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rental-deal-analysis\revision-01\resources\"/>
    </mc:Choice>
  </mc:AlternateContent>
  <xr:revisionPtr revIDLastSave="0" documentId="13_ncr:1_{C9A49F17-B7A4-41F6-B753-C0D32C9CE92F}" xr6:coauthVersionLast="47" xr6:coauthVersionMax="47" xr10:uidLastSave="{00000000-0000-0000-0000-000000000000}"/>
  <bookViews>
    <workbookView xWindow="-120" yWindow="-120" windowWidth="29040" windowHeight="15840" xr2:uid="{00000000-000D-0000-FFFF-FFFF00000000}"/>
  </bookViews>
  <sheets>
    <sheet name="Comparison" sheetId="1" r:id="rId1"/>
    <sheet name="Property 1" sheetId="2" r:id="rId2"/>
    <sheet name="Property 2" sheetId="3" r:id="rId3"/>
    <sheet name="Property 3" sheetId="4" r:id="rId4"/>
    <sheet name="Evidence 1" sheetId="5" r:id="rId5"/>
    <sheet name="Evidence 2" sheetId="6" r:id="rId6"/>
    <sheet name="Evidence 3" sheetId="7" r:id="rId7"/>
    <sheet name="Decision 1" sheetId="8" r:id="rId8"/>
    <sheet name="Decision 2" sheetId="9" r:id="rId9"/>
    <sheet name="Decision 3" sheetId="10" r:id="rId10"/>
    <sheet name="Guide" sheetId="11" r:id="rId11"/>
  </sheets>
  <definedNames>
    <definedName name="_xlnm.Print_Area" localSheetId="0">Comparison!$A$1:$D$20</definedName>
    <definedName name="_xlnm.Print_Area" localSheetId="7">'Decision 1'!$A$1:$B$32</definedName>
    <definedName name="_xlnm.Print_Area" localSheetId="8">'Decision 2'!$A$1:$B$32</definedName>
    <definedName name="_xlnm.Print_Area" localSheetId="9">'Decision 3'!$A$1:$B$32</definedName>
    <definedName name="_xlnm.Print_Area" localSheetId="4">'Evidence 1'!$A$1:$P$34</definedName>
    <definedName name="_xlnm.Print_Area" localSheetId="5">'Evidence 2'!$A$1:$P$34</definedName>
    <definedName name="_xlnm.Print_Area" localSheetId="6">'Evidence 3'!$A$1:$P$34</definedName>
    <definedName name="_xlnm.Print_Area" localSheetId="10">Guide!$A$1:$B$15</definedName>
    <definedName name="_xlnm.Print_Area" localSheetId="1">'Property 1'!$A$1:$C$44</definedName>
    <definedName name="_xlnm.Print_Area" localSheetId="2">'Property 2'!$A$1:$C$44</definedName>
    <definedName name="_xlnm.Print_Area" localSheetId="3">'Property 3'!$A$1:$C$44</definedName>
    <definedName name="_xlnm.Print_Titles" localSheetId="0">Comparison!$4:$5</definedName>
    <definedName name="_xlnm.Print_Titles" localSheetId="7">'Decision 1'!$1:$3</definedName>
    <definedName name="_xlnm.Print_Titles" localSheetId="8">'Decision 2'!$1:$3</definedName>
    <definedName name="_xlnm.Print_Titles" localSheetId="9">'Decision 3'!$1:$3</definedName>
    <definedName name="_xlnm.Print_Titles" localSheetId="4">'Evidence 1'!$1:$3</definedName>
    <definedName name="_xlnm.Print_Titles" localSheetId="5">'Evidence 2'!$1:$3</definedName>
    <definedName name="_xlnm.Print_Titles" localSheetId="6">'Evidence 3'!$1:$3</definedName>
    <definedName name="_xlnm.Print_Titles" localSheetId="10">Guide!$1:$3</definedName>
    <definedName name="_xlnm.Print_Titles" localSheetId="1">'Property 1'!$1:$3</definedName>
    <definedName name="_xlnm.Print_Titles" localSheetId="2">'Property 2'!$1:$3</definedName>
    <definedName name="_xlnm.Print_Titles" localSheetId="3">'Property 3'!$1:$3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9" i="10" l="1"/>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B27" i="10"/>
  <c r="B26" i="10"/>
  <c r="B24" i="10"/>
  <c r="B23" i="10"/>
  <c r="B22" i="10"/>
  <c r="B21" i="10"/>
  <c r="B20" i="10"/>
  <c r="B19" i="10"/>
  <c r="B17" i="10"/>
  <c r="B16" i="10"/>
  <c r="B15" i="10"/>
  <c r="B14" i="10"/>
  <c r="B13" i="10"/>
  <c r="B12" i="10"/>
  <c r="B11" i="10"/>
  <c r="B9" i="10"/>
  <c r="B8" i="10"/>
  <c r="B7" i="10"/>
  <c r="B6" i="10"/>
  <c r="B5" i="10"/>
  <c r="B4" i="10"/>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B27" i="9"/>
  <c r="B26" i="9"/>
  <c r="B24" i="9"/>
  <c r="B23" i="9"/>
  <c r="B22" i="9"/>
  <c r="B21" i="9"/>
  <c r="B20" i="9"/>
  <c r="B19" i="9"/>
  <c r="B17" i="9"/>
  <c r="B16" i="9"/>
  <c r="B15" i="9"/>
  <c r="B14" i="9"/>
  <c r="B13" i="9"/>
  <c r="B12" i="9"/>
  <c r="B11" i="9"/>
  <c r="B9" i="9"/>
  <c r="B8" i="9"/>
  <c r="B7" i="9"/>
  <c r="B6" i="9"/>
  <c r="B5" i="9"/>
  <c r="B4" i="9"/>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B27" i="8"/>
  <c r="B26" i="8"/>
  <c r="B24" i="8"/>
  <c r="B23" i="8"/>
  <c r="B22" i="8"/>
  <c r="B21" i="8"/>
  <c r="B20" i="8"/>
  <c r="B19" i="8"/>
  <c r="B17" i="8"/>
  <c r="B16" i="8"/>
  <c r="B15" i="8"/>
  <c r="B14" i="8"/>
  <c r="B13" i="8"/>
  <c r="B12" i="8"/>
  <c r="B11" i="8"/>
  <c r="B9" i="8"/>
  <c r="B8" i="8"/>
  <c r="B7" i="8"/>
  <c r="B6" i="8"/>
  <c r="B5" i="8"/>
  <c r="B4" i="8"/>
  <c r="P34" i="7"/>
  <c r="P33" i="7"/>
  <c r="P32" i="7"/>
  <c r="P31" i="7"/>
  <c r="P30" i="7"/>
  <c r="P29" i="7"/>
  <c r="P28" i="7"/>
  <c r="P27" i="7"/>
  <c r="P26" i="7"/>
  <c r="P25" i="7"/>
  <c r="P24" i="7"/>
  <c r="P23" i="7"/>
  <c r="P22" i="7"/>
  <c r="P21" i="7"/>
  <c r="P20" i="7"/>
  <c r="P19" i="7"/>
  <c r="P18" i="7"/>
  <c r="P17" i="7"/>
  <c r="P16" i="7"/>
  <c r="P15" i="7"/>
  <c r="P14" i="7"/>
  <c r="P13" i="7"/>
  <c r="P12" i="7"/>
  <c r="P11" i="7"/>
  <c r="P10" i="7"/>
  <c r="P9" i="7"/>
  <c r="P8" i="7"/>
  <c r="P7" i="7"/>
  <c r="P6" i="7"/>
  <c r="P5" i="7"/>
  <c r="P34" i="6"/>
  <c r="P33" i="6"/>
  <c r="P32" i="6"/>
  <c r="P31" i="6"/>
  <c r="P30" i="6"/>
  <c r="P29" i="6"/>
  <c r="P28" i="6"/>
  <c r="P27" i="6"/>
  <c r="P26" i="6"/>
  <c r="P25" i="6"/>
  <c r="P24" i="6"/>
  <c r="P23" i="6"/>
  <c r="P22" i="6"/>
  <c r="P21" i="6"/>
  <c r="P20" i="6"/>
  <c r="P19" i="6"/>
  <c r="P18" i="6"/>
  <c r="P17" i="6"/>
  <c r="P16" i="6"/>
  <c r="P15" i="6"/>
  <c r="P14" i="6"/>
  <c r="P13" i="6"/>
  <c r="P12" i="6"/>
  <c r="P11" i="6"/>
  <c r="P10" i="6"/>
  <c r="P9" i="6"/>
  <c r="P8" i="6"/>
  <c r="P7" i="6"/>
  <c r="P6" i="6"/>
  <c r="P5" i="6"/>
  <c r="P34" i="5"/>
  <c r="P33" i="5"/>
  <c r="P32" i="5"/>
  <c r="P31" i="5"/>
  <c r="P30" i="5"/>
  <c r="P29" i="5"/>
  <c r="P28" i="5"/>
  <c r="P27" i="5"/>
  <c r="P26" i="5"/>
  <c r="P25" i="5"/>
  <c r="P24" i="5"/>
  <c r="P23" i="5"/>
  <c r="P22" i="5"/>
  <c r="P21" i="5"/>
  <c r="P20" i="5"/>
  <c r="P19" i="5"/>
  <c r="P18" i="5"/>
  <c r="P17" i="5"/>
  <c r="P16" i="5"/>
  <c r="P15" i="5"/>
  <c r="P14" i="5"/>
  <c r="P13" i="5"/>
  <c r="P12" i="5"/>
  <c r="P11" i="5"/>
  <c r="P10" i="5"/>
  <c r="P9" i="5"/>
  <c r="P8" i="5"/>
  <c r="P7" i="5"/>
  <c r="P6" i="5"/>
  <c r="P5" i="5"/>
  <c r="B44" i="4"/>
  <c r="B43" i="4"/>
  <c r="B44" i="3"/>
  <c r="B43" i="3"/>
  <c r="B44" i="2"/>
  <c r="B43" i="2"/>
  <c r="D18" i="1"/>
  <c r="C18" i="1"/>
  <c r="B18" i="1"/>
  <c r="D17" i="1"/>
  <c r="C17" i="1"/>
  <c r="B17" i="1"/>
  <c r="D15" i="1"/>
  <c r="C15" i="1"/>
  <c r="B15" i="1"/>
  <c r="D14" i="1"/>
  <c r="C14" i="1"/>
  <c r="B14" i="1"/>
  <c r="D13" i="1"/>
  <c r="C13" i="1"/>
  <c r="B13" i="1"/>
  <c r="D12" i="1"/>
  <c r="C12" i="1"/>
  <c r="B12" i="1"/>
  <c r="D10" i="1"/>
  <c r="C10" i="1"/>
  <c r="B10" i="1"/>
  <c r="D9" i="1"/>
  <c r="C9" i="1"/>
  <c r="B9" i="1"/>
  <c r="D8" i="1"/>
  <c r="C8" i="1"/>
  <c r="B8" i="1"/>
  <c r="D7" i="1"/>
  <c r="C7" i="1"/>
  <c r="B7" i="1"/>
  <c r="D6" i="1"/>
  <c r="C6" i="1"/>
  <c r="B6" i="1"/>
  <c r="D5" i="1"/>
  <c r="C5" i="1"/>
  <c r="B5" i="1"/>
  <c r="D4" i="1"/>
  <c r="C4" i="1"/>
  <c r="B4" i="1"/>
</calcChain>
</file>

<file path=xl/sharedStrings.xml><?xml version="1.0" encoding="utf-8"?>
<sst xmlns="http://schemas.openxmlformats.org/spreadsheetml/2006/main" count="1757" uniqueCount="90">
  <si>
    <t>P3 | Property Evidence &amp; Decision Board</t>
  </si>
  <si>
    <t>YOUR COPY - enter your facts in gold cells. Unknown is not zero. Version 1.1 | USD | en-US</t>
  </si>
  <si>
    <t>Manual snapshots; no file links or buy score. A complete arithmetic scenario is not verified evidence. Each column stands alone; unused slots are inactive.</t>
  </si>
  <si>
    <t>Initial cash committed</t>
  </si>
  <si>
    <t>Annual NOI</t>
  </si>
  <si>
    <t>Annual cash after reserves</t>
  </si>
  <si>
    <t>Cap rate</t>
  </si>
  <si>
    <t>Cash-on-cash BEFORE reserves</t>
  </si>
  <si>
    <t>Total initial reserves</t>
  </si>
  <si>
    <t>Replacement account</t>
  </si>
  <si>
    <t>Operating cash account</t>
  </si>
  <si>
    <t>Lowest replacement balance</t>
  </si>
  <si>
    <t>User-written disposition</t>
  </si>
  <si>
    <t>Handoff consistency</t>
  </si>
  <si>
    <t>Read each model period before comparing. Funding-dependent snapshots stay pending until reserve accounts reconcile. NOI, annual cash and cap rate retain their own validation. The recorded disposition is human; an unreconciled funding label requires review of its reasoning.</t>
  </si>
  <si>
    <t>P3 | Property 1 snapshot</t>
  </si>
  <si>
    <t>Slot state</t>
  </si>
  <si>
    <t>Inactive</t>
  </si>
  <si>
    <t>Property ID</t>
  </si>
  <si>
    <t/>
  </si>
  <si>
    <t>Property / address description</t>
  </si>
  <si>
    <t>Analysis version</t>
  </si>
  <si>
    <t>Evidence as-of</t>
  </si>
  <si>
    <t>Model begins</t>
  </si>
  <si>
    <t>Model period</t>
  </si>
  <si>
    <t>Purpose</t>
  </si>
  <si>
    <t>Available property capital</t>
  </si>
  <si>
    <t>P1 source file</t>
  </si>
  <si>
    <t>P1 property ID</t>
  </si>
  <si>
    <t>P1 source version</t>
  </si>
  <si>
    <t>P1 model begins</t>
  </si>
  <si>
    <t>P1 evidence as-of</t>
  </si>
  <si>
    <t>P2 source file</t>
  </si>
  <si>
    <t>P2 property ID</t>
  </si>
  <si>
    <t>P2 source version</t>
  </si>
  <si>
    <t>P2 model begins</t>
  </si>
  <si>
    <t>P2 evidence as-of</t>
  </si>
  <si>
    <t>Version / period reconciliation note</t>
  </si>
  <si>
    <t>Unknown</t>
  </si>
  <si>
    <t>Annual cash AFTER reserves</t>
  </si>
  <si>
    <t>Cap rate | annual NOI / price</t>
  </si>
  <si>
    <t>Cash-on-cash BEFORE reserves / total initial</t>
  </si>
  <si>
    <t>P1 total initial reserves</t>
  </si>
  <si>
    <t>P2 replacement reserve at start</t>
  </si>
  <si>
    <t>Separate operating cash at start</t>
  </si>
  <si>
    <t>Disposition</t>
  </si>
  <si>
    <t>Reason / assumptions</t>
  </si>
  <si>
    <t>Next action / missing documents</t>
  </si>
  <si>
    <t>Decision owner</t>
  </si>
  <si>
    <t>Decision date</t>
  </si>
  <si>
    <t>Review trigger</t>
  </si>
  <si>
    <t>Reserve account reconciliation</t>
  </si>
  <si>
    <t>P3 | Property 2 snapshot</t>
  </si>
  <si>
    <t>P3 | Property 3 snapshot</t>
  </si>
  <si>
    <t>P3 | Evidence register - slot 1</t>
  </si>
  <si>
    <t>Active rows require a property ID, source, status and date. Preserve contradictions and historical evidence. Choose your own review-by date; no universal expiry rule. Read the printable Decision sheet for open questions.</t>
  </si>
  <si>
    <t>Active?</t>
  </si>
  <si>
    <t>Claim / fact</t>
  </si>
  <si>
    <t>Value / unit / period</t>
  </si>
  <si>
    <t>Basis kind</t>
  </si>
  <si>
    <t>Source descriptor</t>
  </si>
  <si>
    <t>Source date</t>
  </si>
  <si>
    <t>Status</t>
  </si>
  <si>
    <t>Requested document / question</t>
  </si>
  <si>
    <t>Owner</t>
  </si>
  <si>
    <t>Due date</t>
  </si>
  <si>
    <t>Decision impact</t>
  </si>
  <si>
    <t>Affected field / version</t>
  </si>
  <si>
    <t>Resolution / action</t>
  </si>
  <si>
    <t>Review by</t>
  </si>
  <si>
    <t>Evidence readiness</t>
  </si>
  <si>
    <t>P3 | Evidence register - slot 2</t>
  </si>
  <si>
    <t>P3 | Evidence register - slot 3</t>
  </si>
  <si>
    <t>P3 | Decision record - slot 1</t>
  </si>
  <si>
    <t>User reason (check funding status)</t>
  </si>
  <si>
    <t>OPEN QUESTIONS / EVIDENCE, grouped for this property. Empty slots stay unused. Recorded evidence still requires judgment about whether it answers the claim. Each statement carries its property ID, readiness and source date here. PENDING evidence does not invalidate independent financial snapshots. Full sources and versions remain in the workbook.</t>
  </si>
  <si>
    <t>P3 | Decision record - slot 2</t>
  </si>
  <si>
    <t>P3 | Decision record - slot 3</t>
  </si>
  <si>
    <t>Choose up to three properties</t>
  </si>
  <si>
    <t>Activate one Property slot at a time. Inactive slots require no invented records. Enter ID, version, as-of date, start date, purpose, capital limit and period. Complete each relevant number and its state. Unknown stays pending. Not applicable requires an explicit zero; a retained nonzero amount is invalid. Zero is accepted only with a coherent state and reconciled account totals.</t>
  </si>
  <si>
    <t>Transfer labeled snapshots</t>
  </si>
  <si>
    <t>Manually copy P1 and P2 results with source names, property IDs, versions, evidence dates and model start. Files are descriptions, not fragile external formulas. Mismatches keep comparison results pending. Reconcile source versions explicitly before changing the snapshot labels.</t>
  </si>
  <si>
    <t>Keep account scopes intact</t>
  </si>
  <si>
    <t>P1 total reserves must equal P2 replacement funds plus separate operating cash. A mismatch leaves funding amounts, initial commitment and cash-on-cash pending. NOI, annual cash and cap rate retain their own validation. Your recorded choice remains visible with a funding warning until reconciled.</t>
  </si>
  <si>
    <t>Maintain an evidence register</t>
  </si>
  <si>
    <t>Each property has 30 editable evidence slots. Record the claim, units/period, basis, source/date, status, question, owner, due date, decision impact, model/version and resolution. Keep seller history or contradictions as evidence without pretending they answer buyer-specific questions. Set review-by dates when appropriate.</t>
  </si>
  <si>
    <t>Write the decision</t>
  </si>
  <si>
    <t>The Decision sheets group questions by property and export a readable record. Expand the print area to include more active evidence rows before printing. A recorded source is not an automatic confirmation. Choose Advance, Decline or Obtain evidence yourself and state conditions, next action, owner/date and trigger.</t>
  </si>
  <si>
    <t>Use Cedar and the delay-year example</t>
  </si>
  <si>
    <t>Cedar keeps buyer insurance and roof scope pending despite advertised rent $2,900 and historical seller premium $900. Birch advances only the funded delay alternative, with $114.50 minimum operating cash on December 31, 2026 and separate $2,500 replacement floor. PDFs are static; native workbooks calculate and preserve source context.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</si>
</sst>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0.00"/>
    <numFmt numFmtId="165" formatCode="mmm\ d\,\ yyyy"/>
  </numFmts>
  <fonts count="4" x14ac:knownFonts="1">
    <font>
      <sz val="11"/>
      <color rgb="FF203438"/>
      <name val="Aptos"/>
    </font>
    <font>
      <b/>
      <sz val="18"/>
      <color rgb="FFFFFFFF"/>
      <name val="Aptos Display"/>
    </font>
    <font>
      <b/>
      <sz val="11"/>
      <color rgb="FF203438"/>
      <name val="Aptos"/>
    </font>
    <font>
      <b/>
      <sz val="12"/>
      <color rgb="FF146A68"/>
      <name val="Aptos"/>
    </font>
  </fonts>
  <fills count="5">
    <fill>
      <patternFill patternType="none"/>
    </fill>
    <fill>
      <patternFill patternType="gray125"/>
    </fill>
    <fill>
      <patternFill patternType="solid">
        <fgColor rgb="FF203438"/>
        <bgColor indexed="64"/>
      </patternFill>
    </fill>
    <fill>
      <patternFill patternType="solid">
        <fgColor rgb="FFFFF0C9"/>
        <bgColor indexed="64"/>
      </patternFill>
    </fill>
    <fill>
      <patternFill patternType="solid">
        <fgColor rgb="FFE9EFED"/>
        <bgColor indexed="64"/>
      </patternFill>
    </fill>
  </fills>
  <borders count="1">
    <border>
      <left/>
      <right/>
      <top/>
      <bottom/>
      <diagonal/>
    </border>
  </borders>
  <cellStyleXfs count="1">
    <xf numFmtId="0" fontId="0" fillId="0" borderId="0"/>
  </cellStyleXfs>
  <cellXfs count="13">
    <xf numFmtId="0" fontId="0" fillId="0" borderId="0" xfId="0" applyAlignment="1" applyProtection="1">
      <alignment vertical="center" wrapText="1"/>
    </xf>
    <xf numFmtId="0" fontId="2" fillId="4" borderId="0" xfId="0" applyFont="1" applyFill="1" applyAlignment="1" applyProtection="1">
      <alignment vertical="center" wrapText="1"/>
    </xf>
    <xf numFmtId="0" fontId="0" fillId="3" borderId="0" xfId="0" applyFill="1" applyAlignment="1" applyProtection="1">
      <alignment vertical="center" wrapText="1"/>
      <protection locked="0"/>
    </xf>
    <xf numFmtId="164" fontId="0" fillId="3" borderId="0" xfId="0" applyNumberFormat="1" applyFill="1" applyAlignment="1" applyProtection="1">
      <alignment vertical="center" wrapText="1"/>
      <protection locked="0"/>
    </xf>
    <xf numFmtId="10" fontId="0" fillId="3" borderId="0" xfId="0" applyNumberFormat="1"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4" fontId="3" fillId="4" borderId="0" xfId="0" applyNumberFormat="1" applyFont="1" applyFill="1" applyAlignment="1" applyProtection="1">
      <alignment vertical="center" wrapText="1"/>
    </xf>
    <xf numFmtId="0" fontId="3" fillId="4" borderId="0" xfId="0" applyFont="1" applyFill="1" applyAlignment="1" applyProtection="1">
      <alignment vertical="center" wrapText="1"/>
    </xf>
    <xf numFmtId="10" fontId="3" fillId="4" borderId="0" xfId="0" applyNumberFormat="1" applyFont="1" applyFill="1" applyAlignment="1" applyProtection="1">
      <alignment vertical="center" wrapText="1"/>
    </xf>
    <xf numFmtId="165" fontId="0" fillId="0" borderId="0" xfId="0" applyNumberFormat="1" applyAlignment="1" applyProtection="1">
      <alignment vertical="center" wrapText="1"/>
    </xf>
    <xf numFmtId="0" fontId="1" fillId="2" borderId="0" xfId="0" applyFont="1" applyFill="1" applyAlignment="1" applyProtection="1">
      <alignment vertical="center" wrapText="1"/>
    </xf>
    <xf numFmtId="0" fontId="0" fillId="0" borderId="0" xfId="0" applyAlignment="1" applyProtection="1">
      <alignment vertical="center" wrapText="1"/>
    </xf>
    <xf numFmtId="0" fontId="2" fillId="4" borderId="0" xfId="0" applyFont="1" applyFill="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showGridLines="0" tabSelected="1" workbookViewId="0">
      <pane ySplit="3" topLeftCell="A4" activePane="bottomLeft" state="frozen"/>
      <selection pane="bottomLeft" sqref="A1:D1"/>
    </sheetView>
  </sheetViews>
  <sheetFormatPr defaultRowHeight="15" x14ac:dyDescent="0.25"/>
  <cols>
    <col min="1" max="1" width="32" customWidth="1"/>
    <col min="2" max="4" width="25" customWidth="1"/>
  </cols>
  <sheetData>
    <row r="1" spans="1:4" ht="42" customHeight="1" x14ac:dyDescent="0.25">
      <c r="A1" s="10" t="s">
        <v>0</v>
      </c>
      <c r="B1" s="11"/>
      <c r="C1" s="11"/>
      <c r="D1" s="11"/>
    </row>
    <row r="2" spans="1:4" ht="39.950000000000003" customHeight="1" x14ac:dyDescent="0.25">
      <c r="A2" s="11" t="s">
        <v>1</v>
      </c>
      <c r="B2" s="11"/>
      <c r="C2" s="11"/>
      <c r="D2" s="11"/>
    </row>
    <row r="3" spans="1:4" ht="48" customHeight="1" x14ac:dyDescent="0.25">
      <c r="A3" s="11" t="s">
        <v>2</v>
      </c>
      <c r="B3" s="11"/>
      <c r="C3" s="11"/>
      <c r="D3" s="11"/>
    </row>
    <row r="4" spans="1:4" ht="33.950000000000003" customHeight="1" x14ac:dyDescent="0.25">
      <c r="B4" s="1" t="str">
        <f>IF('Property 1'!B4="Inactive","INACTIVE",'Property 1'!B5)</f>
        <v>INACTIVE</v>
      </c>
      <c r="C4" s="1" t="str">
        <f>IF('Property 2'!B4="Inactive","INACTIVE",'Property 2'!B5)</f>
        <v>INACTIVE</v>
      </c>
      <c r="D4" s="1" t="str">
        <f>IF('Property 3'!B4="Inactive","INACTIVE",'Property 3'!B5)</f>
        <v>INACTIVE</v>
      </c>
    </row>
    <row r="5" spans="1:4" ht="69.95" customHeight="1" x14ac:dyDescent="0.25">
      <c r="B5" s="7" t="str">
        <f>IF('Property 1'!B4="Inactive","INACTIVE",'Property 1'!B10)</f>
        <v>INACTIVE</v>
      </c>
      <c r="C5" s="7" t="str">
        <f>IF('Property 2'!B4="Inactive","INACTIVE",'Property 2'!B10)</f>
        <v>INACTIVE</v>
      </c>
      <c r="D5" s="7" t="str">
        <f>IF('Property 3'!B4="Inactive","INACTIVE",'Property 3'!B10)</f>
        <v>INACTIVE</v>
      </c>
    </row>
    <row r="6" spans="1:4" ht="51.95" customHeight="1" x14ac:dyDescent="0.25">
      <c r="A6" t="s">
        <v>3</v>
      </c>
      <c r="B6" s="6" t="str">
        <f>IF('Property 1'!B4="Inactive","INACTIVE",IF(AND(LEFT('Property 1'!B43,7)="MATCHED",LEFT('Property 1'!B44,5)="MATCH"),IFERROR(IF(AND(LEFT('Property 1'!B43,7)="MATCHED",AND(ISNUMBER('Property 1'!B26),OR('Property 1'!C26="Documented",'Property 1'!C26="Estimate",'Property 1'!C26="Scenario",AND('Property 1'!C26="Not applicable",'Property 1'!B26=0)))),'Property 1'!B26,"PENDING - snapshot state / handoff"),"PENDING - check invalid input"),"PENDING - reconcile funding"))</f>
        <v>INACTIVE</v>
      </c>
      <c r="C6" s="6" t="str">
        <f>IF('Property 2'!B4="Inactive","INACTIVE",IF(AND(LEFT('Property 2'!B43,7)="MATCHED",LEFT('Property 2'!B44,5)="MATCH"),IFERROR(IF(AND(LEFT('Property 2'!B43,7)="MATCHED",AND(ISNUMBER('Property 2'!B26),OR('Property 2'!C26="Documented",'Property 2'!C26="Estimate",'Property 2'!C26="Scenario",AND('Property 2'!C26="Not applicable",'Property 2'!B26=0)))),'Property 2'!B26,"PENDING - snapshot state / handoff"),"PENDING - check invalid input"),"PENDING - reconcile funding"))</f>
        <v>INACTIVE</v>
      </c>
      <c r="D6" s="6" t="str">
        <f>IF('Property 3'!B4="Inactive","INACTIVE",IF(AND(LEFT('Property 3'!B43,7)="MATCHED",LEFT('Property 3'!B44,5)="MATCH"),IFERROR(IF(AND(LEFT('Property 3'!B43,7)="MATCHED",AND(ISNUMBER('Property 3'!B26),OR('Property 3'!C26="Documented",'Property 3'!C26="Estimate",'Property 3'!C26="Scenario",AND('Property 3'!C26="Not applicable",'Property 3'!B26=0)))),'Property 3'!B26,"PENDING - snapshot state / handoff"),"PENDING - check invalid input"),"PENDING - reconcile funding"))</f>
        <v>INACTIVE</v>
      </c>
    </row>
    <row r="7" spans="1:4" ht="42.95" customHeight="1" x14ac:dyDescent="0.25">
      <c r="A7" t="s">
        <v>4</v>
      </c>
      <c r="B7" s="6" t="str">
        <f>IF('Property 1'!B4="Inactive","INACTIVE",IFERROR(IF(AND(LEFT('Property 1'!B43,7)="MATCHED",AND(ISNUMBER('Property 1'!B27),OR('Property 1'!C27="Documented",'Property 1'!C27="Estimate",'Property 1'!C27="Scenario",AND('Property 1'!C27="Not applicable",'Property 1'!B27=0)))),'Property 1'!B27,"PENDING - snapshot state / handoff"),"PENDING - check invalid input"))</f>
        <v>INACTIVE</v>
      </c>
      <c r="C7" s="6" t="str">
        <f>IF('Property 2'!B4="Inactive","INACTIVE",IFERROR(IF(AND(LEFT('Property 2'!B43,7)="MATCHED",AND(ISNUMBER('Property 2'!B27),OR('Property 2'!C27="Documented",'Property 2'!C27="Estimate",'Property 2'!C27="Scenario",AND('Property 2'!C27="Not applicable",'Property 2'!B27=0)))),'Property 2'!B27,"PENDING - snapshot state / handoff"),"PENDING - check invalid input"))</f>
        <v>INACTIVE</v>
      </c>
      <c r="D7" s="6" t="str">
        <f>IF('Property 3'!B4="Inactive","INACTIVE",IFERROR(IF(AND(LEFT('Property 3'!B43,7)="MATCHED",AND(ISNUMBER('Property 3'!B27),OR('Property 3'!C27="Documented",'Property 3'!C27="Estimate",'Property 3'!C27="Scenario",AND('Property 3'!C27="Not applicable",'Property 3'!B27=0)))),'Property 3'!B27,"PENDING - snapshot state / handoff"),"PENDING - check invalid input"))</f>
        <v>INACTIVE</v>
      </c>
    </row>
    <row r="8" spans="1:4" ht="42.95" customHeight="1" x14ac:dyDescent="0.25">
      <c r="A8" t="s">
        <v>5</v>
      </c>
      <c r="B8" s="6" t="str">
        <f>IF('Property 1'!B4="Inactive","INACTIVE",IFERROR(IF(AND(LEFT('Property 1'!B43,7)="MATCHED",AND(ISNUMBER('Property 1'!B28),OR('Property 1'!C28="Documented",'Property 1'!C28="Estimate",'Property 1'!C28="Scenario",AND('Property 1'!C28="Not applicable",'Property 1'!B28=0)))),'Property 1'!B28,"PENDING - snapshot state / handoff"),"PENDING - check invalid input"))</f>
        <v>INACTIVE</v>
      </c>
      <c r="C8" s="6" t="str">
        <f>IF('Property 2'!B4="Inactive","INACTIVE",IFERROR(IF(AND(LEFT('Property 2'!B43,7)="MATCHED",AND(ISNUMBER('Property 2'!B28),OR('Property 2'!C28="Documented",'Property 2'!C28="Estimate",'Property 2'!C28="Scenario",AND('Property 2'!C28="Not applicable",'Property 2'!B28=0)))),'Property 2'!B28,"PENDING - snapshot state / handoff"),"PENDING - check invalid input"))</f>
        <v>INACTIVE</v>
      </c>
      <c r="D8" s="6" t="str">
        <f>IF('Property 3'!B4="Inactive","INACTIVE",IFERROR(IF(AND(LEFT('Property 3'!B43,7)="MATCHED",AND(ISNUMBER('Property 3'!B28),OR('Property 3'!C28="Documented",'Property 3'!C28="Estimate",'Property 3'!C28="Scenario",AND('Property 3'!C28="Not applicable",'Property 3'!B28=0)))),'Property 3'!B28,"PENDING - snapshot state / handoff"),"PENDING - check invalid input"))</f>
        <v>INACTIVE</v>
      </c>
    </row>
    <row r="9" spans="1:4" ht="42.95" customHeight="1" x14ac:dyDescent="0.25">
      <c r="A9" t="s">
        <v>6</v>
      </c>
      <c r="B9" s="8" t="str">
        <f>IF('Property 1'!B4="Inactive","INACTIVE",IFERROR(IF(AND(LEFT('Property 1'!B43,7)="MATCHED",AND(ISNUMBER('Property 1'!B29),OR('Property 1'!C29="Documented",'Property 1'!C29="Estimate",'Property 1'!C29="Scenario",AND('Property 1'!C29="Not applicable",'Property 1'!B29=0)))),'Property 1'!B29,"PENDING - snapshot state / handoff"),"PENDING - check invalid input"))</f>
        <v>INACTIVE</v>
      </c>
      <c r="C9" s="8" t="str">
        <f>IF('Property 2'!B4="Inactive","INACTIVE",IFERROR(IF(AND(LEFT('Property 2'!B43,7)="MATCHED",AND(ISNUMBER('Property 2'!B29),OR('Property 2'!C29="Documented",'Property 2'!C29="Estimate",'Property 2'!C29="Scenario",AND('Property 2'!C29="Not applicable",'Property 2'!B29=0)))),'Property 2'!B29,"PENDING - snapshot state / handoff"),"PENDING - check invalid input"))</f>
        <v>INACTIVE</v>
      </c>
      <c r="D9" s="8" t="str">
        <f>IF('Property 3'!B4="Inactive","INACTIVE",IFERROR(IF(AND(LEFT('Property 3'!B43,7)="MATCHED",AND(ISNUMBER('Property 3'!B29),OR('Property 3'!C29="Documented",'Property 3'!C29="Estimate",'Property 3'!C29="Scenario",AND('Property 3'!C29="Not applicable",'Property 3'!B29=0)))),'Property 3'!B29,"PENDING - snapshot state / handoff"),"PENDING - check invalid input"))</f>
        <v>INACTIVE</v>
      </c>
    </row>
    <row r="10" spans="1:4" ht="51.95" customHeight="1" x14ac:dyDescent="0.25">
      <c r="A10" t="s">
        <v>7</v>
      </c>
      <c r="B10" s="8" t="str">
        <f>IF('Property 1'!B4="Inactive","INACTIVE",IF(AND(LEFT('Property 1'!B43,7)="MATCHED",LEFT('Property 1'!B44,5)="MATCH"),IFERROR(IF(AND(LEFT('Property 1'!B43,7)="MATCHED",AND(ISNUMBER('Property 1'!B30),OR('Property 1'!C30="Documented",'Property 1'!C30="Estimate",'Property 1'!C30="Scenario",AND('Property 1'!C30="Not applicable",'Property 1'!B30=0)))),'Property 1'!B30,"PENDING - snapshot state / handoff"),"PENDING - check invalid input"),"PENDING - reconcile funding"))</f>
        <v>INACTIVE</v>
      </c>
      <c r="C10" s="8" t="str">
        <f>IF('Property 2'!B4="Inactive","INACTIVE",IF(AND(LEFT('Property 2'!B43,7)="MATCHED",LEFT('Property 2'!B44,5)="MATCH"),IFERROR(IF(AND(LEFT('Property 2'!B43,7)="MATCHED",AND(ISNUMBER('Property 2'!B30),OR('Property 2'!C30="Documented",'Property 2'!C30="Estimate",'Property 2'!C30="Scenario",AND('Property 2'!C30="Not applicable",'Property 2'!B30=0)))),'Property 2'!B30,"PENDING - snapshot state / handoff"),"PENDING - check invalid input"),"PENDING - reconcile funding"))</f>
        <v>INACTIVE</v>
      </c>
      <c r="D10" s="8" t="str">
        <f>IF('Property 3'!B4="Inactive","INACTIVE",IF(AND(LEFT('Property 3'!B43,7)="MATCHED",LEFT('Property 3'!B44,5)="MATCH"),IFERROR(IF(AND(LEFT('Property 3'!B43,7)="MATCHED",AND(ISNUMBER('Property 3'!B30),OR('Property 3'!C30="Documented",'Property 3'!C30="Estimate",'Property 3'!C30="Scenario",AND('Property 3'!C30="Not applicable",'Property 3'!B30=0)))),'Property 3'!B30,"PENDING - snapshot state / handoff"),"PENDING - check invalid input"),"PENDING - reconcile funding"))</f>
        <v>INACTIVE</v>
      </c>
    </row>
    <row r="12" spans="1:4" ht="42.95" customHeight="1" x14ac:dyDescent="0.25">
      <c r="A12" t="s">
        <v>8</v>
      </c>
      <c r="B12" s="6" t="str">
        <f>IF('Property 1'!B4="Inactive","INACTIVE",IF(AND(LEFT('Property 1'!B43,7)="MATCHED",LEFT('Property 1'!B44,5)="MATCH"),IFERROR(IF(AND(LEFT('Property 1'!B43,7)="MATCHED",AND(ISNUMBER('Property 1'!B31),'Property 1'!B31&gt;=0,OR('Property 1'!C31="Documented",'Property 1'!C31="Estimate",'Property 1'!C31="Scenario",AND('Property 1'!C31="Not applicable",'Property 1'!B31=0)))),'Property 1'!B31,"PENDING - snapshot state / handoff"),"PENDING - check invalid input"),"PENDING - reconcile funding"))</f>
        <v>INACTIVE</v>
      </c>
      <c r="C12" s="6" t="str">
        <f>IF('Property 2'!B4="Inactive","INACTIVE",IF(AND(LEFT('Property 2'!B43,7)="MATCHED",LEFT('Property 2'!B44,5)="MATCH"),IFERROR(IF(AND(LEFT('Property 2'!B43,7)="MATCHED",AND(ISNUMBER('Property 2'!B31),'Property 2'!B31&gt;=0,OR('Property 2'!C31="Documented",'Property 2'!C31="Estimate",'Property 2'!C31="Scenario",AND('Property 2'!C31="Not applicable",'Property 2'!B31=0)))),'Property 2'!B31,"PENDING - snapshot state / handoff"),"PENDING - check invalid input"),"PENDING - reconcile funding"))</f>
        <v>INACTIVE</v>
      </c>
      <c r="D12" s="6" t="str">
        <f>IF('Property 3'!B4="Inactive","INACTIVE",IF(AND(LEFT('Property 3'!B43,7)="MATCHED",LEFT('Property 3'!B44,5)="MATCH"),IFERROR(IF(AND(LEFT('Property 3'!B43,7)="MATCHED",AND(ISNUMBER('Property 3'!B31),'Property 3'!B31&gt;=0,OR('Property 3'!C31="Documented",'Property 3'!C31="Estimate",'Property 3'!C31="Scenario",AND('Property 3'!C31="Not applicable",'Property 3'!B31=0)))),'Property 3'!B31,"PENDING - snapshot state / handoff"),"PENDING - check invalid input"),"PENDING - reconcile funding"))</f>
        <v>INACTIVE</v>
      </c>
    </row>
    <row r="13" spans="1:4" ht="42.95" customHeight="1" x14ac:dyDescent="0.25">
      <c r="A13" t="s">
        <v>9</v>
      </c>
      <c r="B13" s="6" t="str">
        <f>IF('Property 1'!B4="Inactive","INACTIVE",IF(AND(LEFT('Property 1'!B43,7)="MATCHED",LEFT('Property 1'!B44,5)="MATCH"),IFERROR(IF(AND(LEFT('Property 1'!B43,7)="MATCHED",AND(ISNUMBER('Property 1'!B32),'Property 1'!B32&gt;=0,OR('Property 1'!C32="Documented",'Property 1'!C32="Estimate",'Property 1'!C32="Scenario",AND('Property 1'!C32="Not applicable",'Property 1'!B32=0)))),'Property 1'!B32,"PENDING - snapshot state / handoff"),"PENDING - check invalid input"),"PENDING - reconcile funding"))</f>
        <v>INACTIVE</v>
      </c>
      <c r="C13" s="6" t="str">
        <f>IF('Property 2'!B4="Inactive","INACTIVE",IF(AND(LEFT('Property 2'!B43,7)="MATCHED",LEFT('Property 2'!B44,5)="MATCH"),IFERROR(IF(AND(LEFT('Property 2'!B43,7)="MATCHED",AND(ISNUMBER('Property 2'!B32),'Property 2'!B32&gt;=0,OR('Property 2'!C32="Documented",'Property 2'!C32="Estimate",'Property 2'!C32="Scenario",AND('Property 2'!C32="Not applicable",'Property 2'!B32=0)))),'Property 2'!B32,"PENDING - snapshot state / handoff"),"PENDING - check invalid input"),"PENDING - reconcile funding"))</f>
        <v>INACTIVE</v>
      </c>
      <c r="D13" s="6" t="str">
        <f>IF('Property 3'!B4="Inactive","INACTIVE",IF(AND(LEFT('Property 3'!B43,7)="MATCHED",LEFT('Property 3'!B44,5)="MATCH"),IFERROR(IF(AND(LEFT('Property 3'!B43,7)="MATCHED",AND(ISNUMBER('Property 3'!B32),'Property 3'!B32&gt;=0,OR('Property 3'!C32="Documented",'Property 3'!C32="Estimate",'Property 3'!C32="Scenario",AND('Property 3'!C32="Not applicable",'Property 3'!B32=0)))),'Property 3'!B32,"PENDING - snapshot state / handoff"),"PENDING - check invalid input"),"PENDING - reconcile funding"))</f>
        <v>INACTIVE</v>
      </c>
    </row>
    <row r="14" spans="1:4" ht="42.95" customHeight="1" x14ac:dyDescent="0.25">
      <c r="A14" t="s">
        <v>10</v>
      </c>
      <c r="B14" s="6" t="str">
        <f>IF('Property 1'!B4="Inactive","INACTIVE",IF(AND(LEFT('Property 1'!B43,7)="MATCHED",LEFT('Property 1'!B44,5)="MATCH"),IFERROR(IF(AND(LEFT('Property 1'!B43,7)="MATCHED",AND(ISNUMBER('Property 1'!B33),'Property 1'!B33&gt;=0,OR('Property 1'!C33="Documented",'Property 1'!C33="Estimate",'Property 1'!C33="Scenario",AND('Property 1'!C33="Not applicable",'Property 1'!B33=0)))),'Property 1'!B33,"PENDING - snapshot state / handoff"),"PENDING - check invalid input"),"PENDING - reconcile funding"))</f>
        <v>INACTIVE</v>
      </c>
      <c r="C14" s="6" t="str">
        <f>IF('Property 2'!B4="Inactive","INACTIVE",IF(AND(LEFT('Property 2'!B43,7)="MATCHED",LEFT('Property 2'!B44,5)="MATCH"),IFERROR(IF(AND(LEFT('Property 2'!B43,7)="MATCHED",AND(ISNUMBER('Property 2'!B33),'Property 2'!B33&gt;=0,OR('Property 2'!C33="Documented",'Property 2'!C33="Estimate",'Property 2'!C33="Scenario",AND('Property 2'!C33="Not applicable",'Property 2'!B33=0)))),'Property 2'!B33,"PENDING - snapshot state / handoff"),"PENDING - check invalid input"),"PENDING - reconcile funding"))</f>
        <v>INACTIVE</v>
      </c>
      <c r="D14" s="6" t="str">
        <f>IF('Property 3'!B4="Inactive","INACTIVE",IF(AND(LEFT('Property 3'!B43,7)="MATCHED",LEFT('Property 3'!B44,5)="MATCH"),IFERROR(IF(AND(LEFT('Property 3'!B43,7)="MATCHED",AND(ISNUMBER('Property 3'!B33),'Property 3'!B33&gt;=0,OR('Property 3'!C33="Documented",'Property 3'!C33="Estimate",'Property 3'!C33="Scenario",AND('Property 3'!C33="Not applicable",'Property 3'!B33=0)))),'Property 3'!B33,"PENDING - snapshot state / handoff"),"PENDING - check invalid input"),"PENDING - reconcile funding"))</f>
        <v>INACTIVE</v>
      </c>
    </row>
    <row r="15" spans="1:4" ht="42.95" customHeight="1" x14ac:dyDescent="0.25">
      <c r="A15" t="s">
        <v>11</v>
      </c>
      <c r="B15" s="6" t="str">
        <f>IF('Property 1'!B4="Inactive","INACTIVE",IF(AND(LEFT('Property 1'!B43,7)="MATCHED",LEFT('Property 1'!B44,5)="MATCH"),IFERROR(IF(AND(LEFT('Property 1'!B43,7)="MATCHED",AND(ISNUMBER('Property 1'!B34),OR('Property 1'!C34="Documented",'Property 1'!C34="Estimate",'Property 1'!C34="Scenario",AND('Property 1'!C34="Not applicable",'Property 1'!B34=0)))),'Property 1'!B34,"PENDING - snapshot state / handoff"),"PENDING - check invalid input"),"PENDING - reconcile funding"))</f>
        <v>INACTIVE</v>
      </c>
      <c r="C15" s="6" t="str">
        <f>IF('Property 2'!B4="Inactive","INACTIVE",IF(AND(LEFT('Property 2'!B43,7)="MATCHED",LEFT('Property 2'!B44,5)="MATCH"),IFERROR(IF(AND(LEFT('Property 2'!B43,7)="MATCHED",AND(ISNUMBER('Property 2'!B34),OR('Property 2'!C34="Documented",'Property 2'!C34="Estimate",'Property 2'!C34="Scenario",AND('Property 2'!C34="Not applicable",'Property 2'!B34=0)))),'Property 2'!B34,"PENDING - snapshot state / handoff"),"PENDING - check invalid input"),"PENDING - reconcile funding"))</f>
        <v>INACTIVE</v>
      </c>
      <c r="D15" s="6" t="str">
        <f>IF('Property 3'!B4="Inactive","INACTIVE",IF(AND(LEFT('Property 3'!B43,7)="MATCHED",LEFT('Property 3'!B44,5)="MATCH"),IFERROR(IF(AND(LEFT('Property 3'!B43,7)="MATCHED",AND(ISNUMBER('Property 3'!B34),OR('Property 3'!C34="Documented",'Property 3'!C34="Estimate",'Property 3'!C34="Scenario",AND('Property 3'!C34="Not applicable",'Property 3'!B34=0)))),'Property 3'!B34,"PENDING - snapshot state / handoff"),"PENDING - check invalid input"),"PENDING - reconcile funding"))</f>
        <v>INACTIVE</v>
      </c>
    </row>
    <row r="17" spans="1:4" ht="60" customHeight="1" x14ac:dyDescent="0.25">
      <c r="A17" t="s">
        <v>12</v>
      </c>
      <c r="B17" s="7" t="str">
        <f>IF('Property 1'!B4="Inactive","INACTIVE",IF('Property 1'!B36="","PENDING - user decision",'Property 1'!B36&amp;IF(AND(LEFT('Property 1'!B43,7)="MATCHED",LEFT('Property 1'!B44,5)="MATCH"),""," | funding unreconciled")))</f>
        <v>INACTIVE</v>
      </c>
      <c r="C17" s="7" t="str">
        <f>IF('Property 2'!B4="Inactive","INACTIVE",IF('Property 2'!B36="","PENDING - user decision",'Property 2'!B36&amp;IF(AND(LEFT('Property 2'!B43,7)="MATCHED",LEFT('Property 2'!B44,5)="MATCH"),""," | funding unreconciled")))</f>
        <v>INACTIVE</v>
      </c>
      <c r="D17" s="7" t="str">
        <f>IF('Property 3'!B4="Inactive","INACTIVE",IF('Property 3'!B36="","PENDING - user decision",'Property 3'!B36&amp;IF(AND(LEFT('Property 3'!B43,7)="MATCHED",LEFT('Property 3'!B44,5)="MATCH"),""," | funding unreconciled")))</f>
        <v>INACTIVE</v>
      </c>
    </row>
    <row r="18" spans="1:4" ht="60" customHeight="1" x14ac:dyDescent="0.25">
      <c r="A18" t="s">
        <v>13</v>
      </c>
      <c r="B18" s="7" t="str">
        <f>IF('Property 1'!B4="Inactive","INACTIVE",IF(LEFT('Property 1'!B43,7)&lt;&gt;"MATCHED",'Property 1'!B43,IF(LEFT('Property 1'!B44,5)="MATCH","MATCHED ID / version / accounts; verify source",IF(LEFT('Property 1'!B44,8)="MISMATCH","MISMATCH - reserve accounts","PENDING - reserve accounts"))))</f>
        <v>INACTIVE</v>
      </c>
      <c r="C18" s="7" t="str">
        <f>IF('Property 2'!B4="Inactive","INACTIVE",IF(LEFT('Property 2'!B43,7)&lt;&gt;"MATCHED",'Property 2'!B43,IF(LEFT('Property 2'!B44,5)="MATCH","MATCHED ID / version / accounts; verify source",IF(LEFT('Property 2'!B44,8)="MISMATCH","MISMATCH - reserve accounts","PENDING - reserve accounts"))))</f>
        <v>INACTIVE</v>
      </c>
      <c r="D18" s="7" t="str">
        <f>IF('Property 3'!B4="Inactive","INACTIVE",IF(LEFT('Property 3'!B43,7)&lt;&gt;"MATCHED",'Property 3'!B43,IF(LEFT('Property 3'!B44,5)="MATCH","MATCHED ID / version / accounts; verify source",IF(LEFT('Property 3'!B44,8)="MISMATCH","MISMATCH - reserve accounts","PENDING - reserve accounts"))))</f>
        <v>INACTIVE</v>
      </c>
    </row>
    <row r="20" spans="1:4" ht="65.099999999999994" customHeight="1" x14ac:dyDescent="0.25">
      <c r="A20" s="11" t="s">
        <v>14</v>
      </c>
      <c r="B20" s="11"/>
      <c r="C20" s="11"/>
      <c r="D20" s="11"/>
    </row>
  </sheetData>
  <sheetProtection sheet="1" objects="1" scenarios="1"/>
  <mergeCells count="4">
    <mergeCell ref="A1:D1"/>
    <mergeCell ref="A2:D2"/>
    <mergeCell ref="A3:D3"/>
    <mergeCell ref="A20:D20"/>
  </mergeCells>
  <pageMargins left="0.3888888888888889" right="0.3888888888888889" top="0.41666666666666669" bottom="0.41666666666666669" header="0.2" footer="0.2"/>
  <pageSetup fitToHeight="0" orientation="landscape" r:id="rId1"/>
  <headerFooter>
    <oddHeader>&amp;C&amp;9P3 | Property comparison</oddHeader>
    <oddFooter>&amp;LBefore You Buy the Rental&amp;R&amp;P</oddFooter>
  </headerFooter>
  <rowBreaks count="1" manualBreakCount="1">
    <brk id="1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15</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19</v>
      </c>
    </row>
    <row r="6" spans="1:2" ht="36" customHeight="1" x14ac:dyDescent="0.25">
      <c r="A6" t="s">
        <v>20</v>
      </c>
      <c r="B6" s="2" t="s">
        <v>19</v>
      </c>
    </row>
    <row r="7" spans="1:2" ht="36" customHeight="1" x14ac:dyDescent="0.25">
      <c r="A7" t="s">
        <v>21</v>
      </c>
      <c r="B7" s="2" t="s">
        <v>19</v>
      </c>
    </row>
    <row r="8" spans="1:2" ht="36" customHeight="1" x14ac:dyDescent="0.25">
      <c r="A8" t="s">
        <v>22</v>
      </c>
      <c r="B8" s="5" t="s">
        <v>19</v>
      </c>
    </row>
    <row r="9" spans="1:2" ht="36" customHeight="1" x14ac:dyDescent="0.25">
      <c r="A9" t="s">
        <v>23</v>
      </c>
      <c r="B9" s="5" t="s">
        <v>19</v>
      </c>
    </row>
    <row r="10" spans="1:2" ht="36" customHeight="1" x14ac:dyDescent="0.25">
      <c r="A10" t="s">
        <v>24</v>
      </c>
      <c r="B10" s="2" t="s">
        <v>19</v>
      </c>
    </row>
    <row r="11" spans="1:2" ht="62.1" customHeight="1" x14ac:dyDescent="0.25">
      <c r="A11" t="s">
        <v>25</v>
      </c>
      <c r="B11" s="2" t="s">
        <v>19</v>
      </c>
    </row>
    <row r="12" spans="1:2" ht="36" customHeight="1" x14ac:dyDescent="0.25">
      <c r="A12" t="s">
        <v>26</v>
      </c>
      <c r="B12" s="3" t="s">
        <v>19</v>
      </c>
    </row>
    <row r="14" spans="1:2" ht="62.1" customHeight="1" x14ac:dyDescent="0.25">
      <c r="A14" t="s">
        <v>27</v>
      </c>
      <c r="B14" s="2" t="s">
        <v>19</v>
      </c>
    </row>
    <row r="15" spans="1:2" ht="36" customHeight="1" x14ac:dyDescent="0.25">
      <c r="A15" t="s">
        <v>28</v>
      </c>
      <c r="B15" s="2" t="s">
        <v>19</v>
      </c>
    </row>
    <row r="16" spans="1:2" ht="36" customHeight="1" x14ac:dyDescent="0.25">
      <c r="A16" t="s">
        <v>29</v>
      </c>
      <c r="B16" s="2" t="s">
        <v>19</v>
      </c>
    </row>
    <row r="17" spans="1:3" ht="36" customHeight="1" x14ac:dyDescent="0.25">
      <c r="A17" t="s">
        <v>30</v>
      </c>
      <c r="B17" s="5" t="s">
        <v>19</v>
      </c>
    </row>
    <row r="18" spans="1:3" ht="36" customHeight="1" x14ac:dyDescent="0.25">
      <c r="A18" t="s">
        <v>31</v>
      </c>
      <c r="B18" s="5" t="s">
        <v>19</v>
      </c>
    </row>
    <row r="19" spans="1:3" ht="62.1" customHeight="1" x14ac:dyDescent="0.25">
      <c r="A19" t="s">
        <v>32</v>
      </c>
      <c r="B19" s="2" t="s">
        <v>19</v>
      </c>
    </row>
    <row r="20" spans="1:3" ht="36" customHeight="1" x14ac:dyDescent="0.25">
      <c r="A20" t="s">
        <v>33</v>
      </c>
      <c r="B20" s="2" t="s">
        <v>19</v>
      </c>
    </row>
    <row r="21" spans="1:3" ht="36" customHeight="1" x14ac:dyDescent="0.25">
      <c r="A21" t="s">
        <v>34</v>
      </c>
      <c r="B21" s="2" t="s">
        <v>19</v>
      </c>
    </row>
    <row r="22" spans="1:3" ht="36" customHeight="1" x14ac:dyDescent="0.25">
      <c r="A22" t="s">
        <v>35</v>
      </c>
      <c r="B22" s="5" t="s">
        <v>19</v>
      </c>
    </row>
    <row r="23" spans="1:3" ht="36" customHeight="1" x14ac:dyDescent="0.25">
      <c r="A23" t="s">
        <v>36</v>
      </c>
      <c r="B23" s="5" t="s">
        <v>19</v>
      </c>
    </row>
    <row r="24" spans="1:3" ht="62.1" customHeight="1" x14ac:dyDescent="0.25">
      <c r="A24" t="s">
        <v>37</v>
      </c>
      <c r="B24" s="2" t="s">
        <v>19</v>
      </c>
    </row>
    <row r="26" spans="1:3" ht="36" customHeight="1" x14ac:dyDescent="0.25">
      <c r="A26" t="s">
        <v>3</v>
      </c>
      <c r="B26" s="3" t="s">
        <v>19</v>
      </c>
      <c r="C26" s="2" t="s">
        <v>38</v>
      </c>
    </row>
    <row r="27" spans="1:3" ht="36" customHeight="1" x14ac:dyDescent="0.25">
      <c r="A27" t="s">
        <v>4</v>
      </c>
      <c r="B27" s="3" t="s">
        <v>19</v>
      </c>
      <c r="C27" s="2" t="s">
        <v>38</v>
      </c>
    </row>
    <row r="28" spans="1:3" ht="36" customHeight="1" x14ac:dyDescent="0.25">
      <c r="A28" t="s">
        <v>39</v>
      </c>
      <c r="B28" s="3" t="s">
        <v>19</v>
      </c>
      <c r="C28" s="2" t="s">
        <v>38</v>
      </c>
    </row>
    <row r="29" spans="1:3" ht="36" customHeight="1" x14ac:dyDescent="0.25">
      <c r="A29" t="s">
        <v>40</v>
      </c>
      <c r="B29" s="4" t="s">
        <v>19</v>
      </c>
      <c r="C29" s="2" t="s">
        <v>38</v>
      </c>
    </row>
    <row r="30" spans="1:3" ht="36" customHeight="1" x14ac:dyDescent="0.25">
      <c r="A30" t="s">
        <v>41</v>
      </c>
      <c r="B30" s="4" t="s">
        <v>19</v>
      </c>
      <c r="C30" s="2" t="s">
        <v>38</v>
      </c>
    </row>
    <row r="31" spans="1:3" ht="36" customHeight="1" x14ac:dyDescent="0.25">
      <c r="A31" t="s">
        <v>42</v>
      </c>
      <c r="B31" s="3" t="s">
        <v>19</v>
      </c>
      <c r="C31" s="2" t="s">
        <v>38</v>
      </c>
    </row>
    <row r="32" spans="1:3" ht="36" customHeight="1" x14ac:dyDescent="0.25">
      <c r="A32" t="s">
        <v>43</v>
      </c>
      <c r="B32" s="3" t="s">
        <v>19</v>
      </c>
      <c r="C32" s="2" t="s">
        <v>38</v>
      </c>
    </row>
    <row r="33" spans="1:3" ht="36" customHeight="1" x14ac:dyDescent="0.25">
      <c r="A33" t="s">
        <v>44</v>
      </c>
      <c r="B33" s="3" t="s">
        <v>19</v>
      </c>
      <c r="C33" s="2" t="s">
        <v>38</v>
      </c>
    </row>
    <row r="34" spans="1:3" ht="36" customHeight="1" x14ac:dyDescent="0.25">
      <c r="A34" t="s">
        <v>11</v>
      </c>
      <c r="B34" s="3" t="s">
        <v>19</v>
      </c>
      <c r="C34" s="2" t="s">
        <v>38</v>
      </c>
    </row>
    <row r="36" spans="1:3" ht="36" customHeight="1" x14ac:dyDescent="0.25">
      <c r="A36" t="s">
        <v>45</v>
      </c>
      <c r="B36" s="2" t="s">
        <v>19</v>
      </c>
    </row>
    <row r="37" spans="1:3" ht="105" customHeight="1" x14ac:dyDescent="0.25">
      <c r="A37" t="s">
        <v>46</v>
      </c>
      <c r="B37" s="2" t="s">
        <v>19</v>
      </c>
    </row>
    <row r="38" spans="1:3" ht="105" customHeight="1" x14ac:dyDescent="0.25">
      <c r="A38" t="s">
        <v>47</v>
      </c>
      <c r="B38" s="2" t="s">
        <v>19</v>
      </c>
    </row>
    <row r="39" spans="1:3" ht="36" customHeight="1" x14ac:dyDescent="0.25">
      <c r="A39" t="s">
        <v>48</v>
      </c>
      <c r="B39" s="2" t="s">
        <v>19</v>
      </c>
    </row>
    <row r="40" spans="1:3" ht="36" customHeight="1" x14ac:dyDescent="0.25">
      <c r="A40" t="s">
        <v>49</v>
      </c>
      <c r="B40" s="5" t="s">
        <v>19</v>
      </c>
    </row>
    <row r="41" spans="1:3" ht="105" customHeight="1" x14ac:dyDescent="0.25">
      <c r="A41" t="s">
        <v>50</v>
      </c>
      <c r="B41" s="2" t="s">
        <v>19</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INACTIVE</v>
      </c>
    </row>
    <row r="44" spans="1:3" ht="48" customHeight="1" x14ac:dyDescent="0.25">
      <c r="A44" s="1" t="s">
        <v>51</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PENDING - reserve amount / state</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100-000000000000}">
      <formula1>"Documented,Estimate,Scenario,Unknown,Not applicable"</formula1>
    </dataValidation>
    <dataValidation type="list" allowBlank="1" showErrorMessage="1" errorTitle="Choose a listed value" error="Use the dropdown options." sqref="B4" xr:uid="{00000000-0002-0000-0100-000009000000}">
      <formula1>"Active,Inactive"</formula1>
    </dataValidation>
    <dataValidation type="list" allowBlank="1" showErrorMessage="1" errorTitle="Choose a listed value" error="Use the dropdown options." sqref="B36" xr:uid="{00000000-0002-0000-01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52</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19</v>
      </c>
    </row>
    <row r="6" spans="1:2" ht="36" customHeight="1" x14ac:dyDescent="0.25">
      <c r="A6" t="s">
        <v>20</v>
      </c>
      <c r="B6" s="2" t="s">
        <v>19</v>
      </c>
    </row>
    <row r="7" spans="1:2" ht="36" customHeight="1" x14ac:dyDescent="0.25">
      <c r="A7" t="s">
        <v>21</v>
      </c>
      <c r="B7" s="2" t="s">
        <v>19</v>
      </c>
    </row>
    <row r="8" spans="1:2" ht="36" customHeight="1" x14ac:dyDescent="0.25">
      <c r="A8" t="s">
        <v>22</v>
      </c>
      <c r="B8" s="5" t="s">
        <v>19</v>
      </c>
    </row>
    <row r="9" spans="1:2" ht="36" customHeight="1" x14ac:dyDescent="0.25">
      <c r="A9" t="s">
        <v>23</v>
      </c>
      <c r="B9" s="5" t="s">
        <v>19</v>
      </c>
    </row>
    <row r="10" spans="1:2" ht="36" customHeight="1" x14ac:dyDescent="0.25">
      <c r="A10" t="s">
        <v>24</v>
      </c>
      <c r="B10" s="2" t="s">
        <v>19</v>
      </c>
    </row>
    <row r="11" spans="1:2" ht="62.1" customHeight="1" x14ac:dyDescent="0.25">
      <c r="A11" t="s">
        <v>25</v>
      </c>
      <c r="B11" s="2" t="s">
        <v>19</v>
      </c>
    </row>
    <row r="12" spans="1:2" ht="36" customHeight="1" x14ac:dyDescent="0.25">
      <c r="A12" t="s">
        <v>26</v>
      </c>
      <c r="B12" s="3" t="s">
        <v>19</v>
      </c>
    </row>
    <row r="14" spans="1:2" ht="62.1" customHeight="1" x14ac:dyDescent="0.25">
      <c r="A14" t="s">
        <v>27</v>
      </c>
      <c r="B14" s="2" t="s">
        <v>19</v>
      </c>
    </row>
    <row r="15" spans="1:2" ht="36" customHeight="1" x14ac:dyDescent="0.25">
      <c r="A15" t="s">
        <v>28</v>
      </c>
      <c r="B15" s="2" t="s">
        <v>19</v>
      </c>
    </row>
    <row r="16" spans="1:2" ht="36" customHeight="1" x14ac:dyDescent="0.25">
      <c r="A16" t="s">
        <v>29</v>
      </c>
      <c r="B16" s="2" t="s">
        <v>19</v>
      </c>
    </row>
    <row r="17" spans="1:3" ht="36" customHeight="1" x14ac:dyDescent="0.25">
      <c r="A17" t="s">
        <v>30</v>
      </c>
      <c r="B17" s="5" t="s">
        <v>19</v>
      </c>
    </row>
    <row r="18" spans="1:3" ht="36" customHeight="1" x14ac:dyDescent="0.25">
      <c r="A18" t="s">
        <v>31</v>
      </c>
      <c r="B18" s="5" t="s">
        <v>19</v>
      </c>
    </row>
    <row r="19" spans="1:3" ht="62.1" customHeight="1" x14ac:dyDescent="0.25">
      <c r="A19" t="s">
        <v>32</v>
      </c>
      <c r="B19" s="2" t="s">
        <v>19</v>
      </c>
    </row>
    <row r="20" spans="1:3" ht="36" customHeight="1" x14ac:dyDescent="0.25">
      <c r="A20" t="s">
        <v>33</v>
      </c>
      <c r="B20" s="2" t="s">
        <v>19</v>
      </c>
    </row>
    <row r="21" spans="1:3" ht="36" customHeight="1" x14ac:dyDescent="0.25">
      <c r="A21" t="s">
        <v>34</v>
      </c>
      <c r="B21" s="2" t="s">
        <v>19</v>
      </c>
    </row>
    <row r="22" spans="1:3" ht="36" customHeight="1" x14ac:dyDescent="0.25">
      <c r="A22" t="s">
        <v>35</v>
      </c>
      <c r="B22" s="5" t="s">
        <v>19</v>
      </c>
    </row>
    <row r="23" spans="1:3" ht="36" customHeight="1" x14ac:dyDescent="0.25">
      <c r="A23" t="s">
        <v>36</v>
      </c>
      <c r="B23" s="5" t="s">
        <v>19</v>
      </c>
    </row>
    <row r="24" spans="1:3" ht="62.1" customHeight="1" x14ac:dyDescent="0.25">
      <c r="A24" t="s">
        <v>37</v>
      </c>
      <c r="B24" s="2" t="s">
        <v>19</v>
      </c>
    </row>
    <row r="26" spans="1:3" ht="36" customHeight="1" x14ac:dyDescent="0.25">
      <c r="A26" t="s">
        <v>3</v>
      </c>
      <c r="B26" s="3" t="s">
        <v>19</v>
      </c>
      <c r="C26" s="2" t="s">
        <v>38</v>
      </c>
    </row>
    <row r="27" spans="1:3" ht="36" customHeight="1" x14ac:dyDescent="0.25">
      <c r="A27" t="s">
        <v>4</v>
      </c>
      <c r="B27" s="3" t="s">
        <v>19</v>
      </c>
      <c r="C27" s="2" t="s">
        <v>38</v>
      </c>
    </row>
    <row r="28" spans="1:3" ht="36" customHeight="1" x14ac:dyDescent="0.25">
      <c r="A28" t="s">
        <v>39</v>
      </c>
      <c r="B28" s="3" t="s">
        <v>19</v>
      </c>
      <c r="C28" s="2" t="s">
        <v>38</v>
      </c>
    </row>
    <row r="29" spans="1:3" ht="36" customHeight="1" x14ac:dyDescent="0.25">
      <c r="A29" t="s">
        <v>40</v>
      </c>
      <c r="B29" s="4" t="s">
        <v>19</v>
      </c>
      <c r="C29" s="2" t="s">
        <v>38</v>
      </c>
    </row>
    <row r="30" spans="1:3" ht="36" customHeight="1" x14ac:dyDescent="0.25">
      <c r="A30" t="s">
        <v>41</v>
      </c>
      <c r="B30" s="4" t="s">
        <v>19</v>
      </c>
      <c r="C30" s="2" t="s">
        <v>38</v>
      </c>
    </row>
    <row r="31" spans="1:3" ht="36" customHeight="1" x14ac:dyDescent="0.25">
      <c r="A31" t="s">
        <v>42</v>
      </c>
      <c r="B31" s="3" t="s">
        <v>19</v>
      </c>
      <c r="C31" s="2" t="s">
        <v>38</v>
      </c>
    </row>
    <row r="32" spans="1:3" ht="36" customHeight="1" x14ac:dyDescent="0.25">
      <c r="A32" t="s">
        <v>43</v>
      </c>
      <c r="B32" s="3" t="s">
        <v>19</v>
      </c>
      <c r="C32" s="2" t="s">
        <v>38</v>
      </c>
    </row>
    <row r="33" spans="1:3" ht="36" customHeight="1" x14ac:dyDescent="0.25">
      <c r="A33" t="s">
        <v>44</v>
      </c>
      <c r="B33" s="3" t="s">
        <v>19</v>
      </c>
      <c r="C33" s="2" t="s">
        <v>38</v>
      </c>
    </row>
    <row r="34" spans="1:3" ht="36" customHeight="1" x14ac:dyDescent="0.25">
      <c r="A34" t="s">
        <v>11</v>
      </c>
      <c r="B34" s="3" t="s">
        <v>19</v>
      </c>
      <c r="C34" s="2" t="s">
        <v>38</v>
      </c>
    </row>
    <row r="36" spans="1:3" ht="36" customHeight="1" x14ac:dyDescent="0.25">
      <c r="A36" t="s">
        <v>45</v>
      </c>
      <c r="B36" s="2" t="s">
        <v>19</v>
      </c>
    </row>
    <row r="37" spans="1:3" ht="105" customHeight="1" x14ac:dyDescent="0.25">
      <c r="A37" t="s">
        <v>46</v>
      </c>
      <c r="B37" s="2" t="s">
        <v>19</v>
      </c>
    </row>
    <row r="38" spans="1:3" ht="105" customHeight="1" x14ac:dyDescent="0.25">
      <c r="A38" t="s">
        <v>47</v>
      </c>
      <c r="B38" s="2" t="s">
        <v>19</v>
      </c>
    </row>
    <row r="39" spans="1:3" ht="36" customHeight="1" x14ac:dyDescent="0.25">
      <c r="A39" t="s">
        <v>48</v>
      </c>
      <c r="B39" s="2" t="s">
        <v>19</v>
      </c>
    </row>
    <row r="40" spans="1:3" ht="36" customHeight="1" x14ac:dyDescent="0.25">
      <c r="A40" t="s">
        <v>49</v>
      </c>
      <c r="B40" s="5" t="s">
        <v>19</v>
      </c>
    </row>
    <row r="41" spans="1:3" ht="105" customHeight="1" x14ac:dyDescent="0.25">
      <c r="A41" t="s">
        <v>50</v>
      </c>
      <c r="B41" s="2" t="s">
        <v>19</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INACTIVE</v>
      </c>
    </row>
    <row r="44" spans="1:3" ht="48" customHeight="1" x14ac:dyDescent="0.25">
      <c r="A44" s="1" t="s">
        <v>51</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PENDING - reserve amount / state</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200-000000000000}">
      <formula1>"Documented,Estimate,Scenario,Unknown,Not applicable"</formula1>
    </dataValidation>
    <dataValidation type="list" allowBlank="1" showErrorMessage="1" errorTitle="Choose a listed value" error="Use the dropdown options." sqref="B4" xr:uid="{00000000-0002-0000-0200-000009000000}">
      <formula1>"Active,Inactive"</formula1>
    </dataValidation>
    <dataValidation type="list" allowBlank="1" showErrorMessage="1" errorTitle="Choose a listed value" error="Use the dropdown options." sqref="B36" xr:uid="{00000000-0002-0000-02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44"/>
  <sheetViews>
    <sheetView showGridLines="0" workbookViewId="0">
      <pane ySplit="3" topLeftCell="A4" activePane="bottomLeft" state="frozen"/>
      <selection pane="bottomLeft" sqref="A1:B1"/>
    </sheetView>
  </sheetViews>
  <sheetFormatPr defaultRowHeight="15" x14ac:dyDescent="0.25"/>
  <cols>
    <col min="1" max="1" width="43" customWidth="1"/>
    <col min="2" max="2" width="41" customWidth="1"/>
    <col min="3" max="3" width="19" customWidth="1"/>
  </cols>
  <sheetData>
    <row r="1" spans="1:2" ht="42" customHeight="1" x14ac:dyDescent="0.25">
      <c r="A1" s="10" t="s">
        <v>53</v>
      </c>
      <c r="B1" s="11"/>
    </row>
    <row r="2" spans="1:2" ht="39.950000000000003" customHeight="1" x14ac:dyDescent="0.25">
      <c r="A2" s="11" t="s">
        <v>1</v>
      </c>
      <c r="B2" s="11"/>
    </row>
    <row r="4" spans="1:2" ht="36" customHeight="1" x14ac:dyDescent="0.25">
      <c r="A4" t="s">
        <v>16</v>
      </c>
      <c r="B4" s="2" t="s">
        <v>17</v>
      </c>
    </row>
    <row r="5" spans="1:2" ht="36" customHeight="1" x14ac:dyDescent="0.25">
      <c r="A5" t="s">
        <v>18</v>
      </c>
      <c r="B5" s="2" t="s">
        <v>19</v>
      </c>
    </row>
    <row r="6" spans="1:2" ht="36" customHeight="1" x14ac:dyDescent="0.25">
      <c r="A6" t="s">
        <v>20</v>
      </c>
      <c r="B6" s="2" t="s">
        <v>19</v>
      </c>
    </row>
    <row r="7" spans="1:2" ht="36" customHeight="1" x14ac:dyDescent="0.25">
      <c r="A7" t="s">
        <v>21</v>
      </c>
      <c r="B7" s="2" t="s">
        <v>19</v>
      </c>
    </row>
    <row r="8" spans="1:2" ht="36" customHeight="1" x14ac:dyDescent="0.25">
      <c r="A8" t="s">
        <v>22</v>
      </c>
      <c r="B8" s="5" t="s">
        <v>19</v>
      </c>
    </row>
    <row r="9" spans="1:2" ht="36" customHeight="1" x14ac:dyDescent="0.25">
      <c r="A9" t="s">
        <v>23</v>
      </c>
      <c r="B9" s="5" t="s">
        <v>19</v>
      </c>
    </row>
    <row r="10" spans="1:2" ht="36" customHeight="1" x14ac:dyDescent="0.25">
      <c r="A10" t="s">
        <v>24</v>
      </c>
      <c r="B10" s="2" t="s">
        <v>19</v>
      </c>
    </row>
    <row r="11" spans="1:2" ht="62.1" customHeight="1" x14ac:dyDescent="0.25">
      <c r="A11" t="s">
        <v>25</v>
      </c>
      <c r="B11" s="2" t="s">
        <v>19</v>
      </c>
    </row>
    <row r="12" spans="1:2" ht="36" customHeight="1" x14ac:dyDescent="0.25">
      <c r="A12" t="s">
        <v>26</v>
      </c>
      <c r="B12" s="3" t="s">
        <v>19</v>
      </c>
    </row>
    <row r="14" spans="1:2" ht="62.1" customHeight="1" x14ac:dyDescent="0.25">
      <c r="A14" t="s">
        <v>27</v>
      </c>
      <c r="B14" s="2" t="s">
        <v>19</v>
      </c>
    </row>
    <row r="15" spans="1:2" ht="36" customHeight="1" x14ac:dyDescent="0.25">
      <c r="A15" t="s">
        <v>28</v>
      </c>
      <c r="B15" s="2" t="s">
        <v>19</v>
      </c>
    </row>
    <row r="16" spans="1:2" ht="36" customHeight="1" x14ac:dyDescent="0.25">
      <c r="A16" t="s">
        <v>29</v>
      </c>
      <c r="B16" s="2" t="s">
        <v>19</v>
      </c>
    </row>
    <row r="17" spans="1:3" ht="36" customHeight="1" x14ac:dyDescent="0.25">
      <c r="A17" t="s">
        <v>30</v>
      </c>
      <c r="B17" s="5" t="s">
        <v>19</v>
      </c>
    </row>
    <row r="18" spans="1:3" ht="36" customHeight="1" x14ac:dyDescent="0.25">
      <c r="A18" t="s">
        <v>31</v>
      </c>
      <c r="B18" s="5" t="s">
        <v>19</v>
      </c>
    </row>
    <row r="19" spans="1:3" ht="62.1" customHeight="1" x14ac:dyDescent="0.25">
      <c r="A19" t="s">
        <v>32</v>
      </c>
      <c r="B19" s="2" t="s">
        <v>19</v>
      </c>
    </row>
    <row r="20" spans="1:3" ht="36" customHeight="1" x14ac:dyDescent="0.25">
      <c r="A20" t="s">
        <v>33</v>
      </c>
      <c r="B20" s="2" t="s">
        <v>19</v>
      </c>
    </row>
    <row r="21" spans="1:3" ht="36" customHeight="1" x14ac:dyDescent="0.25">
      <c r="A21" t="s">
        <v>34</v>
      </c>
      <c r="B21" s="2" t="s">
        <v>19</v>
      </c>
    </row>
    <row r="22" spans="1:3" ht="36" customHeight="1" x14ac:dyDescent="0.25">
      <c r="A22" t="s">
        <v>35</v>
      </c>
      <c r="B22" s="5" t="s">
        <v>19</v>
      </c>
    </row>
    <row r="23" spans="1:3" ht="36" customHeight="1" x14ac:dyDescent="0.25">
      <c r="A23" t="s">
        <v>36</v>
      </c>
      <c r="B23" s="5" t="s">
        <v>19</v>
      </c>
    </row>
    <row r="24" spans="1:3" ht="62.1" customHeight="1" x14ac:dyDescent="0.25">
      <c r="A24" t="s">
        <v>37</v>
      </c>
      <c r="B24" s="2" t="s">
        <v>19</v>
      </c>
    </row>
    <row r="26" spans="1:3" ht="36" customHeight="1" x14ac:dyDescent="0.25">
      <c r="A26" t="s">
        <v>3</v>
      </c>
      <c r="B26" s="3" t="s">
        <v>19</v>
      </c>
      <c r="C26" s="2" t="s">
        <v>38</v>
      </c>
    </row>
    <row r="27" spans="1:3" ht="36" customHeight="1" x14ac:dyDescent="0.25">
      <c r="A27" t="s">
        <v>4</v>
      </c>
      <c r="B27" s="3" t="s">
        <v>19</v>
      </c>
      <c r="C27" s="2" t="s">
        <v>38</v>
      </c>
    </row>
    <row r="28" spans="1:3" ht="36" customHeight="1" x14ac:dyDescent="0.25">
      <c r="A28" t="s">
        <v>39</v>
      </c>
      <c r="B28" s="3" t="s">
        <v>19</v>
      </c>
      <c r="C28" s="2" t="s">
        <v>38</v>
      </c>
    </row>
    <row r="29" spans="1:3" ht="36" customHeight="1" x14ac:dyDescent="0.25">
      <c r="A29" t="s">
        <v>40</v>
      </c>
      <c r="B29" s="4" t="s">
        <v>19</v>
      </c>
      <c r="C29" s="2" t="s">
        <v>38</v>
      </c>
    </row>
    <row r="30" spans="1:3" ht="36" customHeight="1" x14ac:dyDescent="0.25">
      <c r="A30" t="s">
        <v>41</v>
      </c>
      <c r="B30" s="4" t="s">
        <v>19</v>
      </c>
      <c r="C30" s="2" t="s">
        <v>38</v>
      </c>
    </row>
    <row r="31" spans="1:3" ht="36" customHeight="1" x14ac:dyDescent="0.25">
      <c r="A31" t="s">
        <v>42</v>
      </c>
      <c r="B31" s="3" t="s">
        <v>19</v>
      </c>
      <c r="C31" s="2" t="s">
        <v>38</v>
      </c>
    </row>
    <row r="32" spans="1:3" ht="36" customHeight="1" x14ac:dyDescent="0.25">
      <c r="A32" t="s">
        <v>43</v>
      </c>
      <c r="B32" s="3" t="s">
        <v>19</v>
      </c>
      <c r="C32" s="2" t="s">
        <v>38</v>
      </c>
    </row>
    <row r="33" spans="1:3" ht="36" customHeight="1" x14ac:dyDescent="0.25">
      <c r="A33" t="s">
        <v>44</v>
      </c>
      <c r="B33" s="3" t="s">
        <v>19</v>
      </c>
      <c r="C33" s="2" t="s">
        <v>38</v>
      </c>
    </row>
    <row r="34" spans="1:3" ht="36" customHeight="1" x14ac:dyDescent="0.25">
      <c r="A34" t="s">
        <v>11</v>
      </c>
      <c r="B34" s="3" t="s">
        <v>19</v>
      </c>
      <c r="C34" s="2" t="s">
        <v>38</v>
      </c>
    </row>
    <row r="36" spans="1:3" ht="36" customHeight="1" x14ac:dyDescent="0.25">
      <c r="A36" t="s">
        <v>45</v>
      </c>
      <c r="B36" s="2" t="s">
        <v>19</v>
      </c>
    </row>
    <row r="37" spans="1:3" ht="105" customHeight="1" x14ac:dyDescent="0.25">
      <c r="A37" t="s">
        <v>46</v>
      </c>
      <c r="B37" s="2" t="s">
        <v>19</v>
      </c>
    </row>
    <row r="38" spans="1:3" ht="105" customHeight="1" x14ac:dyDescent="0.25">
      <c r="A38" t="s">
        <v>47</v>
      </c>
      <c r="B38" s="2" t="s">
        <v>19</v>
      </c>
    </row>
    <row r="39" spans="1:3" ht="36" customHeight="1" x14ac:dyDescent="0.25">
      <c r="A39" t="s">
        <v>48</v>
      </c>
      <c r="B39" s="2" t="s">
        <v>19</v>
      </c>
    </row>
    <row r="40" spans="1:3" ht="36" customHeight="1" x14ac:dyDescent="0.25">
      <c r="A40" t="s">
        <v>49</v>
      </c>
      <c r="B40" s="5" t="s">
        <v>19</v>
      </c>
    </row>
    <row r="41" spans="1:3" ht="105" customHeight="1" x14ac:dyDescent="0.25">
      <c r="A41" t="s">
        <v>50</v>
      </c>
      <c r="B41" s="2" t="s">
        <v>19</v>
      </c>
    </row>
    <row r="43" spans="1:3" ht="48" customHeight="1" x14ac:dyDescent="0.25">
      <c r="A43" s="1" t="s">
        <v>13</v>
      </c>
      <c r="B43" s="7" t="str">
        <f>IF(B4="Inactive","INACTIVE",IFERROR(IF(AND(B4="Active",LEN(B5)&gt;0,LEN(B7)&gt;0,ISNUMBER(B8),B8&gt;0,ISNUMBER(B9),B9&gt;0,LEN(B10)&gt;0,LEN(B14)&gt;=8,LEN(B19)&gt;=8,B15=B5,B20=B5,B16=B7,B21=B7,B17=B9,B22=B9,ISNUMBER(B18),B18&gt;0,ISNUMBER(B23),B23&gt;0,LEN(B24)&gt;=8),"MATCHED scope / ID / version; verify source","PENDING - reconcile ID / version / dates"),"PENDING - check invalid input"))</f>
        <v>INACTIVE</v>
      </c>
    </row>
    <row r="44" spans="1:3" ht="48" customHeight="1" x14ac:dyDescent="0.25">
      <c r="A44" s="1" t="s">
        <v>51</v>
      </c>
      <c r="B44" s="7" t="str">
        <f>IFERROR(IF(AND(AND(B4="Active",LEN(B5)&gt;0,LEN(B7)&gt;0,ISNUMBER(B8),B8&gt;0,ISNUMBER(B9),B9&gt;0,LEN(B10)&gt;0,LEN(B14)&gt;=8,LEN(B19)&gt;=8,B15=B5,B20=B5,B16=B7,B21=B7,B17=B9,B22=B9,ISNUMBER(B18),B18&gt;0,ISNUMBER(B23),B23&gt;0,LEN(B24)&gt;=8),AND(ISNUMBER(B31),B31&gt;=0,OR(C31="Documented",C31="Estimate",C31="Scenario",AND(C31="Not applicable",B31=0))),AND(ISNUMBER(B32),B32&gt;=0,OR(C32="Documented",C32="Estimate",C32="Scenario",AND(C32="Not applicable",B32=0))),AND(ISNUMBER(B33),B33&gt;=0,OR(C33="Documented",C33="Estimate",C33="Scenario",AND(C33="Not applicable",B33=0)))),IF(ABS(B31-B32-B33)&lt;0.01,"MATCH - total equals two accounts","MISMATCH - inspect account scopes"),"PENDING - reserve amount / state"),"PENDING - check invalid input")</f>
        <v>PENDING - reserve amount / state</v>
      </c>
    </row>
  </sheetData>
  <sheetProtection sheet="1" objects="1" scenarios="1"/>
  <mergeCells count="2">
    <mergeCell ref="A1:B1"/>
    <mergeCell ref="A2:B2"/>
  </mergeCells>
  <dataValidations count="3">
    <dataValidation type="list" allowBlank="1" showErrorMessage="1" errorTitle="Choose a listed value" error="Use the dropdown options." sqref="C26:C34" xr:uid="{00000000-0002-0000-0300-000000000000}">
      <formula1>"Documented,Estimate,Scenario,Unknown,Not applicable"</formula1>
    </dataValidation>
    <dataValidation type="list" allowBlank="1" showErrorMessage="1" errorTitle="Choose a listed value" error="Use the dropdown options." sqref="B4" xr:uid="{00000000-0002-0000-0300-000009000000}">
      <formula1>"Active,Inactive"</formula1>
    </dataValidation>
    <dataValidation type="list" allowBlank="1" showErrorMessage="1" errorTitle="Choose a listed value" error="Use the dropdown options." sqref="B36" xr:uid="{00000000-0002-0000-0300-00000A000000}">
      <formula1>"Advance,Decline,Obtain evidence"</formula1>
    </dataValidation>
  </dataValidations>
  <pageMargins left="0.3888888888888889" right="0.3888888888888889" top="0.41666666666666669" bottom="0.41666666666666669" header="0.2" footer="0.2"/>
  <pageSetup scale="91" fitToHeight="0" orientation="portrait" r:id="rId1"/>
  <headerFooter>
    <oddFooter>&amp;LBefore You Buy the Rental&amp;R&amp;P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54</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55</v>
      </c>
      <c r="B3" s="11"/>
      <c r="C3" s="11"/>
      <c r="D3" s="11"/>
      <c r="E3" s="11"/>
      <c r="F3" s="11"/>
      <c r="G3" s="11"/>
      <c r="H3" s="11"/>
      <c r="I3" s="11"/>
      <c r="J3" s="11"/>
      <c r="K3" s="11"/>
      <c r="L3" s="11"/>
      <c r="M3" s="11"/>
      <c r="N3" s="11"/>
      <c r="O3" s="11"/>
    </row>
    <row r="4" spans="1:16" ht="38.1" customHeight="1" x14ac:dyDescent="0.25">
      <c r="A4" s="1" t="s">
        <v>56</v>
      </c>
      <c r="B4" s="1" t="s">
        <v>18</v>
      </c>
      <c r="C4" s="1" t="s">
        <v>57</v>
      </c>
      <c r="D4" s="1" t="s">
        <v>58</v>
      </c>
      <c r="E4" s="1" t="s">
        <v>59</v>
      </c>
      <c r="F4" s="1" t="s">
        <v>60</v>
      </c>
      <c r="G4" s="1" t="s">
        <v>61</v>
      </c>
      <c r="H4" s="1" t="s">
        <v>62</v>
      </c>
      <c r="I4" s="1" t="s">
        <v>63</v>
      </c>
      <c r="J4" s="1" t="s">
        <v>64</v>
      </c>
      <c r="K4" s="1" t="s">
        <v>65</v>
      </c>
      <c r="L4" s="1" t="s">
        <v>66</v>
      </c>
      <c r="M4" s="1" t="s">
        <v>67</v>
      </c>
      <c r="N4" s="1" t="s">
        <v>68</v>
      </c>
      <c r="O4" s="1" t="s">
        <v>69</v>
      </c>
      <c r="P4" s="1" t="s">
        <v>70</v>
      </c>
    </row>
    <row r="5" spans="1:16" ht="90" customHeight="1" x14ac:dyDescent="0.25">
      <c r="A5" s="2" t="s">
        <v>17</v>
      </c>
      <c r="B5" s="2" t="s">
        <v>19</v>
      </c>
      <c r="C5" s="2" t="s">
        <v>19</v>
      </c>
      <c r="D5" s="2" t="s">
        <v>19</v>
      </c>
      <c r="E5" s="2" t="s">
        <v>19</v>
      </c>
      <c r="F5" s="2" t="s">
        <v>19</v>
      </c>
      <c r="G5" s="5" t="s">
        <v>19</v>
      </c>
      <c r="H5" s="2" t="s">
        <v>38</v>
      </c>
      <c r="I5" s="2" t="s">
        <v>19</v>
      </c>
      <c r="J5" s="2" t="s">
        <v>19</v>
      </c>
      <c r="K5" s="5" t="s">
        <v>19</v>
      </c>
      <c r="L5" s="2" t="s">
        <v>19</v>
      </c>
      <c r="M5" s="2" t="s">
        <v>19</v>
      </c>
      <c r="N5" s="2" t="s">
        <v>19</v>
      </c>
      <c r="O5" s="5" t="s">
        <v>19</v>
      </c>
      <c r="P5" s="7" t="str">
        <f>IF(A5="Inactive","INACTIVE",IFERROR(IF(AND(A5="Active",AND(B5='Property 1'!B5,LEN(C5)&gt;=8,LEN(E5)&gt;0,AND(OR(H5="Documented",H5="Estimate",H5="Scenario",H5="Not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INACTIVE</v>
      </c>
    </row>
    <row r="6" spans="1:16" ht="90" customHeight="1" x14ac:dyDescent="0.25">
      <c r="A6" s="2" t="s">
        <v>17</v>
      </c>
      <c r="B6" s="2" t="s">
        <v>19</v>
      </c>
      <c r="C6" s="2" t="s">
        <v>19</v>
      </c>
      <c r="D6" s="2" t="s">
        <v>19</v>
      </c>
      <c r="E6" s="2" t="s">
        <v>19</v>
      </c>
      <c r="F6" s="2" t="s">
        <v>19</v>
      </c>
      <c r="G6" s="5" t="s">
        <v>19</v>
      </c>
      <c r="H6" s="2" t="s">
        <v>38</v>
      </c>
      <c r="I6" s="2" t="s">
        <v>19</v>
      </c>
      <c r="J6" s="2" t="s">
        <v>19</v>
      </c>
      <c r="K6" s="5" t="s">
        <v>19</v>
      </c>
      <c r="L6" s="2" t="s">
        <v>19</v>
      </c>
      <c r="M6" s="2" t="s">
        <v>19</v>
      </c>
      <c r="N6" s="2" t="s">
        <v>19</v>
      </c>
      <c r="O6" s="5" t="s">
        <v>19</v>
      </c>
      <c r="P6" s="7" t="str">
        <f>IF(A6="Inactive","INACTIVE",IFERROR(IF(AND(A6="Active",AND(B6='Property 1'!B5,LEN(C6)&gt;=8,LEN(E6)&gt;0,AND(OR(H6="Documented",H6="Estimate",H6="Scenario",H6="Not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INACTIVE</v>
      </c>
    </row>
    <row r="7" spans="1:16" ht="90" customHeight="1" x14ac:dyDescent="0.25">
      <c r="A7" s="2" t="s">
        <v>17</v>
      </c>
      <c r="B7" s="2" t="s">
        <v>19</v>
      </c>
      <c r="C7" s="2" t="s">
        <v>19</v>
      </c>
      <c r="D7" s="2" t="s">
        <v>19</v>
      </c>
      <c r="E7" s="2" t="s">
        <v>19</v>
      </c>
      <c r="F7" s="2" t="s">
        <v>19</v>
      </c>
      <c r="G7" s="5" t="s">
        <v>19</v>
      </c>
      <c r="H7" s="2" t="s">
        <v>38</v>
      </c>
      <c r="I7" s="2" t="s">
        <v>19</v>
      </c>
      <c r="J7" s="2" t="s">
        <v>19</v>
      </c>
      <c r="K7" s="5" t="s">
        <v>19</v>
      </c>
      <c r="L7" s="2" t="s">
        <v>19</v>
      </c>
      <c r="M7" s="2" t="s">
        <v>19</v>
      </c>
      <c r="N7" s="2" t="s">
        <v>19</v>
      </c>
      <c r="O7" s="5" t="s">
        <v>19</v>
      </c>
      <c r="P7" s="7" t="str">
        <f>IF(A7="Inactive","INACTIVE",IFERROR(IF(AND(A7="Active",AND(B7='Property 1'!B5,LEN(C7)&gt;=8,LEN(E7)&gt;0,AND(OR(H7="Documented",H7="Estimate",H7="Scenario",H7="Not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INACTIVE</v>
      </c>
    </row>
    <row r="8" spans="1:16" ht="90" customHeight="1" x14ac:dyDescent="0.25">
      <c r="A8" s="2" t="s">
        <v>17</v>
      </c>
      <c r="B8" s="2" t="s">
        <v>19</v>
      </c>
      <c r="C8" s="2" t="s">
        <v>19</v>
      </c>
      <c r="D8" s="2" t="s">
        <v>19</v>
      </c>
      <c r="E8" s="2" t="s">
        <v>19</v>
      </c>
      <c r="F8" s="2" t="s">
        <v>19</v>
      </c>
      <c r="G8" s="5" t="s">
        <v>19</v>
      </c>
      <c r="H8" s="2" t="s">
        <v>38</v>
      </c>
      <c r="I8" s="2" t="s">
        <v>19</v>
      </c>
      <c r="J8" s="2" t="s">
        <v>19</v>
      </c>
      <c r="K8" s="5" t="s">
        <v>19</v>
      </c>
      <c r="L8" s="2" t="s">
        <v>19</v>
      </c>
      <c r="M8" s="2" t="s">
        <v>19</v>
      </c>
      <c r="N8" s="2" t="s">
        <v>19</v>
      </c>
      <c r="O8" s="5" t="s">
        <v>19</v>
      </c>
      <c r="P8" s="7" t="str">
        <f>IF(A8="Inactive","INACTIVE",IFERROR(IF(AND(A8="Active",AND(B8='Property 1'!B5,LEN(C8)&gt;=8,LEN(E8)&gt;0,AND(OR(H8="Documented",H8="Estimate",H8="Scenario",H8="Not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INACTIVE</v>
      </c>
    </row>
    <row r="9" spans="1:16" ht="90" customHeight="1" x14ac:dyDescent="0.25">
      <c r="A9" s="2" t="s">
        <v>17</v>
      </c>
      <c r="B9" s="2" t="s">
        <v>19</v>
      </c>
      <c r="C9" s="2" t="s">
        <v>19</v>
      </c>
      <c r="D9" s="2" t="s">
        <v>19</v>
      </c>
      <c r="E9" s="2" t="s">
        <v>19</v>
      </c>
      <c r="F9" s="2" t="s">
        <v>19</v>
      </c>
      <c r="G9" s="5" t="s">
        <v>19</v>
      </c>
      <c r="H9" s="2" t="s">
        <v>38</v>
      </c>
      <c r="I9" s="2" t="s">
        <v>19</v>
      </c>
      <c r="J9" s="2" t="s">
        <v>19</v>
      </c>
      <c r="K9" s="5" t="s">
        <v>19</v>
      </c>
      <c r="L9" s="2" t="s">
        <v>19</v>
      </c>
      <c r="M9" s="2" t="s">
        <v>19</v>
      </c>
      <c r="N9" s="2" t="s">
        <v>19</v>
      </c>
      <c r="O9" s="5" t="s">
        <v>19</v>
      </c>
      <c r="P9" s="7" t="str">
        <f>IF(A9="Inactive","INACTIVE",IFERROR(IF(AND(A9="Active",AND(B9='Property 1'!B5,LEN(C9)&gt;=8,LEN(E9)&gt;0,AND(OR(H9="Documented",H9="Estimate",H9="Scenario",H9="Not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INACTIVE</v>
      </c>
    </row>
    <row r="10" spans="1:16" ht="90" customHeight="1" x14ac:dyDescent="0.25">
      <c r="A10" s="2" t="s">
        <v>17</v>
      </c>
      <c r="B10" s="2" t="s">
        <v>19</v>
      </c>
      <c r="C10" s="2" t="s">
        <v>19</v>
      </c>
      <c r="D10" s="2" t="s">
        <v>19</v>
      </c>
      <c r="E10" s="2" t="s">
        <v>19</v>
      </c>
      <c r="F10" s="2" t="s">
        <v>19</v>
      </c>
      <c r="G10" s="5" t="s">
        <v>19</v>
      </c>
      <c r="H10" s="2" t="s">
        <v>38</v>
      </c>
      <c r="I10" s="2" t="s">
        <v>19</v>
      </c>
      <c r="J10" s="2" t="s">
        <v>19</v>
      </c>
      <c r="K10" s="5" t="s">
        <v>19</v>
      </c>
      <c r="L10" s="2" t="s">
        <v>19</v>
      </c>
      <c r="M10" s="2" t="s">
        <v>19</v>
      </c>
      <c r="N10" s="2" t="s">
        <v>19</v>
      </c>
      <c r="O10" s="5" t="s">
        <v>19</v>
      </c>
      <c r="P10" s="7" t="str">
        <f>IF(A10="Inactive","INACTIVE",IFERROR(IF(AND(A10="Active",AND(B10='Property 1'!B5,LEN(C10)&gt;=8,LEN(E10)&gt;0,AND(OR(H10="Documented",H10="Estimate",H10="Scenario",H10="Not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17</v>
      </c>
      <c r="B11" s="2" t="s">
        <v>19</v>
      </c>
      <c r="C11" s="2" t="s">
        <v>19</v>
      </c>
      <c r="D11" s="2" t="s">
        <v>19</v>
      </c>
      <c r="E11" s="2" t="s">
        <v>19</v>
      </c>
      <c r="F11" s="2" t="s">
        <v>19</v>
      </c>
      <c r="G11" s="5" t="s">
        <v>19</v>
      </c>
      <c r="H11" s="2" t="s">
        <v>38</v>
      </c>
      <c r="I11" s="2" t="s">
        <v>19</v>
      </c>
      <c r="J11" s="2" t="s">
        <v>19</v>
      </c>
      <c r="K11" s="5" t="s">
        <v>19</v>
      </c>
      <c r="L11" s="2" t="s">
        <v>19</v>
      </c>
      <c r="M11" s="2" t="s">
        <v>19</v>
      </c>
      <c r="N11" s="2" t="s">
        <v>19</v>
      </c>
      <c r="O11" s="5" t="s">
        <v>19</v>
      </c>
      <c r="P11" s="7" t="str">
        <f>IF(A11="Inactive","INACTIVE",IFERROR(IF(AND(A11="Active",AND(B11='Property 1'!B5,LEN(C11)&gt;=8,LEN(E11)&gt;0,AND(OR(H11="Documented",H11="Estimate",H11="Scenario",H11="Not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17</v>
      </c>
      <c r="B12" s="2" t="s">
        <v>19</v>
      </c>
      <c r="C12" s="2" t="s">
        <v>19</v>
      </c>
      <c r="D12" s="2" t="s">
        <v>19</v>
      </c>
      <c r="E12" s="2" t="s">
        <v>19</v>
      </c>
      <c r="F12" s="2" t="s">
        <v>19</v>
      </c>
      <c r="G12" s="5" t="s">
        <v>19</v>
      </c>
      <c r="H12" s="2" t="s">
        <v>38</v>
      </c>
      <c r="I12" s="2" t="s">
        <v>19</v>
      </c>
      <c r="J12" s="2" t="s">
        <v>19</v>
      </c>
      <c r="K12" s="5" t="s">
        <v>19</v>
      </c>
      <c r="L12" s="2" t="s">
        <v>19</v>
      </c>
      <c r="M12" s="2" t="s">
        <v>19</v>
      </c>
      <c r="N12" s="2" t="s">
        <v>19</v>
      </c>
      <c r="O12" s="5" t="s">
        <v>19</v>
      </c>
      <c r="P12" s="7" t="str">
        <f>IF(A12="Inactive","INACTIVE",IFERROR(IF(AND(A12="Active",AND(B12='Property 1'!B5,LEN(C12)&gt;=8,LEN(E12)&gt;0,AND(OR(H12="Documented",H12="Estimate",H12="Scenario",H12="Not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17</v>
      </c>
      <c r="B13" s="2" t="s">
        <v>19</v>
      </c>
      <c r="C13" s="2" t="s">
        <v>19</v>
      </c>
      <c r="D13" s="2" t="s">
        <v>19</v>
      </c>
      <c r="E13" s="2" t="s">
        <v>19</v>
      </c>
      <c r="F13" s="2" t="s">
        <v>19</v>
      </c>
      <c r="G13" s="5" t="s">
        <v>19</v>
      </c>
      <c r="H13" s="2" t="s">
        <v>38</v>
      </c>
      <c r="I13" s="2" t="s">
        <v>19</v>
      </c>
      <c r="J13" s="2" t="s">
        <v>19</v>
      </c>
      <c r="K13" s="5" t="s">
        <v>19</v>
      </c>
      <c r="L13" s="2" t="s">
        <v>19</v>
      </c>
      <c r="M13" s="2" t="s">
        <v>19</v>
      </c>
      <c r="N13" s="2" t="s">
        <v>19</v>
      </c>
      <c r="O13" s="5" t="s">
        <v>19</v>
      </c>
      <c r="P13" s="7" t="str">
        <f>IF(A13="Inactive","INACTIVE",IFERROR(IF(AND(A13="Active",AND(B13='Property 1'!B5,LEN(C13)&gt;=8,LEN(E13)&gt;0,AND(OR(H13="Documented",H13="Estimate",H13="Scenario",H13="Not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17</v>
      </c>
      <c r="B14" s="2" t="s">
        <v>19</v>
      </c>
      <c r="C14" s="2" t="s">
        <v>19</v>
      </c>
      <c r="D14" s="2" t="s">
        <v>19</v>
      </c>
      <c r="E14" s="2" t="s">
        <v>19</v>
      </c>
      <c r="F14" s="2" t="s">
        <v>19</v>
      </c>
      <c r="G14" s="5" t="s">
        <v>19</v>
      </c>
      <c r="H14" s="2" t="s">
        <v>38</v>
      </c>
      <c r="I14" s="2" t="s">
        <v>19</v>
      </c>
      <c r="J14" s="2" t="s">
        <v>19</v>
      </c>
      <c r="K14" s="5" t="s">
        <v>19</v>
      </c>
      <c r="L14" s="2" t="s">
        <v>19</v>
      </c>
      <c r="M14" s="2" t="s">
        <v>19</v>
      </c>
      <c r="N14" s="2" t="s">
        <v>19</v>
      </c>
      <c r="O14" s="5" t="s">
        <v>19</v>
      </c>
      <c r="P14" s="7" t="str">
        <f>IF(A14="Inactive","INACTIVE",IFERROR(IF(AND(A14="Active",AND(B14='Property 1'!B5,LEN(C14)&gt;=8,LEN(E14)&gt;0,AND(OR(H14="Documented",H14="Estimate",H14="Scenario",H14="Not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17</v>
      </c>
      <c r="B15" s="2" t="s">
        <v>19</v>
      </c>
      <c r="C15" s="2" t="s">
        <v>19</v>
      </c>
      <c r="D15" s="2" t="s">
        <v>19</v>
      </c>
      <c r="E15" s="2" t="s">
        <v>19</v>
      </c>
      <c r="F15" s="2" t="s">
        <v>19</v>
      </c>
      <c r="G15" s="5" t="s">
        <v>19</v>
      </c>
      <c r="H15" s="2" t="s">
        <v>38</v>
      </c>
      <c r="I15" s="2" t="s">
        <v>19</v>
      </c>
      <c r="J15" s="2" t="s">
        <v>19</v>
      </c>
      <c r="K15" s="5" t="s">
        <v>19</v>
      </c>
      <c r="L15" s="2" t="s">
        <v>19</v>
      </c>
      <c r="M15" s="2" t="s">
        <v>19</v>
      </c>
      <c r="N15" s="2" t="s">
        <v>19</v>
      </c>
      <c r="O15" s="5" t="s">
        <v>19</v>
      </c>
      <c r="P15" s="7" t="str">
        <f>IF(A15="Inactive","INACTIVE",IFERROR(IF(AND(A15="Active",AND(B15='Property 1'!B5,LEN(C15)&gt;=8,LEN(E15)&gt;0,AND(OR(H15="Documented",H15="Estimate",H15="Scenario",H15="Not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17</v>
      </c>
      <c r="B16" s="2" t="s">
        <v>19</v>
      </c>
      <c r="C16" s="2" t="s">
        <v>19</v>
      </c>
      <c r="D16" s="2" t="s">
        <v>19</v>
      </c>
      <c r="E16" s="2" t="s">
        <v>19</v>
      </c>
      <c r="F16" s="2" t="s">
        <v>19</v>
      </c>
      <c r="G16" s="5" t="s">
        <v>19</v>
      </c>
      <c r="H16" s="2" t="s">
        <v>38</v>
      </c>
      <c r="I16" s="2" t="s">
        <v>19</v>
      </c>
      <c r="J16" s="2" t="s">
        <v>19</v>
      </c>
      <c r="K16" s="5" t="s">
        <v>19</v>
      </c>
      <c r="L16" s="2" t="s">
        <v>19</v>
      </c>
      <c r="M16" s="2" t="s">
        <v>19</v>
      </c>
      <c r="N16" s="2" t="s">
        <v>19</v>
      </c>
      <c r="O16" s="5" t="s">
        <v>19</v>
      </c>
      <c r="P16" s="7" t="str">
        <f>IF(A16="Inactive","INACTIVE",IFERROR(IF(AND(A16="Active",AND(B16='Property 1'!B5,LEN(C16)&gt;=8,LEN(E16)&gt;0,AND(OR(H16="Documented",H16="Estimate",H16="Scenario",H16="Not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17</v>
      </c>
      <c r="B17" s="2" t="s">
        <v>19</v>
      </c>
      <c r="C17" s="2" t="s">
        <v>19</v>
      </c>
      <c r="D17" s="2" t="s">
        <v>19</v>
      </c>
      <c r="E17" s="2" t="s">
        <v>19</v>
      </c>
      <c r="F17" s="2" t="s">
        <v>19</v>
      </c>
      <c r="G17" s="5" t="s">
        <v>19</v>
      </c>
      <c r="H17" s="2" t="s">
        <v>38</v>
      </c>
      <c r="I17" s="2" t="s">
        <v>19</v>
      </c>
      <c r="J17" s="2" t="s">
        <v>19</v>
      </c>
      <c r="K17" s="5" t="s">
        <v>19</v>
      </c>
      <c r="L17" s="2" t="s">
        <v>19</v>
      </c>
      <c r="M17" s="2" t="s">
        <v>19</v>
      </c>
      <c r="N17" s="2" t="s">
        <v>19</v>
      </c>
      <c r="O17" s="5" t="s">
        <v>19</v>
      </c>
      <c r="P17" s="7" t="str">
        <f>IF(A17="Inactive","INACTIVE",IFERROR(IF(AND(A17="Active",AND(B17='Property 1'!B5,LEN(C17)&gt;=8,LEN(E17)&gt;0,AND(OR(H17="Documented",H17="Estimate",H17="Scenario",H17="Not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17</v>
      </c>
      <c r="B18" s="2" t="s">
        <v>19</v>
      </c>
      <c r="C18" s="2" t="s">
        <v>19</v>
      </c>
      <c r="D18" s="2" t="s">
        <v>19</v>
      </c>
      <c r="E18" s="2" t="s">
        <v>19</v>
      </c>
      <c r="F18" s="2" t="s">
        <v>19</v>
      </c>
      <c r="G18" s="5" t="s">
        <v>19</v>
      </c>
      <c r="H18" s="2" t="s">
        <v>38</v>
      </c>
      <c r="I18" s="2" t="s">
        <v>19</v>
      </c>
      <c r="J18" s="2" t="s">
        <v>19</v>
      </c>
      <c r="K18" s="5" t="s">
        <v>19</v>
      </c>
      <c r="L18" s="2" t="s">
        <v>19</v>
      </c>
      <c r="M18" s="2" t="s">
        <v>19</v>
      </c>
      <c r="N18" s="2" t="s">
        <v>19</v>
      </c>
      <c r="O18" s="5" t="s">
        <v>19</v>
      </c>
      <c r="P18" s="7" t="str">
        <f>IF(A18="Inactive","INACTIVE",IFERROR(IF(AND(A18="Active",AND(B18='Property 1'!B5,LEN(C18)&gt;=8,LEN(E18)&gt;0,AND(OR(H18="Documented",H18="Estimate",H18="Scenario",H18="Not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17</v>
      </c>
      <c r="B19" s="2" t="s">
        <v>19</v>
      </c>
      <c r="C19" s="2" t="s">
        <v>19</v>
      </c>
      <c r="D19" s="2" t="s">
        <v>19</v>
      </c>
      <c r="E19" s="2" t="s">
        <v>19</v>
      </c>
      <c r="F19" s="2" t="s">
        <v>19</v>
      </c>
      <c r="G19" s="5" t="s">
        <v>19</v>
      </c>
      <c r="H19" s="2" t="s">
        <v>38</v>
      </c>
      <c r="I19" s="2" t="s">
        <v>19</v>
      </c>
      <c r="J19" s="2" t="s">
        <v>19</v>
      </c>
      <c r="K19" s="5" t="s">
        <v>19</v>
      </c>
      <c r="L19" s="2" t="s">
        <v>19</v>
      </c>
      <c r="M19" s="2" t="s">
        <v>19</v>
      </c>
      <c r="N19" s="2" t="s">
        <v>19</v>
      </c>
      <c r="O19" s="5" t="s">
        <v>19</v>
      </c>
      <c r="P19" s="7" t="str">
        <f>IF(A19="Inactive","INACTIVE",IFERROR(IF(AND(A19="Active",AND(B19='Property 1'!B5,LEN(C19)&gt;=8,LEN(E19)&gt;0,AND(OR(H19="Documented",H19="Estimate",H19="Scenario",H19="Not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17</v>
      </c>
      <c r="B20" s="2" t="s">
        <v>19</v>
      </c>
      <c r="C20" s="2" t="s">
        <v>19</v>
      </c>
      <c r="D20" s="2" t="s">
        <v>19</v>
      </c>
      <c r="E20" s="2" t="s">
        <v>19</v>
      </c>
      <c r="F20" s="2" t="s">
        <v>19</v>
      </c>
      <c r="G20" s="5" t="s">
        <v>19</v>
      </c>
      <c r="H20" s="2" t="s">
        <v>38</v>
      </c>
      <c r="I20" s="2" t="s">
        <v>19</v>
      </c>
      <c r="J20" s="2" t="s">
        <v>19</v>
      </c>
      <c r="K20" s="5" t="s">
        <v>19</v>
      </c>
      <c r="L20" s="2" t="s">
        <v>19</v>
      </c>
      <c r="M20" s="2" t="s">
        <v>19</v>
      </c>
      <c r="N20" s="2" t="s">
        <v>19</v>
      </c>
      <c r="O20" s="5" t="s">
        <v>19</v>
      </c>
      <c r="P20" s="7" t="str">
        <f>IF(A20="Inactive","INACTIVE",IFERROR(IF(AND(A20="Active",AND(B20='Property 1'!B5,LEN(C20)&gt;=8,LEN(E20)&gt;0,AND(OR(H20="Documented",H20="Estimate",H20="Scenario",H20="Not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17</v>
      </c>
      <c r="B21" s="2" t="s">
        <v>19</v>
      </c>
      <c r="C21" s="2" t="s">
        <v>19</v>
      </c>
      <c r="D21" s="2" t="s">
        <v>19</v>
      </c>
      <c r="E21" s="2" t="s">
        <v>19</v>
      </c>
      <c r="F21" s="2" t="s">
        <v>19</v>
      </c>
      <c r="G21" s="5" t="s">
        <v>19</v>
      </c>
      <c r="H21" s="2" t="s">
        <v>38</v>
      </c>
      <c r="I21" s="2" t="s">
        <v>19</v>
      </c>
      <c r="J21" s="2" t="s">
        <v>19</v>
      </c>
      <c r="K21" s="5" t="s">
        <v>19</v>
      </c>
      <c r="L21" s="2" t="s">
        <v>19</v>
      </c>
      <c r="M21" s="2" t="s">
        <v>19</v>
      </c>
      <c r="N21" s="2" t="s">
        <v>19</v>
      </c>
      <c r="O21" s="5" t="s">
        <v>19</v>
      </c>
      <c r="P21" s="7" t="str">
        <f>IF(A21="Inactive","INACTIVE",IFERROR(IF(AND(A21="Active",AND(B21='Property 1'!B5,LEN(C21)&gt;=8,LEN(E21)&gt;0,AND(OR(H21="Documented",H21="Estimate",H21="Scenario",H21="Not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17</v>
      </c>
      <c r="B22" s="2" t="s">
        <v>19</v>
      </c>
      <c r="C22" s="2" t="s">
        <v>19</v>
      </c>
      <c r="D22" s="2" t="s">
        <v>19</v>
      </c>
      <c r="E22" s="2" t="s">
        <v>19</v>
      </c>
      <c r="F22" s="2" t="s">
        <v>19</v>
      </c>
      <c r="G22" s="5" t="s">
        <v>19</v>
      </c>
      <c r="H22" s="2" t="s">
        <v>38</v>
      </c>
      <c r="I22" s="2" t="s">
        <v>19</v>
      </c>
      <c r="J22" s="2" t="s">
        <v>19</v>
      </c>
      <c r="K22" s="5" t="s">
        <v>19</v>
      </c>
      <c r="L22" s="2" t="s">
        <v>19</v>
      </c>
      <c r="M22" s="2" t="s">
        <v>19</v>
      </c>
      <c r="N22" s="2" t="s">
        <v>19</v>
      </c>
      <c r="O22" s="5" t="s">
        <v>19</v>
      </c>
      <c r="P22" s="7" t="str">
        <f>IF(A22="Inactive","INACTIVE",IFERROR(IF(AND(A22="Active",AND(B22='Property 1'!B5,LEN(C22)&gt;=8,LEN(E22)&gt;0,AND(OR(H22="Documented",H22="Estimate",H22="Scenario",H22="Not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17</v>
      </c>
      <c r="B23" s="2" t="s">
        <v>19</v>
      </c>
      <c r="C23" s="2" t="s">
        <v>19</v>
      </c>
      <c r="D23" s="2" t="s">
        <v>19</v>
      </c>
      <c r="E23" s="2" t="s">
        <v>19</v>
      </c>
      <c r="F23" s="2" t="s">
        <v>19</v>
      </c>
      <c r="G23" s="5" t="s">
        <v>19</v>
      </c>
      <c r="H23" s="2" t="s">
        <v>38</v>
      </c>
      <c r="I23" s="2" t="s">
        <v>19</v>
      </c>
      <c r="J23" s="2" t="s">
        <v>19</v>
      </c>
      <c r="K23" s="5" t="s">
        <v>19</v>
      </c>
      <c r="L23" s="2" t="s">
        <v>19</v>
      </c>
      <c r="M23" s="2" t="s">
        <v>19</v>
      </c>
      <c r="N23" s="2" t="s">
        <v>19</v>
      </c>
      <c r="O23" s="5" t="s">
        <v>19</v>
      </c>
      <c r="P23" s="7" t="str">
        <f>IF(A23="Inactive","INACTIVE",IFERROR(IF(AND(A23="Active",AND(B23='Property 1'!B5,LEN(C23)&gt;=8,LEN(E23)&gt;0,AND(OR(H23="Documented",H23="Estimate",H23="Scenario",H23="Not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17</v>
      </c>
      <c r="B24" s="2" t="s">
        <v>19</v>
      </c>
      <c r="C24" s="2" t="s">
        <v>19</v>
      </c>
      <c r="D24" s="2" t="s">
        <v>19</v>
      </c>
      <c r="E24" s="2" t="s">
        <v>19</v>
      </c>
      <c r="F24" s="2" t="s">
        <v>19</v>
      </c>
      <c r="G24" s="5" t="s">
        <v>19</v>
      </c>
      <c r="H24" s="2" t="s">
        <v>38</v>
      </c>
      <c r="I24" s="2" t="s">
        <v>19</v>
      </c>
      <c r="J24" s="2" t="s">
        <v>19</v>
      </c>
      <c r="K24" s="5" t="s">
        <v>19</v>
      </c>
      <c r="L24" s="2" t="s">
        <v>19</v>
      </c>
      <c r="M24" s="2" t="s">
        <v>19</v>
      </c>
      <c r="N24" s="2" t="s">
        <v>19</v>
      </c>
      <c r="O24" s="5" t="s">
        <v>19</v>
      </c>
      <c r="P24" s="7" t="str">
        <f>IF(A24="Inactive","INACTIVE",IFERROR(IF(AND(A24="Active",AND(B24='Property 1'!B5,LEN(C24)&gt;=8,LEN(E24)&gt;0,AND(OR(H24="Documented",H24="Estimate",H24="Scenario",H24="Not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17</v>
      </c>
      <c r="B25" s="2" t="s">
        <v>19</v>
      </c>
      <c r="C25" s="2" t="s">
        <v>19</v>
      </c>
      <c r="D25" s="2" t="s">
        <v>19</v>
      </c>
      <c r="E25" s="2" t="s">
        <v>19</v>
      </c>
      <c r="F25" s="2" t="s">
        <v>19</v>
      </c>
      <c r="G25" s="5" t="s">
        <v>19</v>
      </c>
      <c r="H25" s="2" t="s">
        <v>38</v>
      </c>
      <c r="I25" s="2" t="s">
        <v>19</v>
      </c>
      <c r="J25" s="2" t="s">
        <v>19</v>
      </c>
      <c r="K25" s="5" t="s">
        <v>19</v>
      </c>
      <c r="L25" s="2" t="s">
        <v>19</v>
      </c>
      <c r="M25" s="2" t="s">
        <v>19</v>
      </c>
      <c r="N25" s="2" t="s">
        <v>19</v>
      </c>
      <c r="O25" s="5" t="s">
        <v>19</v>
      </c>
      <c r="P25" s="7" t="str">
        <f>IF(A25="Inactive","INACTIVE",IFERROR(IF(AND(A25="Active",AND(B25='Property 1'!B5,LEN(C25)&gt;=8,LEN(E25)&gt;0,AND(OR(H25="Documented",H25="Estimate",H25="Scenario",H25="Not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17</v>
      </c>
      <c r="B26" s="2" t="s">
        <v>19</v>
      </c>
      <c r="C26" s="2" t="s">
        <v>19</v>
      </c>
      <c r="D26" s="2" t="s">
        <v>19</v>
      </c>
      <c r="E26" s="2" t="s">
        <v>19</v>
      </c>
      <c r="F26" s="2" t="s">
        <v>19</v>
      </c>
      <c r="G26" s="5" t="s">
        <v>19</v>
      </c>
      <c r="H26" s="2" t="s">
        <v>38</v>
      </c>
      <c r="I26" s="2" t="s">
        <v>19</v>
      </c>
      <c r="J26" s="2" t="s">
        <v>19</v>
      </c>
      <c r="K26" s="5" t="s">
        <v>19</v>
      </c>
      <c r="L26" s="2" t="s">
        <v>19</v>
      </c>
      <c r="M26" s="2" t="s">
        <v>19</v>
      </c>
      <c r="N26" s="2" t="s">
        <v>19</v>
      </c>
      <c r="O26" s="5" t="s">
        <v>19</v>
      </c>
      <c r="P26" s="7" t="str">
        <f>IF(A26="Inactive","INACTIVE",IFERROR(IF(AND(A26="Active",AND(B26='Property 1'!B5,LEN(C26)&gt;=8,LEN(E26)&gt;0,AND(OR(H26="Documented",H26="Estimate",H26="Scenario",H26="Not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17</v>
      </c>
      <c r="B27" s="2" t="s">
        <v>19</v>
      </c>
      <c r="C27" s="2" t="s">
        <v>19</v>
      </c>
      <c r="D27" s="2" t="s">
        <v>19</v>
      </c>
      <c r="E27" s="2" t="s">
        <v>19</v>
      </c>
      <c r="F27" s="2" t="s">
        <v>19</v>
      </c>
      <c r="G27" s="5" t="s">
        <v>19</v>
      </c>
      <c r="H27" s="2" t="s">
        <v>38</v>
      </c>
      <c r="I27" s="2" t="s">
        <v>19</v>
      </c>
      <c r="J27" s="2" t="s">
        <v>19</v>
      </c>
      <c r="K27" s="5" t="s">
        <v>19</v>
      </c>
      <c r="L27" s="2" t="s">
        <v>19</v>
      </c>
      <c r="M27" s="2" t="s">
        <v>19</v>
      </c>
      <c r="N27" s="2" t="s">
        <v>19</v>
      </c>
      <c r="O27" s="5" t="s">
        <v>19</v>
      </c>
      <c r="P27" s="7" t="str">
        <f>IF(A27="Inactive","INACTIVE",IFERROR(IF(AND(A27="Active",AND(B27='Property 1'!B5,LEN(C27)&gt;=8,LEN(E27)&gt;0,AND(OR(H27="Documented",H27="Estimate",H27="Scenario",H27="Not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17</v>
      </c>
      <c r="B28" s="2" t="s">
        <v>19</v>
      </c>
      <c r="C28" s="2" t="s">
        <v>19</v>
      </c>
      <c r="D28" s="2" t="s">
        <v>19</v>
      </c>
      <c r="E28" s="2" t="s">
        <v>19</v>
      </c>
      <c r="F28" s="2" t="s">
        <v>19</v>
      </c>
      <c r="G28" s="5" t="s">
        <v>19</v>
      </c>
      <c r="H28" s="2" t="s">
        <v>38</v>
      </c>
      <c r="I28" s="2" t="s">
        <v>19</v>
      </c>
      <c r="J28" s="2" t="s">
        <v>19</v>
      </c>
      <c r="K28" s="5" t="s">
        <v>19</v>
      </c>
      <c r="L28" s="2" t="s">
        <v>19</v>
      </c>
      <c r="M28" s="2" t="s">
        <v>19</v>
      </c>
      <c r="N28" s="2" t="s">
        <v>19</v>
      </c>
      <c r="O28" s="5" t="s">
        <v>19</v>
      </c>
      <c r="P28" s="7" t="str">
        <f>IF(A28="Inactive","INACTIVE",IFERROR(IF(AND(A28="Active",AND(B28='Property 1'!B5,LEN(C28)&gt;=8,LEN(E28)&gt;0,AND(OR(H28="Documented",H28="Estimate",H28="Scenario",H28="Not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17</v>
      </c>
      <c r="B29" s="2" t="s">
        <v>19</v>
      </c>
      <c r="C29" s="2" t="s">
        <v>19</v>
      </c>
      <c r="D29" s="2" t="s">
        <v>19</v>
      </c>
      <c r="E29" s="2" t="s">
        <v>19</v>
      </c>
      <c r="F29" s="2" t="s">
        <v>19</v>
      </c>
      <c r="G29" s="5" t="s">
        <v>19</v>
      </c>
      <c r="H29" s="2" t="s">
        <v>38</v>
      </c>
      <c r="I29" s="2" t="s">
        <v>19</v>
      </c>
      <c r="J29" s="2" t="s">
        <v>19</v>
      </c>
      <c r="K29" s="5" t="s">
        <v>19</v>
      </c>
      <c r="L29" s="2" t="s">
        <v>19</v>
      </c>
      <c r="M29" s="2" t="s">
        <v>19</v>
      </c>
      <c r="N29" s="2" t="s">
        <v>19</v>
      </c>
      <c r="O29" s="5" t="s">
        <v>19</v>
      </c>
      <c r="P29" s="7" t="str">
        <f>IF(A29="Inactive","INACTIVE",IFERROR(IF(AND(A29="Active",AND(B29='Property 1'!B5,LEN(C29)&gt;=8,LEN(E29)&gt;0,AND(OR(H29="Documented",H29="Estimate",H29="Scenario",H29="Not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17</v>
      </c>
      <c r="B30" s="2" t="s">
        <v>19</v>
      </c>
      <c r="C30" s="2" t="s">
        <v>19</v>
      </c>
      <c r="D30" s="2" t="s">
        <v>19</v>
      </c>
      <c r="E30" s="2" t="s">
        <v>19</v>
      </c>
      <c r="F30" s="2" t="s">
        <v>19</v>
      </c>
      <c r="G30" s="5" t="s">
        <v>19</v>
      </c>
      <c r="H30" s="2" t="s">
        <v>38</v>
      </c>
      <c r="I30" s="2" t="s">
        <v>19</v>
      </c>
      <c r="J30" s="2" t="s">
        <v>19</v>
      </c>
      <c r="K30" s="5" t="s">
        <v>19</v>
      </c>
      <c r="L30" s="2" t="s">
        <v>19</v>
      </c>
      <c r="M30" s="2" t="s">
        <v>19</v>
      </c>
      <c r="N30" s="2" t="s">
        <v>19</v>
      </c>
      <c r="O30" s="5" t="s">
        <v>19</v>
      </c>
      <c r="P30" s="7" t="str">
        <f>IF(A30="Inactive","INACTIVE",IFERROR(IF(AND(A30="Active",AND(B30='Property 1'!B5,LEN(C30)&gt;=8,LEN(E30)&gt;0,AND(OR(H30="Documented",H30="Estimate",H30="Scenario",H30="Not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17</v>
      </c>
      <c r="B31" s="2" t="s">
        <v>19</v>
      </c>
      <c r="C31" s="2" t="s">
        <v>19</v>
      </c>
      <c r="D31" s="2" t="s">
        <v>19</v>
      </c>
      <c r="E31" s="2" t="s">
        <v>19</v>
      </c>
      <c r="F31" s="2" t="s">
        <v>19</v>
      </c>
      <c r="G31" s="5" t="s">
        <v>19</v>
      </c>
      <c r="H31" s="2" t="s">
        <v>38</v>
      </c>
      <c r="I31" s="2" t="s">
        <v>19</v>
      </c>
      <c r="J31" s="2" t="s">
        <v>19</v>
      </c>
      <c r="K31" s="5" t="s">
        <v>19</v>
      </c>
      <c r="L31" s="2" t="s">
        <v>19</v>
      </c>
      <c r="M31" s="2" t="s">
        <v>19</v>
      </c>
      <c r="N31" s="2" t="s">
        <v>19</v>
      </c>
      <c r="O31" s="5" t="s">
        <v>19</v>
      </c>
      <c r="P31" s="7" t="str">
        <f>IF(A31="Inactive","INACTIVE",IFERROR(IF(AND(A31="Active",AND(B31='Property 1'!B5,LEN(C31)&gt;=8,LEN(E31)&gt;0,AND(OR(H31="Documented",H31="Estimate",H31="Scenario",H31="Not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17</v>
      </c>
      <c r="B32" s="2" t="s">
        <v>19</v>
      </c>
      <c r="C32" s="2" t="s">
        <v>19</v>
      </c>
      <c r="D32" s="2" t="s">
        <v>19</v>
      </c>
      <c r="E32" s="2" t="s">
        <v>19</v>
      </c>
      <c r="F32" s="2" t="s">
        <v>19</v>
      </c>
      <c r="G32" s="5" t="s">
        <v>19</v>
      </c>
      <c r="H32" s="2" t="s">
        <v>38</v>
      </c>
      <c r="I32" s="2" t="s">
        <v>19</v>
      </c>
      <c r="J32" s="2" t="s">
        <v>19</v>
      </c>
      <c r="K32" s="5" t="s">
        <v>19</v>
      </c>
      <c r="L32" s="2" t="s">
        <v>19</v>
      </c>
      <c r="M32" s="2" t="s">
        <v>19</v>
      </c>
      <c r="N32" s="2" t="s">
        <v>19</v>
      </c>
      <c r="O32" s="5" t="s">
        <v>19</v>
      </c>
      <c r="P32" s="7" t="str">
        <f>IF(A32="Inactive","INACTIVE",IFERROR(IF(AND(A32="Active",AND(B32='Property 1'!B5,LEN(C32)&gt;=8,LEN(E32)&gt;0,AND(OR(H32="Documented",H32="Estimate",H32="Scenario",H32="Not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17</v>
      </c>
      <c r="B33" s="2" t="s">
        <v>19</v>
      </c>
      <c r="C33" s="2" t="s">
        <v>19</v>
      </c>
      <c r="D33" s="2" t="s">
        <v>19</v>
      </c>
      <c r="E33" s="2" t="s">
        <v>19</v>
      </c>
      <c r="F33" s="2" t="s">
        <v>19</v>
      </c>
      <c r="G33" s="5" t="s">
        <v>19</v>
      </c>
      <c r="H33" s="2" t="s">
        <v>38</v>
      </c>
      <c r="I33" s="2" t="s">
        <v>19</v>
      </c>
      <c r="J33" s="2" t="s">
        <v>19</v>
      </c>
      <c r="K33" s="5" t="s">
        <v>19</v>
      </c>
      <c r="L33" s="2" t="s">
        <v>19</v>
      </c>
      <c r="M33" s="2" t="s">
        <v>19</v>
      </c>
      <c r="N33" s="2" t="s">
        <v>19</v>
      </c>
      <c r="O33" s="5" t="s">
        <v>19</v>
      </c>
      <c r="P33" s="7" t="str">
        <f>IF(A33="Inactive","INACTIVE",IFERROR(IF(AND(A33="Active",AND(B33='Property 1'!B5,LEN(C33)&gt;=8,LEN(E33)&gt;0,AND(OR(H33="Documented",H33="Estimate",H33="Scenario",H33="Not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17</v>
      </c>
      <c r="B34" s="2" t="s">
        <v>19</v>
      </c>
      <c r="C34" s="2" t="s">
        <v>19</v>
      </c>
      <c r="D34" s="2" t="s">
        <v>19</v>
      </c>
      <c r="E34" s="2" t="s">
        <v>19</v>
      </c>
      <c r="F34" s="2" t="s">
        <v>19</v>
      </c>
      <c r="G34" s="5" t="s">
        <v>19</v>
      </c>
      <c r="H34" s="2" t="s">
        <v>38</v>
      </c>
      <c r="I34" s="2" t="s">
        <v>19</v>
      </c>
      <c r="J34" s="2" t="s">
        <v>19</v>
      </c>
      <c r="K34" s="5" t="s">
        <v>19</v>
      </c>
      <c r="L34" s="2" t="s">
        <v>19</v>
      </c>
      <c r="M34" s="2" t="s">
        <v>19</v>
      </c>
      <c r="N34" s="2" t="s">
        <v>19</v>
      </c>
      <c r="O34" s="5" t="s">
        <v>19</v>
      </c>
      <c r="P34" s="7" t="str">
        <f>IF(A34="Inactive","INACTIVE",IFERROR(IF(AND(A34="Active",AND(B34='Property 1'!B5,LEN(C34)&gt;=8,LEN(E34)&gt;0,AND(OR(H34="Documented",H34="Estimate",H34="Scenario",H34="Not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400-000000000000}">
      <formula1>"Active,Inactive"</formula1>
    </dataValidation>
    <dataValidation type="list" allowBlank="1" showErrorMessage="1" errorTitle="Choose a listed value" error="Use the dropdown options." sqref="H5:H34" xr:uid="{00000000-0002-0000-0400-000001000000}">
      <formula1>"Documented,Estimate,Scenario,Unknown,Not applicable,Outdated,Contradictory"</formula1>
    </dataValidation>
    <dataValidation type="list" allowBlank="1" showErrorMessage="1" errorTitle="Choose a listed value" error="Use the dropdown options." sqref="E5:E34" xr:uid="{00000000-0002-0000-04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71</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55</v>
      </c>
      <c r="B3" s="11"/>
      <c r="C3" s="11"/>
      <c r="D3" s="11"/>
      <c r="E3" s="11"/>
      <c r="F3" s="11"/>
      <c r="G3" s="11"/>
      <c r="H3" s="11"/>
      <c r="I3" s="11"/>
      <c r="J3" s="11"/>
      <c r="K3" s="11"/>
      <c r="L3" s="11"/>
      <c r="M3" s="11"/>
      <c r="N3" s="11"/>
      <c r="O3" s="11"/>
    </row>
    <row r="4" spans="1:16" ht="38.1" customHeight="1" x14ac:dyDescent="0.25">
      <c r="A4" s="1" t="s">
        <v>56</v>
      </c>
      <c r="B4" s="1" t="s">
        <v>18</v>
      </c>
      <c r="C4" s="1" t="s">
        <v>57</v>
      </c>
      <c r="D4" s="1" t="s">
        <v>58</v>
      </c>
      <c r="E4" s="1" t="s">
        <v>59</v>
      </c>
      <c r="F4" s="1" t="s">
        <v>60</v>
      </c>
      <c r="G4" s="1" t="s">
        <v>61</v>
      </c>
      <c r="H4" s="1" t="s">
        <v>62</v>
      </c>
      <c r="I4" s="1" t="s">
        <v>63</v>
      </c>
      <c r="J4" s="1" t="s">
        <v>64</v>
      </c>
      <c r="K4" s="1" t="s">
        <v>65</v>
      </c>
      <c r="L4" s="1" t="s">
        <v>66</v>
      </c>
      <c r="M4" s="1" t="s">
        <v>67</v>
      </c>
      <c r="N4" s="1" t="s">
        <v>68</v>
      </c>
      <c r="O4" s="1" t="s">
        <v>69</v>
      </c>
      <c r="P4" s="1" t="s">
        <v>70</v>
      </c>
    </row>
    <row r="5" spans="1:16" ht="90" customHeight="1" x14ac:dyDescent="0.25">
      <c r="A5" s="2" t="s">
        <v>17</v>
      </c>
      <c r="B5" s="2" t="s">
        <v>19</v>
      </c>
      <c r="C5" s="2" t="s">
        <v>19</v>
      </c>
      <c r="D5" s="2" t="s">
        <v>19</v>
      </c>
      <c r="E5" s="2" t="s">
        <v>19</v>
      </c>
      <c r="F5" s="2" t="s">
        <v>19</v>
      </c>
      <c r="G5" s="5" t="s">
        <v>19</v>
      </c>
      <c r="H5" s="2" t="s">
        <v>38</v>
      </c>
      <c r="I5" s="2" t="s">
        <v>19</v>
      </c>
      <c r="J5" s="2" t="s">
        <v>19</v>
      </c>
      <c r="K5" s="5" t="s">
        <v>19</v>
      </c>
      <c r="L5" s="2" t="s">
        <v>19</v>
      </c>
      <c r="M5" s="2" t="s">
        <v>19</v>
      </c>
      <c r="N5" s="2" t="s">
        <v>19</v>
      </c>
      <c r="O5" s="5" t="s">
        <v>19</v>
      </c>
      <c r="P5" s="7" t="str">
        <f>IF(A5="Inactive","INACTIVE",IFERROR(IF(AND(A5="Active",AND(B5='Property 2'!B5,LEN(C5)&gt;=8,LEN(E5)&gt;0,AND(OR(H5="Documented",H5="Estimate",H5="Scenario",H5="Not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INACTIVE</v>
      </c>
    </row>
    <row r="6" spans="1:16" ht="90" customHeight="1" x14ac:dyDescent="0.25">
      <c r="A6" s="2" t="s">
        <v>17</v>
      </c>
      <c r="B6" s="2" t="s">
        <v>19</v>
      </c>
      <c r="C6" s="2" t="s">
        <v>19</v>
      </c>
      <c r="D6" s="2" t="s">
        <v>19</v>
      </c>
      <c r="E6" s="2" t="s">
        <v>19</v>
      </c>
      <c r="F6" s="2" t="s">
        <v>19</v>
      </c>
      <c r="G6" s="5" t="s">
        <v>19</v>
      </c>
      <c r="H6" s="2" t="s">
        <v>38</v>
      </c>
      <c r="I6" s="2" t="s">
        <v>19</v>
      </c>
      <c r="J6" s="2" t="s">
        <v>19</v>
      </c>
      <c r="K6" s="5" t="s">
        <v>19</v>
      </c>
      <c r="L6" s="2" t="s">
        <v>19</v>
      </c>
      <c r="M6" s="2" t="s">
        <v>19</v>
      </c>
      <c r="N6" s="2" t="s">
        <v>19</v>
      </c>
      <c r="O6" s="5" t="s">
        <v>19</v>
      </c>
      <c r="P6" s="7" t="str">
        <f>IF(A6="Inactive","INACTIVE",IFERROR(IF(AND(A6="Active",AND(B6='Property 2'!B5,LEN(C6)&gt;=8,LEN(E6)&gt;0,AND(OR(H6="Documented",H6="Estimate",H6="Scenario",H6="Not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INACTIVE</v>
      </c>
    </row>
    <row r="7" spans="1:16" ht="90" customHeight="1" x14ac:dyDescent="0.25">
      <c r="A7" s="2" t="s">
        <v>17</v>
      </c>
      <c r="B7" s="2" t="s">
        <v>19</v>
      </c>
      <c r="C7" s="2" t="s">
        <v>19</v>
      </c>
      <c r="D7" s="2" t="s">
        <v>19</v>
      </c>
      <c r="E7" s="2" t="s">
        <v>19</v>
      </c>
      <c r="F7" s="2" t="s">
        <v>19</v>
      </c>
      <c r="G7" s="5" t="s">
        <v>19</v>
      </c>
      <c r="H7" s="2" t="s">
        <v>38</v>
      </c>
      <c r="I7" s="2" t="s">
        <v>19</v>
      </c>
      <c r="J7" s="2" t="s">
        <v>19</v>
      </c>
      <c r="K7" s="5" t="s">
        <v>19</v>
      </c>
      <c r="L7" s="2" t="s">
        <v>19</v>
      </c>
      <c r="M7" s="2" t="s">
        <v>19</v>
      </c>
      <c r="N7" s="2" t="s">
        <v>19</v>
      </c>
      <c r="O7" s="5" t="s">
        <v>19</v>
      </c>
      <c r="P7" s="7" t="str">
        <f>IF(A7="Inactive","INACTIVE",IFERROR(IF(AND(A7="Active",AND(B7='Property 2'!B5,LEN(C7)&gt;=8,LEN(E7)&gt;0,AND(OR(H7="Documented",H7="Estimate",H7="Scenario",H7="Not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INACTIVE</v>
      </c>
    </row>
    <row r="8" spans="1:16" ht="90" customHeight="1" x14ac:dyDescent="0.25">
      <c r="A8" s="2" t="s">
        <v>17</v>
      </c>
      <c r="B8" s="2" t="s">
        <v>19</v>
      </c>
      <c r="C8" s="2" t="s">
        <v>19</v>
      </c>
      <c r="D8" s="2" t="s">
        <v>19</v>
      </c>
      <c r="E8" s="2" t="s">
        <v>19</v>
      </c>
      <c r="F8" s="2" t="s">
        <v>19</v>
      </c>
      <c r="G8" s="5" t="s">
        <v>19</v>
      </c>
      <c r="H8" s="2" t="s">
        <v>38</v>
      </c>
      <c r="I8" s="2" t="s">
        <v>19</v>
      </c>
      <c r="J8" s="2" t="s">
        <v>19</v>
      </c>
      <c r="K8" s="5" t="s">
        <v>19</v>
      </c>
      <c r="L8" s="2" t="s">
        <v>19</v>
      </c>
      <c r="M8" s="2" t="s">
        <v>19</v>
      </c>
      <c r="N8" s="2" t="s">
        <v>19</v>
      </c>
      <c r="O8" s="5" t="s">
        <v>19</v>
      </c>
      <c r="P8" s="7" t="str">
        <f>IF(A8="Inactive","INACTIVE",IFERROR(IF(AND(A8="Active",AND(B8='Property 2'!B5,LEN(C8)&gt;=8,LEN(E8)&gt;0,AND(OR(H8="Documented",H8="Estimate",H8="Scenario",H8="Not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INACTIVE</v>
      </c>
    </row>
    <row r="9" spans="1:16" ht="90" customHeight="1" x14ac:dyDescent="0.25">
      <c r="A9" s="2" t="s">
        <v>17</v>
      </c>
      <c r="B9" s="2" t="s">
        <v>19</v>
      </c>
      <c r="C9" s="2" t="s">
        <v>19</v>
      </c>
      <c r="D9" s="2" t="s">
        <v>19</v>
      </c>
      <c r="E9" s="2" t="s">
        <v>19</v>
      </c>
      <c r="F9" s="2" t="s">
        <v>19</v>
      </c>
      <c r="G9" s="5" t="s">
        <v>19</v>
      </c>
      <c r="H9" s="2" t="s">
        <v>38</v>
      </c>
      <c r="I9" s="2" t="s">
        <v>19</v>
      </c>
      <c r="J9" s="2" t="s">
        <v>19</v>
      </c>
      <c r="K9" s="5" t="s">
        <v>19</v>
      </c>
      <c r="L9" s="2" t="s">
        <v>19</v>
      </c>
      <c r="M9" s="2" t="s">
        <v>19</v>
      </c>
      <c r="N9" s="2" t="s">
        <v>19</v>
      </c>
      <c r="O9" s="5" t="s">
        <v>19</v>
      </c>
      <c r="P9" s="7" t="str">
        <f>IF(A9="Inactive","INACTIVE",IFERROR(IF(AND(A9="Active",AND(B9='Property 2'!B5,LEN(C9)&gt;=8,LEN(E9)&gt;0,AND(OR(H9="Documented",H9="Estimate",H9="Scenario",H9="Not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INACTIVE</v>
      </c>
    </row>
    <row r="10" spans="1:16" ht="90" customHeight="1" x14ac:dyDescent="0.25">
      <c r="A10" s="2" t="s">
        <v>17</v>
      </c>
      <c r="B10" s="2" t="s">
        <v>19</v>
      </c>
      <c r="C10" s="2" t="s">
        <v>19</v>
      </c>
      <c r="D10" s="2" t="s">
        <v>19</v>
      </c>
      <c r="E10" s="2" t="s">
        <v>19</v>
      </c>
      <c r="F10" s="2" t="s">
        <v>19</v>
      </c>
      <c r="G10" s="5" t="s">
        <v>19</v>
      </c>
      <c r="H10" s="2" t="s">
        <v>38</v>
      </c>
      <c r="I10" s="2" t="s">
        <v>19</v>
      </c>
      <c r="J10" s="2" t="s">
        <v>19</v>
      </c>
      <c r="K10" s="5" t="s">
        <v>19</v>
      </c>
      <c r="L10" s="2" t="s">
        <v>19</v>
      </c>
      <c r="M10" s="2" t="s">
        <v>19</v>
      </c>
      <c r="N10" s="2" t="s">
        <v>19</v>
      </c>
      <c r="O10" s="5" t="s">
        <v>19</v>
      </c>
      <c r="P10" s="7" t="str">
        <f>IF(A10="Inactive","INACTIVE",IFERROR(IF(AND(A10="Active",AND(B10='Property 2'!B5,LEN(C10)&gt;=8,LEN(E10)&gt;0,AND(OR(H10="Documented",H10="Estimate",H10="Scenario",H10="Not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17</v>
      </c>
      <c r="B11" s="2" t="s">
        <v>19</v>
      </c>
      <c r="C11" s="2" t="s">
        <v>19</v>
      </c>
      <c r="D11" s="2" t="s">
        <v>19</v>
      </c>
      <c r="E11" s="2" t="s">
        <v>19</v>
      </c>
      <c r="F11" s="2" t="s">
        <v>19</v>
      </c>
      <c r="G11" s="5" t="s">
        <v>19</v>
      </c>
      <c r="H11" s="2" t="s">
        <v>38</v>
      </c>
      <c r="I11" s="2" t="s">
        <v>19</v>
      </c>
      <c r="J11" s="2" t="s">
        <v>19</v>
      </c>
      <c r="K11" s="5" t="s">
        <v>19</v>
      </c>
      <c r="L11" s="2" t="s">
        <v>19</v>
      </c>
      <c r="M11" s="2" t="s">
        <v>19</v>
      </c>
      <c r="N11" s="2" t="s">
        <v>19</v>
      </c>
      <c r="O11" s="5" t="s">
        <v>19</v>
      </c>
      <c r="P11" s="7" t="str">
        <f>IF(A11="Inactive","INACTIVE",IFERROR(IF(AND(A11="Active",AND(B11='Property 2'!B5,LEN(C11)&gt;=8,LEN(E11)&gt;0,AND(OR(H11="Documented",H11="Estimate",H11="Scenario",H11="Not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17</v>
      </c>
      <c r="B12" s="2" t="s">
        <v>19</v>
      </c>
      <c r="C12" s="2" t="s">
        <v>19</v>
      </c>
      <c r="D12" s="2" t="s">
        <v>19</v>
      </c>
      <c r="E12" s="2" t="s">
        <v>19</v>
      </c>
      <c r="F12" s="2" t="s">
        <v>19</v>
      </c>
      <c r="G12" s="5" t="s">
        <v>19</v>
      </c>
      <c r="H12" s="2" t="s">
        <v>38</v>
      </c>
      <c r="I12" s="2" t="s">
        <v>19</v>
      </c>
      <c r="J12" s="2" t="s">
        <v>19</v>
      </c>
      <c r="K12" s="5" t="s">
        <v>19</v>
      </c>
      <c r="L12" s="2" t="s">
        <v>19</v>
      </c>
      <c r="M12" s="2" t="s">
        <v>19</v>
      </c>
      <c r="N12" s="2" t="s">
        <v>19</v>
      </c>
      <c r="O12" s="5" t="s">
        <v>19</v>
      </c>
      <c r="P12" s="7" t="str">
        <f>IF(A12="Inactive","INACTIVE",IFERROR(IF(AND(A12="Active",AND(B12='Property 2'!B5,LEN(C12)&gt;=8,LEN(E12)&gt;0,AND(OR(H12="Documented",H12="Estimate",H12="Scenario",H12="Not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17</v>
      </c>
      <c r="B13" s="2" t="s">
        <v>19</v>
      </c>
      <c r="C13" s="2" t="s">
        <v>19</v>
      </c>
      <c r="D13" s="2" t="s">
        <v>19</v>
      </c>
      <c r="E13" s="2" t="s">
        <v>19</v>
      </c>
      <c r="F13" s="2" t="s">
        <v>19</v>
      </c>
      <c r="G13" s="5" t="s">
        <v>19</v>
      </c>
      <c r="H13" s="2" t="s">
        <v>38</v>
      </c>
      <c r="I13" s="2" t="s">
        <v>19</v>
      </c>
      <c r="J13" s="2" t="s">
        <v>19</v>
      </c>
      <c r="K13" s="5" t="s">
        <v>19</v>
      </c>
      <c r="L13" s="2" t="s">
        <v>19</v>
      </c>
      <c r="M13" s="2" t="s">
        <v>19</v>
      </c>
      <c r="N13" s="2" t="s">
        <v>19</v>
      </c>
      <c r="O13" s="5" t="s">
        <v>19</v>
      </c>
      <c r="P13" s="7" t="str">
        <f>IF(A13="Inactive","INACTIVE",IFERROR(IF(AND(A13="Active",AND(B13='Property 2'!B5,LEN(C13)&gt;=8,LEN(E13)&gt;0,AND(OR(H13="Documented",H13="Estimate",H13="Scenario",H13="Not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17</v>
      </c>
      <c r="B14" s="2" t="s">
        <v>19</v>
      </c>
      <c r="C14" s="2" t="s">
        <v>19</v>
      </c>
      <c r="D14" s="2" t="s">
        <v>19</v>
      </c>
      <c r="E14" s="2" t="s">
        <v>19</v>
      </c>
      <c r="F14" s="2" t="s">
        <v>19</v>
      </c>
      <c r="G14" s="5" t="s">
        <v>19</v>
      </c>
      <c r="H14" s="2" t="s">
        <v>38</v>
      </c>
      <c r="I14" s="2" t="s">
        <v>19</v>
      </c>
      <c r="J14" s="2" t="s">
        <v>19</v>
      </c>
      <c r="K14" s="5" t="s">
        <v>19</v>
      </c>
      <c r="L14" s="2" t="s">
        <v>19</v>
      </c>
      <c r="M14" s="2" t="s">
        <v>19</v>
      </c>
      <c r="N14" s="2" t="s">
        <v>19</v>
      </c>
      <c r="O14" s="5" t="s">
        <v>19</v>
      </c>
      <c r="P14" s="7" t="str">
        <f>IF(A14="Inactive","INACTIVE",IFERROR(IF(AND(A14="Active",AND(B14='Property 2'!B5,LEN(C14)&gt;=8,LEN(E14)&gt;0,AND(OR(H14="Documented",H14="Estimate",H14="Scenario",H14="Not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17</v>
      </c>
      <c r="B15" s="2" t="s">
        <v>19</v>
      </c>
      <c r="C15" s="2" t="s">
        <v>19</v>
      </c>
      <c r="D15" s="2" t="s">
        <v>19</v>
      </c>
      <c r="E15" s="2" t="s">
        <v>19</v>
      </c>
      <c r="F15" s="2" t="s">
        <v>19</v>
      </c>
      <c r="G15" s="5" t="s">
        <v>19</v>
      </c>
      <c r="H15" s="2" t="s">
        <v>38</v>
      </c>
      <c r="I15" s="2" t="s">
        <v>19</v>
      </c>
      <c r="J15" s="2" t="s">
        <v>19</v>
      </c>
      <c r="K15" s="5" t="s">
        <v>19</v>
      </c>
      <c r="L15" s="2" t="s">
        <v>19</v>
      </c>
      <c r="M15" s="2" t="s">
        <v>19</v>
      </c>
      <c r="N15" s="2" t="s">
        <v>19</v>
      </c>
      <c r="O15" s="5" t="s">
        <v>19</v>
      </c>
      <c r="P15" s="7" t="str">
        <f>IF(A15="Inactive","INACTIVE",IFERROR(IF(AND(A15="Active",AND(B15='Property 2'!B5,LEN(C15)&gt;=8,LEN(E15)&gt;0,AND(OR(H15="Documented",H15="Estimate",H15="Scenario",H15="Not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17</v>
      </c>
      <c r="B16" s="2" t="s">
        <v>19</v>
      </c>
      <c r="C16" s="2" t="s">
        <v>19</v>
      </c>
      <c r="D16" s="2" t="s">
        <v>19</v>
      </c>
      <c r="E16" s="2" t="s">
        <v>19</v>
      </c>
      <c r="F16" s="2" t="s">
        <v>19</v>
      </c>
      <c r="G16" s="5" t="s">
        <v>19</v>
      </c>
      <c r="H16" s="2" t="s">
        <v>38</v>
      </c>
      <c r="I16" s="2" t="s">
        <v>19</v>
      </c>
      <c r="J16" s="2" t="s">
        <v>19</v>
      </c>
      <c r="K16" s="5" t="s">
        <v>19</v>
      </c>
      <c r="L16" s="2" t="s">
        <v>19</v>
      </c>
      <c r="M16" s="2" t="s">
        <v>19</v>
      </c>
      <c r="N16" s="2" t="s">
        <v>19</v>
      </c>
      <c r="O16" s="5" t="s">
        <v>19</v>
      </c>
      <c r="P16" s="7" t="str">
        <f>IF(A16="Inactive","INACTIVE",IFERROR(IF(AND(A16="Active",AND(B16='Property 2'!B5,LEN(C16)&gt;=8,LEN(E16)&gt;0,AND(OR(H16="Documented",H16="Estimate",H16="Scenario",H16="Not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17</v>
      </c>
      <c r="B17" s="2" t="s">
        <v>19</v>
      </c>
      <c r="C17" s="2" t="s">
        <v>19</v>
      </c>
      <c r="D17" s="2" t="s">
        <v>19</v>
      </c>
      <c r="E17" s="2" t="s">
        <v>19</v>
      </c>
      <c r="F17" s="2" t="s">
        <v>19</v>
      </c>
      <c r="G17" s="5" t="s">
        <v>19</v>
      </c>
      <c r="H17" s="2" t="s">
        <v>38</v>
      </c>
      <c r="I17" s="2" t="s">
        <v>19</v>
      </c>
      <c r="J17" s="2" t="s">
        <v>19</v>
      </c>
      <c r="K17" s="5" t="s">
        <v>19</v>
      </c>
      <c r="L17" s="2" t="s">
        <v>19</v>
      </c>
      <c r="M17" s="2" t="s">
        <v>19</v>
      </c>
      <c r="N17" s="2" t="s">
        <v>19</v>
      </c>
      <c r="O17" s="5" t="s">
        <v>19</v>
      </c>
      <c r="P17" s="7" t="str">
        <f>IF(A17="Inactive","INACTIVE",IFERROR(IF(AND(A17="Active",AND(B17='Property 2'!B5,LEN(C17)&gt;=8,LEN(E17)&gt;0,AND(OR(H17="Documented",H17="Estimate",H17="Scenario",H17="Not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17</v>
      </c>
      <c r="B18" s="2" t="s">
        <v>19</v>
      </c>
      <c r="C18" s="2" t="s">
        <v>19</v>
      </c>
      <c r="D18" s="2" t="s">
        <v>19</v>
      </c>
      <c r="E18" s="2" t="s">
        <v>19</v>
      </c>
      <c r="F18" s="2" t="s">
        <v>19</v>
      </c>
      <c r="G18" s="5" t="s">
        <v>19</v>
      </c>
      <c r="H18" s="2" t="s">
        <v>38</v>
      </c>
      <c r="I18" s="2" t="s">
        <v>19</v>
      </c>
      <c r="J18" s="2" t="s">
        <v>19</v>
      </c>
      <c r="K18" s="5" t="s">
        <v>19</v>
      </c>
      <c r="L18" s="2" t="s">
        <v>19</v>
      </c>
      <c r="M18" s="2" t="s">
        <v>19</v>
      </c>
      <c r="N18" s="2" t="s">
        <v>19</v>
      </c>
      <c r="O18" s="5" t="s">
        <v>19</v>
      </c>
      <c r="P18" s="7" t="str">
        <f>IF(A18="Inactive","INACTIVE",IFERROR(IF(AND(A18="Active",AND(B18='Property 2'!B5,LEN(C18)&gt;=8,LEN(E18)&gt;0,AND(OR(H18="Documented",H18="Estimate",H18="Scenario",H18="Not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17</v>
      </c>
      <c r="B19" s="2" t="s">
        <v>19</v>
      </c>
      <c r="C19" s="2" t="s">
        <v>19</v>
      </c>
      <c r="D19" s="2" t="s">
        <v>19</v>
      </c>
      <c r="E19" s="2" t="s">
        <v>19</v>
      </c>
      <c r="F19" s="2" t="s">
        <v>19</v>
      </c>
      <c r="G19" s="5" t="s">
        <v>19</v>
      </c>
      <c r="H19" s="2" t="s">
        <v>38</v>
      </c>
      <c r="I19" s="2" t="s">
        <v>19</v>
      </c>
      <c r="J19" s="2" t="s">
        <v>19</v>
      </c>
      <c r="K19" s="5" t="s">
        <v>19</v>
      </c>
      <c r="L19" s="2" t="s">
        <v>19</v>
      </c>
      <c r="M19" s="2" t="s">
        <v>19</v>
      </c>
      <c r="N19" s="2" t="s">
        <v>19</v>
      </c>
      <c r="O19" s="5" t="s">
        <v>19</v>
      </c>
      <c r="P19" s="7" t="str">
        <f>IF(A19="Inactive","INACTIVE",IFERROR(IF(AND(A19="Active",AND(B19='Property 2'!B5,LEN(C19)&gt;=8,LEN(E19)&gt;0,AND(OR(H19="Documented",H19="Estimate",H19="Scenario",H19="Not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17</v>
      </c>
      <c r="B20" s="2" t="s">
        <v>19</v>
      </c>
      <c r="C20" s="2" t="s">
        <v>19</v>
      </c>
      <c r="D20" s="2" t="s">
        <v>19</v>
      </c>
      <c r="E20" s="2" t="s">
        <v>19</v>
      </c>
      <c r="F20" s="2" t="s">
        <v>19</v>
      </c>
      <c r="G20" s="5" t="s">
        <v>19</v>
      </c>
      <c r="H20" s="2" t="s">
        <v>38</v>
      </c>
      <c r="I20" s="2" t="s">
        <v>19</v>
      </c>
      <c r="J20" s="2" t="s">
        <v>19</v>
      </c>
      <c r="K20" s="5" t="s">
        <v>19</v>
      </c>
      <c r="L20" s="2" t="s">
        <v>19</v>
      </c>
      <c r="M20" s="2" t="s">
        <v>19</v>
      </c>
      <c r="N20" s="2" t="s">
        <v>19</v>
      </c>
      <c r="O20" s="5" t="s">
        <v>19</v>
      </c>
      <c r="P20" s="7" t="str">
        <f>IF(A20="Inactive","INACTIVE",IFERROR(IF(AND(A20="Active",AND(B20='Property 2'!B5,LEN(C20)&gt;=8,LEN(E20)&gt;0,AND(OR(H20="Documented",H20="Estimate",H20="Scenario",H20="Not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17</v>
      </c>
      <c r="B21" s="2" t="s">
        <v>19</v>
      </c>
      <c r="C21" s="2" t="s">
        <v>19</v>
      </c>
      <c r="D21" s="2" t="s">
        <v>19</v>
      </c>
      <c r="E21" s="2" t="s">
        <v>19</v>
      </c>
      <c r="F21" s="2" t="s">
        <v>19</v>
      </c>
      <c r="G21" s="5" t="s">
        <v>19</v>
      </c>
      <c r="H21" s="2" t="s">
        <v>38</v>
      </c>
      <c r="I21" s="2" t="s">
        <v>19</v>
      </c>
      <c r="J21" s="2" t="s">
        <v>19</v>
      </c>
      <c r="K21" s="5" t="s">
        <v>19</v>
      </c>
      <c r="L21" s="2" t="s">
        <v>19</v>
      </c>
      <c r="M21" s="2" t="s">
        <v>19</v>
      </c>
      <c r="N21" s="2" t="s">
        <v>19</v>
      </c>
      <c r="O21" s="5" t="s">
        <v>19</v>
      </c>
      <c r="P21" s="7" t="str">
        <f>IF(A21="Inactive","INACTIVE",IFERROR(IF(AND(A21="Active",AND(B21='Property 2'!B5,LEN(C21)&gt;=8,LEN(E21)&gt;0,AND(OR(H21="Documented",H21="Estimate",H21="Scenario",H21="Not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17</v>
      </c>
      <c r="B22" s="2" t="s">
        <v>19</v>
      </c>
      <c r="C22" s="2" t="s">
        <v>19</v>
      </c>
      <c r="D22" s="2" t="s">
        <v>19</v>
      </c>
      <c r="E22" s="2" t="s">
        <v>19</v>
      </c>
      <c r="F22" s="2" t="s">
        <v>19</v>
      </c>
      <c r="G22" s="5" t="s">
        <v>19</v>
      </c>
      <c r="H22" s="2" t="s">
        <v>38</v>
      </c>
      <c r="I22" s="2" t="s">
        <v>19</v>
      </c>
      <c r="J22" s="2" t="s">
        <v>19</v>
      </c>
      <c r="K22" s="5" t="s">
        <v>19</v>
      </c>
      <c r="L22" s="2" t="s">
        <v>19</v>
      </c>
      <c r="M22" s="2" t="s">
        <v>19</v>
      </c>
      <c r="N22" s="2" t="s">
        <v>19</v>
      </c>
      <c r="O22" s="5" t="s">
        <v>19</v>
      </c>
      <c r="P22" s="7" t="str">
        <f>IF(A22="Inactive","INACTIVE",IFERROR(IF(AND(A22="Active",AND(B22='Property 2'!B5,LEN(C22)&gt;=8,LEN(E22)&gt;0,AND(OR(H22="Documented",H22="Estimate",H22="Scenario",H22="Not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17</v>
      </c>
      <c r="B23" s="2" t="s">
        <v>19</v>
      </c>
      <c r="C23" s="2" t="s">
        <v>19</v>
      </c>
      <c r="D23" s="2" t="s">
        <v>19</v>
      </c>
      <c r="E23" s="2" t="s">
        <v>19</v>
      </c>
      <c r="F23" s="2" t="s">
        <v>19</v>
      </c>
      <c r="G23" s="5" t="s">
        <v>19</v>
      </c>
      <c r="H23" s="2" t="s">
        <v>38</v>
      </c>
      <c r="I23" s="2" t="s">
        <v>19</v>
      </c>
      <c r="J23" s="2" t="s">
        <v>19</v>
      </c>
      <c r="K23" s="5" t="s">
        <v>19</v>
      </c>
      <c r="L23" s="2" t="s">
        <v>19</v>
      </c>
      <c r="M23" s="2" t="s">
        <v>19</v>
      </c>
      <c r="N23" s="2" t="s">
        <v>19</v>
      </c>
      <c r="O23" s="5" t="s">
        <v>19</v>
      </c>
      <c r="P23" s="7" t="str">
        <f>IF(A23="Inactive","INACTIVE",IFERROR(IF(AND(A23="Active",AND(B23='Property 2'!B5,LEN(C23)&gt;=8,LEN(E23)&gt;0,AND(OR(H23="Documented",H23="Estimate",H23="Scenario",H23="Not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17</v>
      </c>
      <c r="B24" s="2" t="s">
        <v>19</v>
      </c>
      <c r="C24" s="2" t="s">
        <v>19</v>
      </c>
      <c r="D24" s="2" t="s">
        <v>19</v>
      </c>
      <c r="E24" s="2" t="s">
        <v>19</v>
      </c>
      <c r="F24" s="2" t="s">
        <v>19</v>
      </c>
      <c r="G24" s="5" t="s">
        <v>19</v>
      </c>
      <c r="H24" s="2" t="s">
        <v>38</v>
      </c>
      <c r="I24" s="2" t="s">
        <v>19</v>
      </c>
      <c r="J24" s="2" t="s">
        <v>19</v>
      </c>
      <c r="K24" s="5" t="s">
        <v>19</v>
      </c>
      <c r="L24" s="2" t="s">
        <v>19</v>
      </c>
      <c r="M24" s="2" t="s">
        <v>19</v>
      </c>
      <c r="N24" s="2" t="s">
        <v>19</v>
      </c>
      <c r="O24" s="5" t="s">
        <v>19</v>
      </c>
      <c r="P24" s="7" t="str">
        <f>IF(A24="Inactive","INACTIVE",IFERROR(IF(AND(A24="Active",AND(B24='Property 2'!B5,LEN(C24)&gt;=8,LEN(E24)&gt;0,AND(OR(H24="Documented",H24="Estimate",H24="Scenario",H24="Not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17</v>
      </c>
      <c r="B25" s="2" t="s">
        <v>19</v>
      </c>
      <c r="C25" s="2" t="s">
        <v>19</v>
      </c>
      <c r="D25" s="2" t="s">
        <v>19</v>
      </c>
      <c r="E25" s="2" t="s">
        <v>19</v>
      </c>
      <c r="F25" s="2" t="s">
        <v>19</v>
      </c>
      <c r="G25" s="5" t="s">
        <v>19</v>
      </c>
      <c r="H25" s="2" t="s">
        <v>38</v>
      </c>
      <c r="I25" s="2" t="s">
        <v>19</v>
      </c>
      <c r="J25" s="2" t="s">
        <v>19</v>
      </c>
      <c r="K25" s="5" t="s">
        <v>19</v>
      </c>
      <c r="L25" s="2" t="s">
        <v>19</v>
      </c>
      <c r="M25" s="2" t="s">
        <v>19</v>
      </c>
      <c r="N25" s="2" t="s">
        <v>19</v>
      </c>
      <c r="O25" s="5" t="s">
        <v>19</v>
      </c>
      <c r="P25" s="7" t="str">
        <f>IF(A25="Inactive","INACTIVE",IFERROR(IF(AND(A25="Active",AND(B25='Property 2'!B5,LEN(C25)&gt;=8,LEN(E25)&gt;0,AND(OR(H25="Documented",H25="Estimate",H25="Scenario",H25="Not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17</v>
      </c>
      <c r="B26" s="2" t="s">
        <v>19</v>
      </c>
      <c r="C26" s="2" t="s">
        <v>19</v>
      </c>
      <c r="D26" s="2" t="s">
        <v>19</v>
      </c>
      <c r="E26" s="2" t="s">
        <v>19</v>
      </c>
      <c r="F26" s="2" t="s">
        <v>19</v>
      </c>
      <c r="G26" s="5" t="s">
        <v>19</v>
      </c>
      <c r="H26" s="2" t="s">
        <v>38</v>
      </c>
      <c r="I26" s="2" t="s">
        <v>19</v>
      </c>
      <c r="J26" s="2" t="s">
        <v>19</v>
      </c>
      <c r="K26" s="5" t="s">
        <v>19</v>
      </c>
      <c r="L26" s="2" t="s">
        <v>19</v>
      </c>
      <c r="M26" s="2" t="s">
        <v>19</v>
      </c>
      <c r="N26" s="2" t="s">
        <v>19</v>
      </c>
      <c r="O26" s="5" t="s">
        <v>19</v>
      </c>
      <c r="P26" s="7" t="str">
        <f>IF(A26="Inactive","INACTIVE",IFERROR(IF(AND(A26="Active",AND(B26='Property 2'!B5,LEN(C26)&gt;=8,LEN(E26)&gt;0,AND(OR(H26="Documented",H26="Estimate",H26="Scenario",H26="Not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17</v>
      </c>
      <c r="B27" s="2" t="s">
        <v>19</v>
      </c>
      <c r="C27" s="2" t="s">
        <v>19</v>
      </c>
      <c r="D27" s="2" t="s">
        <v>19</v>
      </c>
      <c r="E27" s="2" t="s">
        <v>19</v>
      </c>
      <c r="F27" s="2" t="s">
        <v>19</v>
      </c>
      <c r="G27" s="5" t="s">
        <v>19</v>
      </c>
      <c r="H27" s="2" t="s">
        <v>38</v>
      </c>
      <c r="I27" s="2" t="s">
        <v>19</v>
      </c>
      <c r="J27" s="2" t="s">
        <v>19</v>
      </c>
      <c r="K27" s="5" t="s">
        <v>19</v>
      </c>
      <c r="L27" s="2" t="s">
        <v>19</v>
      </c>
      <c r="M27" s="2" t="s">
        <v>19</v>
      </c>
      <c r="N27" s="2" t="s">
        <v>19</v>
      </c>
      <c r="O27" s="5" t="s">
        <v>19</v>
      </c>
      <c r="P27" s="7" t="str">
        <f>IF(A27="Inactive","INACTIVE",IFERROR(IF(AND(A27="Active",AND(B27='Property 2'!B5,LEN(C27)&gt;=8,LEN(E27)&gt;0,AND(OR(H27="Documented",H27="Estimate",H27="Scenario",H27="Not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17</v>
      </c>
      <c r="B28" s="2" t="s">
        <v>19</v>
      </c>
      <c r="C28" s="2" t="s">
        <v>19</v>
      </c>
      <c r="D28" s="2" t="s">
        <v>19</v>
      </c>
      <c r="E28" s="2" t="s">
        <v>19</v>
      </c>
      <c r="F28" s="2" t="s">
        <v>19</v>
      </c>
      <c r="G28" s="5" t="s">
        <v>19</v>
      </c>
      <c r="H28" s="2" t="s">
        <v>38</v>
      </c>
      <c r="I28" s="2" t="s">
        <v>19</v>
      </c>
      <c r="J28" s="2" t="s">
        <v>19</v>
      </c>
      <c r="K28" s="5" t="s">
        <v>19</v>
      </c>
      <c r="L28" s="2" t="s">
        <v>19</v>
      </c>
      <c r="M28" s="2" t="s">
        <v>19</v>
      </c>
      <c r="N28" s="2" t="s">
        <v>19</v>
      </c>
      <c r="O28" s="5" t="s">
        <v>19</v>
      </c>
      <c r="P28" s="7" t="str">
        <f>IF(A28="Inactive","INACTIVE",IFERROR(IF(AND(A28="Active",AND(B28='Property 2'!B5,LEN(C28)&gt;=8,LEN(E28)&gt;0,AND(OR(H28="Documented",H28="Estimate",H28="Scenario",H28="Not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17</v>
      </c>
      <c r="B29" s="2" t="s">
        <v>19</v>
      </c>
      <c r="C29" s="2" t="s">
        <v>19</v>
      </c>
      <c r="D29" s="2" t="s">
        <v>19</v>
      </c>
      <c r="E29" s="2" t="s">
        <v>19</v>
      </c>
      <c r="F29" s="2" t="s">
        <v>19</v>
      </c>
      <c r="G29" s="5" t="s">
        <v>19</v>
      </c>
      <c r="H29" s="2" t="s">
        <v>38</v>
      </c>
      <c r="I29" s="2" t="s">
        <v>19</v>
      </c>
      <c r="J29" s="2" t="s">
        <v>19</v>
      </c>
      <c r="K29" s="5" t="s">
        <v>19</v>
      </c>
      <c r="L29" s="2" t="s">
        <v>19</v>
      </c>
      <c r="M29" s="2" t="s">
        <v>19</v>
      </c>
      <c r="N29" s="2" t="s">
        <v>19</v>
      </c>
      <c r="O29" s="5" t="s">
        <v>19</v>
      </c>
      <c r="P29" s="7" t="str">
        <f>IF(A29="Inactive","INACTIVE",IFERROR(IF(AND(A29="Active",AND(B29='Property 2'!B5,LEN(C29)&gt;=8,LEN(E29)&gt;0,AND(OR(H29="Documented",H29="Estimate",H29="Scenario",H29="Not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17</v>
      </c>
      <c r="B30" s="2" t="s">
        <v>19</v>
      </c>
      <c r="C30" s="2" t="s">
        <v>19</v>
      </c>
      <c r="D30" s="2" t="s">
        <v>19</v>
      </c>
      <c r="E30" s="2" t="s">
        <v>19</v>
      </c>
      <c r="F30" s="2" t="s">
        <v>19</v>
      </c>
      <c r="G30" s="5" t="s">
        <v>19</v>
      </c>
      <c r="H30" s="2" t="s">
        <v>38</v>
      </c>
      <c r="I30" s="2" t="s">
        <v>19</v>
      </c>
      <c r="J30" s="2" t="s">
        <v>19</v>
      </c>
      <c r="K30" s="5" t="s">
        <v>19</v>
      </c>
      <c r="L30" s="2" t="s">
        <v>19</v>
      </c>
      <c r="M30" s="2" t="s">
        <v>19</v>
      </c>
      <c r="N30" s="2" t="s">
        <v>19</v>
      </c>
      <c r="O30" s="5" t="s">
        <v>19</v>
      </c>
      <c r="P30" s="7" t="str">
        <f>IF(A30="Inactive","INACTIVE",IFERROR(IF(AND(A30="Active",AND(B30='Property 2'!B5,LEN(C30)&gt;=8,LEN(E30)&gt;0,AND(OR(H30="Documented",H30="Estimate",H30="Scenario",H30="Not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17</v>
      </c>
      <c r="B31" s="2" t="s">
        <v>19</v>
      </c>
      <c r="C31" s="2" t="s">
        <v>19</v>
      </c>
      <c r="D31" s="2" t="s">
        <v>19</v>
      </c>
      <c r="E31" s="2" t="s">
        <v>19</v>
      </c>
      <c r="F31" s="2" t="s">
        <v>19</v>
      </c>
      <c r="G31" s="5" t="s">
        <v>19</v>
      </c>
      <c r="H31" s="2" t="s">
        <v>38</v>
      </c>
      <c r="I31" s="2" t="s">
        <v>19</v>
      </c>
      <c r="J31" s="2" t="s">
        <v>19</v>
      </c>
      <c r="K31" s="5" t="s">
        <v>19</v>
      </c>
      <c r="L31" s="2" t="s">
        <v>19</v>
      </c>
      <c r="M31" s="2" t="s">
        <v>19</v>
      </c>
      <c r="N31" s="2" t="s">
        <v>19</v>
      </c>
      <c r="O31" s="5" t="s">
        <v>19</v>
      </c>
      <c r="P31" s="7" t="str">
        <f>IF(A31="Inactive","INACTIVE",IFERROR(IF(AND(A31="Active",AND(B31='Property 2'!B5,LEN(C31)&gt;=8,LEN(E31)&gt;0,AND(OR(H31="Documented",H31="Estimate",H31="Scenario",H31="Not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17</v>
      </c>
      <c r="B32" s="2" t="s">
        <v>19</v>
      </c>
      <c r="C32" s="2" t="s">
        <v>19</v>
      </c>
      <c r="D32" s="2" t="s">
        <v>19</v>
      </c>
      <c r="E32" s="2" t="s">
        <v>19</v>
      </c>
      <c r="F32" s="2" t="s">
        <v>19</v>
      </c>
      <c r="G32" s="5" t="s">
        <v>19</v>
      </c>
      <c r="H32" s="2" t="s">
        <v>38</v>
      </c>
      <c r="I32" s="2" t="s">
        <v>19</v>
      </c>
      <c r="J32" s="2" t="s">
        <v>19</v>
      </c>
      <c r="K32" s="5" t="s">
        <v>19</v>
      </c>
      <c r="L32" s="2" t="s">
        <v>19</v>
      </c>
      <c r="M32" s="2" t="s">
        <v>19</v>
      </c>
      <c r="N32" s="2" t="s">
        <v>19</v>
      </c>
      <c r="O32" s="5" t="s">
        <v>19</v>
      </c>
      <c r="P32" s="7" t="str">
        <f>IF(A32="Inactive","INACTIVE",IFERROR(IF(AND(A32="Active",AND(B32='Property 2'!B5,LEN(C32)&gt;=8,LEN(E32)&gt;0,AND(OR(H32="Documented",H32="Estimate",H32="Scenario",H32="Not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17</v>
      </c>
      <c r="B33" s="2" t="s">
        <v>19</v>
      </c>
      <c r="C33" s="2" t="s">
        <v>19</v>
      </c>
      <c r="D33" s="2" t="s">
        <v>19</v>
      </c>
      <c r="E33" s="2" t="s">
        <v>19</v>
      </c>
      <c r="F33" s="2" t="s">
        <v>19</v>
      </c>
      <c r="G33" s="5" t="s">
        <v>19</v>
      </c>
      <c r="H33" s="2" t="s">
        <v>38</v>
      </c>
      <c r="I33" s="2" t="s">
        <v>19</v>
      </c>
      <c r="J33" s="2" t="s">
        <v>19</v>
      </c>
      <c r="K33" s="5" t="s">
        <v>19</v>
      </c>
      <c r="L33" s="2" t="s">
        <v>19</v>
      </c>
      <c r="M33" s="2" t="s">
        <v>19</v>
      </c>
      <c r="N33" s="2" t="s">
        <v>19</v>
      </c>
      <c r="O33" s="5" t="s">
        <v>19</v>
      </c>
      <c r="P33" s="7" t="str">
        <f>IF(A33="Inactive","INACTIVE",IFERROR(IF(AND(A33="Active",AND(B33='Property 2'!B5,LEN(C33)&gt;=8,LEN(E33)&gt;0,AND(OR(H33="Documented",H33="Estimate",H33="Scenario",H33="Not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17</v>
      </c>
      <c r="B34" s="2" t="s">
        <v>19</v>
      </c>
      <c r="C34" s="2" t="s">
        <v>19</v>
      </c>
      <c r="D34" s="2" t="s">
        <v>19</v>
      </c>
      <c r="E34" s="2" t="s">
        <v>19</v>
      </c>
      <c r="F34" s="2" t="s">
        <v>19</v>
      </c>
      <c r="G34" s="5" t="s">
        <v>19</v>
      </c>
      <c r="H34" s="2" t="s">
        <v>38</v>
      </c>
      <c r="I34" s="2" t="s">
        <v>19</v>
      </c>
      <c r="J34" s="2" t="s">
        <v>19</v>
      </c>
      <c r="K34" s="5" t="s">
        <v>19</v>
      </c>
      <c r="L34" s="2" t="s">
        <v>19</v>
      </c>
      <c r="M34" s="2" t="s">
        <v>19</v>
      </c>
      <c r="N34" s="2" t="s">
        <v>19</v>
      </c>
      <c r="O34" s="5" t="s">
        <v>19</v>
      </c>
      <c r="P34" s="7" t="str">
        <f>IF(A34="Inactive","INACTIVE",IFERROR(IF(AND(A34="Active",AND(B34='Property 2'!B5,LEN(C34)&gt;=8,LEN(E34)&gt;0,AND(OR(H34="Documented",H34="Estimate",H34="Scenario",H34="Not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500-000000000000}">
      <formula1>"Active,Inactive"</formula1>
    </dataValidation>
    <dataValidation type="list" allowBlank="1" showErrorMessage="1" errorTitle="Choose a listed value" error="Use the dropdown options." sqref="H5:H34" xr:uid="{00000000-0002-0000-0500-000001000000}">
      <formula1>"Documented,Estimate,Scenario,Unknown,Not applicable,Outdated,Contradictory"</formula1>
    </dataValidation>
    <dataValidation type="list" allowBlank="1" showErrorMessage="1" errorTitle="Choose a listed value" error="Use the dropdown options." sqref="E5:E34" xr:uid="{00000000-0002-0000-05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34"/>
  <sheetViews>
    <sheetView showGridLines="0" workbookViewId="0">
      <pane ySplit="3" topLeftCell="A4" activePane="bottomLeft" state="frozen"/>
      <selection pane="bottomLeft" sqref="A1:O1"/>
    </sheetView>
  </sheetViews>
  <sheetFormatPr defaultRowHeight="15" x14ac:dyDescent="0.25"/>
  <cols>
    <col min="1" max="1" width="13" customWidth="1"/>
    <col min="2" max="2" width="20" customWidth="1"/>
    <col min="3" max="3" width="45" customWidth="1"/>
    <col min="4" max="4" width="33" customWidth="1"/>
    <col min="5" max="5" width="20" customWidth="1"/>
    <col min="6" max="6" width="49" customWidth="1"/>
    <col min="7" max="7" width="15" customWidth="1"/>
    <col min="8" max="8" width="23" customWidth="1"/>
    <col min="9" max="9" width="54" customWidth="1"/>
    <col min="10" max="10" width="21" customWidth="1"/>
    <col min="11" max="11" width="16" customWidth="1"/>
    <col min="12" max="12" width="50" customWidth="1"/>
    <col min="13" max="13" width="30" customWidth="1"/>
    <col min="14" max="14" width="50" customWidth="1"/>
    <col min="15" max="15" width="16" customWidth="1"/>
    <col min="16" max="16" width="30" customWidth="1"/>
  </cols>
  <sheetData>
    <row r="1" spans="1:16" ht="42" customHeight="1" x14ac:dyDescent="0.25">
      <c r="A1" s="10" t="s">
        <v>72</v>
      </c>
      <c r="B1" s="11"/>
      <c r="C1" s="11"/>
      <c r="D1" s="11"/>
      <c r="E1" s="11"/>
      <c r="F1" s="11"/>
      <c r="G1" s="11"/>
      <c r="H1" s="11"/>
      <c r="I1" s="11"/>
      <c r="J1" s="11"/>
      <c r="K1" s="11"/>
      <c r="L1" s="11"/>
      <c r="M1" s="11"/>
      <c r="N1" s="11"/>
      <c r="O1" s="11"/>
    </row>
    <row r="2" spans="1:16" ht="39.950000000000003" customHeight="1" x14ac:dyDescent="0.25">
      <c r="A2" s="11" t="s">
        <v>1</v>
      </c>
      <c r="B2" s="11"/>
      <c r="C2" s="11"/>
      <c r="D2" s="11"/>
      <c r="E2" s="11"/>
      <c r="F2" s="11"/>
      <c r="G2" s="11"/>
      <c r="H2" s="11"/>
      <c r="I2" s="11"/>
      <c r="J2" s="11"/>
      <c r="K2" s="11"/>
      <c r="L2" s="11"/>
      <c r="M2" s="11"/>
      <c r="N2" s="11"/>
      <c r="O2" s="11"/>
    </row>
    <row r="3" spans="1:16" ht="50.1" customHeight="1" x14ac:dyDescent="0.25">
      <c r="A3" s="11" t="s">
        <v>55</v>
      </c>
      <c r="B3" s="11"/>
      <c r="C3" s="11"/>
      <c r="D3" s="11"/>
      <c r="E3" s="11"/>
      <c r="F3" s="11"/>
      <c r="G3" s="11"/>
      <c r="H3" s="11"/>
      <c r="I3" s="11"/>
      <c r="J3" s="11"/>
      <c r="K3" s="11"/>
      <c r="L3" s="11"/>
      <c r="M3" s="11"/>
      <c r="N3" s="11"/>
      <c r="O3" s="11"/>
    </row>
    <row r="4" spans="1:16" ht="38.1" customHeight="1" x14ac:dyDescent="0.25">
      <c r="A4" s="1" t="s">
        <v>56</v>
      </c>
      <c r="B4" s="1" t="s">
        <v>18</v>
      </c>
      <c r="C4" s="1" t="s">
        <v>57</v>
      </c>
      <c r="D4" s="1" t="s">
        <v>58</v>
      </c>
      <c r="E4" s="1" t="s">
        <v>59</v>
      </c>
      <c r="F4" s="1" t="s">
        <v>60</v>
      </c>
      <c r="G4" s="1" t="s">
        <v>61</v>
      </c>
      <c r="H4" s="1" t="s">
        <v>62</v>
      </c>
      <c r="I4" s="1" t="s">
        <v>63</v>
      </c>
      <c r="J4" s="1" t="s">
        <v>64</v>
      </c>
      <c r="K4" s="1" t="s">
        <v>65</v>
      </c>
      <c r="L4" s="1" t="s">
        <v>66</v>
      </c>
      <c r="M4" s="1" t="s">
        <v>67</v>
      </c>
      <c r="N4" s="1" t="s">
        <v>68</v>
      </c>
      <c r="O4" s="1" t="s">
        <v>69</v>
      </c>
      <c r="P4" s="1" t="s">
        <v>70</v>
      </c>
    </row>
    <row r="5" spans="1:16" ht="90" customHeight="1" x14ac:dyDescent="0.25">
      <c r="A5" s="2" t="s">
        <v>17</v>
      </c>
      <c r="B5" s="2" t="s">
        <v>19</v>
      </c>
      <c r="C5" s="2" t="s">
        <v>19</v>
      </c>
      <c r="D5" s="2" t="s">
        <v>19</v>
      </c>
      <c r="E5" s="2" t="s">
        <v>19</v>
      </c>
      <c r="F5" s="2" t="s">
        <v>19</v>
      </c>
      <c r="G5" s="5" t="s">
        <v>19</v>
      </c>
      <c r="H5" s="2" t="s">
        <v>38</v>
      </c>
      <c r="I5" s="2" t="s">
        <v>19</v>
      </c>
      <c r="J5" s="2" t="s">
        <v>19</v>
      </c>
      <c r="K5" s="5" t="s">
        <v>19</v>
      </c>
      <c r="L5" s="2" t="s">
        <v>19</v>
      </c>
      <c r="M5" s="2" t="s">
        <v>19</v>
      </c>
      <c r="N5" s="2" t="s">
        <v>19</v>
      </c>
      <c r="O5" s="5" t="s">
        <v>19</v>
      </c>
      <c r="P5" s="7" t="str">
        <f>IF(A5="Inactive","INACTIVE",IFERROR(IF(AND(A5="Active",AND(B5='Property 3'!B5,LEN(C5)&gt;=8,LEN(E5)&gt;0,AND(OR(H5="Documented",H5="Estimate",H5="Scenario",H5="Not applicable"),LEN(TRIM(F5))&gt;=8,ISERROR(MATCH(LOWER(TRIM(F5)),{"unknown","pending","source","example","not known","to be determined","tbd"},0)),ISNUMBER(G5),G5&gt;0),LEN(J5)&gt;0,LEN(L5)&gt;=8,LEN(M5)&gt;0)),IF(H5="Scenario","MODELED","RECORDED - judge claim scope"),"PENDING - evidence / conflicting or old claim"),"PENDING - check invalid input"))</f>
        <v>INACTIVE</v>
      </c>
    </row>
    <row r="6" spans="1:16" ht="90" customHeight="1" x14ac:dyDescent="0.25">
      <c r="A6" s="2" t="s">
        <v>17</v>
      </c>
      <c r="B6" s="2" t="s">
        <v>19</v>
      </c>
      <c r="C6" s="2" t="s">
        <v>19</v>
      </c>
      <c r="D6" s="2" t="s">
        <v>19</v>
      </c>
      <c r="E6" s="2" t="s">
        <v>19</v>
      </c>
      <c r="F6" s="2" t="s">
        <v>19</v>
      </c>
      <c r="G6" s="5" t="s">
        <v>19</v>
      </c>
      <c r="H6" s="2" t="s">
        <v>38</v>
      </c>
      <c r="I6" s="2" t="s">
        <v>19</v>
      </c>
      <c r="J6" s="2" t="s">
        <v>19</v>
      </c>
      <c r="K6" s="5" t="s">
        <v>19</v>
      </c>
      <c r="L6" s="2" t="s">
        <v>19</v>
      </c>
      <c r="M6" s="2" t="s">
        <v>19</v>
      </c>
      <c r="N6" s="2" t="s">
        <v>19</v>
      </c>
      <c r="O6" s="5" t="s">
        <v>19</v>
      </c>
      <c r="P6" s="7" t="str">
        <f>IF(A6="Inactive","INACTIVE",IFERROR(IF(AND(A6="Active",AND(B6='Property 3'!B5,LEN(C6)&gt;=8,LEN(E6)&gt;0,AND(OR(H6="Documented",H6="Estimate",H6="Scenario",H6="Not applicable"),LEN(TRIM(F6))&gt;=8,ISERROR(MATCH(LOWER(TRIM(F6)),{"unknown","pending","source","example","not known","to be determined","tbd"},0)),ISNUMBER(G6),G6&gt;0),LEN(J6)&gt;0,LEN(L6)&gt;=8,LEN(M6)&gt;0)),IF(H6="Scenario","MODELED","RECORDED - judge claim scope"),"PENDING - evidence / conflicting or old claim"),"PENDING - check invalid input"))</f>
        <v>INACTIVE</v>
      </c>
    </row>
    <row r="7" spans="1:16" ht="90" customHeight="1" x14ac:dyDescent="0.25">
      <c r="A7" s="2" t="s">
        <v>17</v>
      </c>
      <c r="B7" s="2" t="s">
        <v>19</v>
      </c>
      <c r="C7" s="2" t="s">
        <v>19</v>
      </c>
      <c r="D7" s="2" t="s">
        <v>19</v>
      </c>
      <c r="E7" s="2" t="s">
        <v>19</v>
      </c>
      <c r="F7" s="2" t="s">
        <v>19</v>
      </c>
      <c r="G7" s="5" t="s">
        <v>19</v>
      </c>
      <c r="H7" s="2" t="s">
        <v>38</v>
      </c>
      <c r="I7" s="2" t="s">
        <v>19</v>
      </c>
      <c r="J7" s="2" t="s">
        <v>19</v>
      </c>
      <c r="K7" s="5" t="s">
        <v>19</v>
      </c>
      <c r="L7" s="2" t="s">
        <v>19</v>
      </c>
      <c r="M7" s="2" t="s">
        <v>19</v>
      </c>
      <c r="N7" s="2" t="s">
        <v>19</v>
      </c>
      <c r="O7" s="5" t="s">
        <v>19</v>
      </c>
      <c r="P7" s="7" t="str">
        <f>IF(A7="Inactive","INACTIVE",IFERROR(IF(AND(A7="Active",AND(B7='Property 3'!B5,LEN(C7)&gt;=8,LEN(E7)&gt;0,AND(OR(H7="Documented",H7="Estimate",H7="Scenario",H7="Not applicable"),LEN(TRIM(F7))&gt;=8,ISERROR(MATCH(LOWER(TRIM(F7)),{"unknown","pending","source","example","not known","to be determined","tbd"},0)),ISNUMBER(G7),G7&gt;0),LEN(J7)&gt;0,LEN(L7)&gt;=8,LEN(M7)&gt;0)),IF(H7="Scenario","MODELED","RECORDED - judge claim scope"),"PENDING - evidence / conflicting or old claim"),"PENDING - check invalid input"))</f>
        <v>INACTIVE</v>
      </c>
    </row>
    <row r="8" spans="1:16" ht="90" customHeight="1" x14ac:dyDescent="0.25">
      <c r="A8" s="2" t="s">
        <v>17</v>
      </c>
      <c r="B8" s="2" t="s">
        <v>19</v>
      </c>
      <c r="C8" s="2" t="s">
        <v>19</v>
      </c>
      <c r="D8" s="2" t="s">
        <v>19</v>
      </c>
      <c r="E8" s="2" t="s">
        <v>19</v>
      </c>
      <c r="F8" s="2" t="s">
        <v>19</v>
      </c>
      <c r="G8" s="5" t="s">
        <v>19</v>
      </c>
      <c r="H8" s="2" t="s">
        <v>38</v>
      </c>
      <c r="I8" s="2" t="s">
        <v>19</v>
      </c>
      <c r="J8" s="2" t="s">
        <v>19</v>
      </c>
      <c r="K8" s="5" t="s">
        <v>19</v>
      </c>
      <c r="L8" s="2" t="s">
        <v>19</v>
      </c>
      <c r="M8" s="2" t="s">
        <v>19</v>
      </c>
      <c r="N8" s="2" t="s">
        <v>19</v>
      </c>
      <c r="O8" s="5" t="s">
        <v>19</v>
      </c>
      <c r="P8" s="7" t="str">
        <f>IF(A8="Inactive","INACTIVE",IFERROR(IF(AND(A8="Active",AND(B8='Property 3'!B5,LEN(C8)&gt;=8,LEN(E8)&gt;0,AND(OR(H8="Documented",H8="Estimate",H8="Scenario",H8="Not applicable"),LEN(TRIM(F8))&gt;=8,ISERROR(MATCH(LOWER(TRIM(F8)),{"unknown","pending","source","example","not known","to be determined","tbd"},0)),ISNUMBER(G8),G8&gt;0),LEN(J8)&gt;0,LEN(L8)&gt;=8,LEN(M8)&gt;0)),IF(H8="Scenario","MODELED","RECORDED - judge claim scope"),"PENDING - evidence / conflicting or old claim"),"PENDING - check invalid input"))</f>
        <v>INACTIVE</v>
      </c>
    </row>
    <row r="9" spans="1:16" ht="90" customHeight="1" x14ac:dyDescent="0.25">
      <c r="A9" s="2" t="s">
        <v>17</v>
      </c>
      <c r="B9" s="2" t="s">
        <v>19</v>
      </c>
      <c r="C9" s="2" t="s">
        <v>19</v>
      </c>
      <c r="D9" s="2" t="s">
        <v>19</v>
      </c>
      <c r="E9" s="2" t="s">
        <v>19</v>
      </c>
      <c r="F9" s="2" t="s">
        <v>19</v>
      </c>
      <c r="G9" s="5" t="s">
        <v>19</v>
      </c>
      <c r="H9" s="2" t="s">
        <v>38</v>
      </c>
      <c r="I9" s="2" t="s">
        <v>19</v>
      </c>
      <c r="J9" s="2" t="s">
        <v>19</v>
      </c>
      <c r="K9" s="5" t="s">
        <v>19</v>
      </c>
      <c r="L9" s="2" t="s">
        <v>19</v>
      </c>
      <c r="M9" s="2" t="s">
        <v>19</v>
      </c>
      <c r="N9" s="2" t="s">
        <v>19</v>
      </c>
      <c r="O9" s="5" t="s">
        <v>19</v>
      </c>
      <c r="P9" s="7" t="str">
        <f>IF(A9="Inactive","INACTIVE",IFERROR(IF(AND(A9="Active",AND(B9='Property 3'!B5,LEN(C9)&gt;=8,LEN(E9)&gt;0,AND(OR(H9="Documented",H9="Estimate",H9="Scenario",H9="Not applicable"),LEN(TRIM(F9))&gt;=8,ISERROR(MATCH(LOWER(TRIM(F9)),{"unknown","pending","source","example","not known","to be determined","tbd"},0)),ISNUMBER(G9),G9&gt;0),LEN(J9)&gt;0,LEN(L9)&gt;=8,LEN(M9)&gt;0)),IF(H9="Scenario","MODELED","RECORDED - judge claim scope"),"PENDING - evidence / conflicting or old claim"),"PENDING - check invalid input"))</f>
        <v>INACTIVE</v>
      </c>
    </row>
    <row r="10" spans="1:16" ht="90" customHeight="1" x14ac:dyDescent="0.25">
      <c r="A10" s="2" t="s">
        <v>17</v>
      </c>
      <c r="B10" s="2" t="s">
        <v>19</v>
      </c>
      <c r="C10" s="2" t="s">
        <v>19</v>
      </c>
      <c r="D10" s="2" t="s">
        <v>19</v>
      </c>
      <c r="E10" s="2" t="s">
        <v>19</v>
      </c>
      <c r="F10" s="2" t="s">
        <v>19</v>
      </c>
      <c r="G10" s="5" t="s">
        <v>19</v>
      </c>
      <c r="H10" s="2" t="s">
        <v>38</v>
      </c>
      <c r="I10" s="2" t="s">
        <v>19</v>
      </c>
      <c r="J10" s="2" t="s">
        <v>19</v>
      </c>
      <c r="K10" s="5" t="s">
        <v>19</v>
      </c>
      <c r="L10" s="2" t="s">
        <v>19</v>
      </c>
      <c r="M10" s="2" t="s">
        <v>19</v>
      </c>
      <c r="N10" s="2" t="s">
        <v>19</v>
      </c>
      <c r="O10" s="5" t="s">
        <v>19</v>
      </c>
      <c r="P10" s="7" t="str">
        <f>IF(A10="Inactive","INACTIVE",IFERROR(IF(AND(A10="Active",AND(B10='Property 3'!B5,LEN(C10)&gt;=8,LEN(E10)&gt;0,AND(OR(H10="Documented",H10="Estimate",H10="Scenario",H10="Not applicable"),LEN(TRIM(F10))&gt;=8,ISERROR(MATCH(LOWER(TRIM(F10)),{"unknown","pending","source","example","not known","to be determined","tbd"},0)),ISNUMBER(G10),G10&gt;0),LEN(J10)&gt;0,LEN(L10)&gt;=8,LEN(M10)&gt;0)),IF(H10="Scenario","MODELED","RECORDED - judge claim scope"),"PENDING - evidence / conflicting or old claim"),"PENDING - check invalid input"))</f>
        <v>INACTIVE</v>
      </c>
    </row>
    <row r="11" spans="1:16" ht="90" customHeight="1" x14ac:dyDescent="0.25">
      <c r="A11" s="2" t="s">
        <v>17</v>
      </c>
      <c r="B11" s="2" t="s">
        <v>19</v>
      </c>
      <c r="C11" s="2" t="s">
        <v>19</v>
      </c>
      <c r="D11" s="2" t="s">
        <v>19</v>
      </c>
      <c r="E11" s="2" t="s">
        <v>19</v>
      </c>
      <c r="F11" s="2" t="s">
        <v>19</v>
      </c>
      <c r="G11" s="5" t="s">
        <v>19</v>
      </c>
      <c r="H11" s="2" t="s">
        <v>38</v>
      </c>
      <c r="I11" s="2" t="s">
        <v>19</v>
      </c>
      <c r="J11" s="2" t="s">
        <v>19</v>
      </c>
      <c r="K11" s="5" t="s">
        <v>19</v>
      </c>
      <c r="L11" s="2" t="s">
        <v>19</v>
      </c>
      <c r="M11" s="2" t="s">
        <v>19</v>
      </c>
      <c r="N11" s="2" t="s">
        <v>19</v>
      </c>
      <c r="O11" s="5" t="s">
        <v>19</v>
      </c>
      <c r="P11" s="7" t="str">
        <f>IF(A11="Inactive","INACTIVE",IFERROR(IF(AND(A11="Active",AND(B11='Property 3'!B5,LEN(C11)&gt;=8,LEN(E11)&gt;0,AND(OR(H11="Documented",H11="Estimate",H11="Scenario",H11="Not applicable"),LEN(TRIM(F11))&gt;=8,ISERROR(MATCH(LOWER(TRIM(F11)),{"unknown","pending","source","example","not known","to be determined","tbd"},0)),ISNUMBER(G11),G11&gt;0),LEN(J11)&gt;0,LEN(L11)&gt;=8,LEN(M11)&gt;0)),IF(H11="Scenario","MODELED","RECORDED - judge claim scope"),"PENDING - evidence / conflicting or old claim"),"PENDING - check invalid input"))</f>
        <v>INACTIVE</v>
      </c>
    </row>
    <row r="12" spans="1:16" ht="90" customHeight="1" x14ac:dyDescent="0.25">
      <c r="A12" s="2" t="s">
        <v>17</v>
      </c>
      <c r="B12" s="2" t="s">
        <v>19</v>
      </c>
      <c r="C12" s="2" t="s">
        <v>19</v>
      </c>
      <c r="D12" s="2" t="s">
        <v>19</v>
      </c>
      <c r="E12" s="2" t="s">
        <v>19</v>
      </c>
      <c r="F12" s="2" t="s">
        <v>19</v>
      </c>
      <c r="G12" s="5" t="s">
        <v>19</v>
      </c>
      <c r="H12" s="2" t="s">
        <v>38</v>
      </c>
      <c r="I12" s="2" t="s">
        <v>19</v>
      </c>
      <c r="J12" s="2" t="s">
        <v>19</v>
      </c>
      <c r="K12" s="5" t="s">
        <v>19</v>
      </c>
      <c r="L12" s="2" t="s">
        <v>19</v>
      </c>
      <c r="M12" s="2" t="s">
        <v>19</v>
      </c>
      <c r="N12" s="2" t="s">
        <v>19</v>
      </c>
      <c r="O12" s="5" t="s">
        <v>19</v>
      </c>
      <c r="P12" s="7" t="str">
        <f>IF(A12="Inactive","INACTIVE",IFERROR(IF(AND(A12="Active",AND(B12='Property 3'!B5,LEN(C12)&gt;=8,LEN(E12)&gt;0,AND(OR(H12="Documented",H12="Estimate",H12="Scenario",H12="Not applicable"),LEN(TRIM(F12))&gt;=8,ISERROR(MATCH(LOWER(TRIM(F12)),{"unknown","pending","source","example","not known","to be determined","tbd"},0)),ISNUMBER(G12),G12&gt;0),LEN(J12)&gt;0,LEN(L12)&gt;=8,LEN(M12)&gt;0)),IF(H12="Scenario","MODELED","RECORDED - judge claim scope"),"PENDING - evidence / conflicting or old claim"),"PENDING - check invalid input"))</f>
        <v>INACTIVE</v>
      </c>
    </row>
    <row r="13" spans="1:16" ht="90" customHeight="1" x14ac:dyDescent="0.25">
      <c r="A13" s="2" t="s">
        <v>17</v>
      </c>
      <c r="B13" s="2" t="s">
        <v>19</v>
      </c>
      <c r="C13" s="2" t="s">
        <v>19</v>
      </c>
      <c r="D13" s="2" t="s">
        <v>19</v>
      </c>
      <c r="E13" s="2" t="s">
        <v>19</v>
      </c>
      <c r="F13" s="2" t="s">
        <v>19</v>
      </c>
      <c r="G13" s="5" t="s">
        <v>19</v>
      </c>
      <c r="H13" s="2" t="s">
        <v>38</v>
      </c>
      <c r="I13" s="2" t="s">
        <v>19</v>
      </c>
      <c r="J13" s="2" t="s">
        <v>19</v>
      </c>
      <c r="K13" s="5" t="s">
        <v>19</v>
      </c>
      <c r="L13" s="2" t="s">
        <v>19</v>
      </c>
      <c r="M13" s="2" t="s">
        <v>19</v>
      </c>
      <c r="N13" s="2" t="s">
        <v>19</v>
      </c>
      <c r="O13" s="5" t="s">
        <v>19</v>
      </c>
      <c r="P13" s="7" t="str">
        <f>IF(A13="Inactive","INACTIVE",IFERROR(IF(AND(A13="Active",AND(B13='Property 3'!B5,LEN(C13)&gt;=8,LEN(E13)&gt;0,AND(OR(H13="Documented",H13="Estimate",H13="Scenario",H13="Not applicable"),LEN(TRIM(F13))&gt;=8,ISERROR(MATCH(LOWER(TRIM(F13)),{"unknown","pending","source","example","not known","to be determined","tbd"},0)),ISNUMBER(G13),G13&gt;0),LEN(J13)&gt;0,LEN(L13)&gt;=8,LEN(M13)&gt;0)),IF(H13="Scenario","MODELED","RECORDED - judge claim scope"),"PENDING - evidence / conflicting or old claim"),"PENDING - check invalid input"))</f>
        <v>INACTIVE</v>
      </c>
    </row>
    <row r="14" spans="1:16" ht="90" customHeight="1" x14ac:dyDescent="0.25">
      <c r="A14" s="2" t="s">
        <v>17</v>
      </c>
      <c r="B14" s="2" t="s">
        <v>19</v>
      </c>
      <c r="C14" s="2" t="s">
        <v>19</v>
      </c>
      <c r="D14" s="2" t="s">
        <v>19</v>
      </c>
      <c r="E14" s="2" t="s">
        <v>19</v>
      </c>
      <c r="F14" s="2" t="s">
        <v>19</v>
      </c>
      <c r="G14" s="5" t="s">
        <v>19</v>
      </c>
      <c r="H14" s="2" t="s">
        <v>38</v>
      </c>
      <c r="I14" s="2" t="s">
        <v>19</v>
      </c>
      <c r="J14" s="2" t="s">
        <v>19</v>
      </c>
      <c r="K14" s="5" t="s">
        <v>19</v>
      </c>
      <c r="L14" s="2" t="s">
        <v>19</v>
      </c>
      <c r="M14" s="2" t="s">
        <v>19</v>
      </c>
      <c r="N14" s="2" t="s">
        <v>19</v>
      </c>
      <c r="O14" s="5" t="s">
        <v>19</v>
      </c>
      <c r="P14" s="7" t="str">
        <f>IF(A14="Inactive","INACTIVE",IFERROR(IF(AND(A14="Active",AND(B14='Property 3'!B5,LEN(C14)&gt;=8,LEN(E14)&gt;0,AND(OR(H14="Documented",H14="Estimate",H14="Scenario",H14="Not applicable"),LEN(TRIM(F14))&gt;=8,ISERROR(MATCH(LOWER(TRIM(F14)),{"unknown","pending","source","example","not known","to be determined","tbd"},0)),ISNUMBER(G14),G14&gt;0),LEN(J14)&gt;0,LEN(L14)&gt;=8,LEN(M14)&gt;0)),IF(H14="Scenario","MODELED","RECORDED - judge claim scope"),"PENDING - evidence / conflicting or old claim"),"PENDING - check invalid input"))</f>
        <v>INACTIVE</v>
      </c>
    </row>
    <row r="15" spans="1:16" ht="90" customHeight="1" x14ac:dyDescent="0.25">
      <c r="A15" s="2" t="s">
        <v>17</v>
      </c>
      <c r="B15" s="2" t="s">
        <v>19</v>
      </c>
      <c r="C15" s="2" t="s">
        <v>19</v>
      </c>
      <c r="D15" s="2" t="s">
        <v>19</v>
      </c>
      <c r="E15" s="2" t="s">
        <v>19</v>
      </c>
      <c r="F15" s="2" t="s">
        <v>19</v>
      </c>
      <c r="G15" s="5" t="s">
        <v>19</v>
      </c>
      <c r="H15" s="2" t="s">
        <v>38</v>
      </c>
      <c r="I15" s="2" t="s">
        <v>19</v>
      </c>
      <c r="J15" s="2" t="s">
        <v>19</v>
      </c>
      <c r="K15" s="5" t="s">
        <v>19</v>
      </c>
      <c r="L15" s="2" t="s">
        <v>19</v>
      </c>
      <c r="M15" s="2" t="s">
        <v>19</v>
      </c>
      <c r="N15" s="2" t="s">
        <v>19</v>
      </c>
      <c r="O15" s="5" t="s">
        <v>19</v>
      </c>
      <c r="P15" s="7" t="str">
        <f>IF(A15="Inactive","INACTIVE",IFERROR(IF(AND(A15="Active",AND(B15='Property 3'!B5,LEN(C15)&gt;=8,LEN(E15)&gt;0,AND(OR(H15="Documented",H15="Estimate",H15="Scenario",H15="Not applicable"),LEN(TRIM(F15))&gt;=8,ISERROR(MATCH(LOWER(TRIM(F15)),{"unknown","pending","source","example","not known","to be determined","tbd"},0)),ISNUMBER(G15),G15&gt;0),LEN(J15)&gt;0,LEN(L15)&gt;=8,LEN(M15)&gt;0)),IF(H15="Scenario","MODELED","RECORDED - judge claim scope"),"PENDING - evidence / conflicting or old claim"),"PENDING - check invalid input"))</f>
        <v>INACTIVE</v>
      </c>
    </row>
    <row r="16" spans="1:16" ht="90" customHeight="1" x14ac:dyDescent="0.25">
      <c r="A16" s="2" t="s">
        <v>17</v>
      </c>
      <c r="B16" s="2" t="s">
        <v>19</v>
      </c>
      <c r="C16" s="2" t="s">
        <v>19</v>
      </c>
      <c r="D16" s="2" t="s">
        <v>19</v>
      </c>
      <c r="E16" s="2" t="s">
        <v>19</v>
      </c>
      <c r="F16" s="2" t="s">
        <v>19</v>
      </c>
      <c r="G16" s="5" t="s">
        <v>19</v>
      </c>
      <c r="H16" s="2" t="s">
        <v>38</v>
      </c>
      <c r="I16" s="2" t="s">
        <v>19</v>
      </c>
      <c r="J16" s="2" t="s">
        <v>19</v>
      </c>
      <c r="K16" s="5" t="s">
        <v>19</v>
      </c>
      <c r="L16" s="2" t="s">
        <v>19</v>
      </c>
      <c r="M16" s="2" t="s">
        <v>19</v>
      </c>
      <c r="N16" s="2" t="s">
        <v>19</v>
      </c>
      <c r="O16" s="5" t="s">
        <v>19</v>
      </c>
      <c r="P16" s="7" t="str">
        <f>IF(A16="Inactive","INACTIVE",IFERROR(IF(AND(A16="Active",AND(B16='Property 3'!B5,LEN(C16)&gt;=8,LEN(E16)&gt;0,AND(OR(H16="Documented",H16="Estimate",H16="Scenario",H16="Not applicable"),LEN(TRIM(F16))&gt;=8,ISERROR(MATCH(LOWER(TRIM(F16)),{"unknown","pending","source","example","not known","to be determined","tbd"},0)),ISNUMBER(G16),G16&gt;0),LEN(J16)&gt;0,LEN(L16)&gt;=8,LEN(M16)&gt;0)),IF(H16="Scenario","MODELED","RECORDED - judge claim scope"),"PENDING - evidence / conflicting or old claim"),"PENDING - check invalid input"))</f>
        <v>INACTIVE</v>
      </c>
    </row>
    <row r="17" spans="1:16" ht="90" customHeight="1" x14ac:dyDescent="0.25">
      <c r="A17" s="2" t="s">
        <v>17</v>
      </c>
      <c r="B17" s="2" t="s">
        <v>19</v>
      </c>
      <c r="C17" s="2" t="s">
        <v>19</v>
      </c>
      <c r="D17" s="2" t="s">
        <v>19</v>
      </c>
      <c r="E17" s="2" t="s">
        <v>19</v>
      </c>
      <c r="F17" s="2" t="s">
        <v>19</v>
      </c>
      <c r="G17" s="5" t="s">
        <v>19</v>
      </c>
      <c r="H17" s="2" t="s">
        <v>38</v>
      </c>
      <c r="I17" s="2" t="s">
        <v>19</v>
      </c>
      <c r="J17" s="2" t="s">
        <v>19</v>
      </c>
      <c r="K17" s="5" t="s">
        <v>19</v>
      </c>
      <c r="L17" s="2" t="s">
        <v>19</v>
      </c>
      <c r="M17" s="2" t="s">
        <v>19</v>
      </c>
      <c r="N17" s="2" t="s">
        <v>19</v>
      </c>
      <c r="O17" s="5" t="s">
        <v>19</v>
      </c>
      <c r="P17" s="7" t="str">
        <f>IF(A17="Inactive","INACTIVE",IFERROR(IF(AND(A17="Active",AND(B17='Property 3'!B5,LEN(C17)&gt;=8,LEN(E17)&gt;0,AND(OR(H17="Documented",H17="Estimate",H17="Scenario",H17="Not applicable"),LEN(TRIM(F17))&gt;=8,ISERROR(MATCH(LOWER(TRIM(F17)),{"unknown","pending","source","example","not known","to be determined","tbd"},0)),ISNUMBER(G17),G17&gt;0),LEN(J17)&gt;0,LEN(L17)&gt;=8,LEN(M17)&gt;0)),IF(H17="Scenario","MODELED","RECORDED - judge claim scope"),"PENDING - evidence / conflicting or old claim"),"PENDING - check invalid input"))</f>
        <v>INACTIVE</v>
      </c>
    </row>
    <row r="18" spans="1:16" ht="90" customHeight="1" x14ac:dyDescent="0.25">
      <c r="A18" s="2" t="s">
        <v>17</v>
      </c>
      <c r="B18" s="2" t="s">
        <v>19</v>
      </c>
      <c r="C18" s="2" t="s">
        <v>19</v>
      </c>
      <c r="D18" s="2" t="s">
        <v>19</v>
      </c>
      <c r="E18" s="2" t="s">
        <v>19</v>
      </c>
      <c r="F18" s="2" t="s">
        <v>19</v>
      </c>
      <c r="G18" s="5" t="s">
        <v>19</v>
      </c>
      <c r="H18" s="2" t="s">
        <v>38</v>
      </c>
      <c r="I18" s="2" t="s">
        <v>19</v>
      </c>
      <c r="J18" s="2" t="s">
        <v>19</v>
      </c>
      <c r="K18" s="5" t="s">
        <v>19</v>
      </c>
      <c r="L18" s="2" t="s">
        <v>19</v>
      </c>
      <c r="M18" s="2" t="s">
        <v>19</v>
      </c>
      <c r="N18" s="2" t="s">
        <v>19</v>
      </c>
      <c r="O18" s="5" t="s">
        <v>19</v>
      </c>
      <c r="P18" s="7" t="str">
        <f>IF(A18="Inactive","INACTIVE",IFERROR(IF(AND(A18="Active",AND(B18='Property 3'!B5,LEN(C18)&gt;=8,LEN(E18)&gt;0,AND(OR(H18="Documented",H18="Estimate",H18="Scenario",H18="Not applicable"),LEN(TRIM(F18))&gt;=8,ISERROR(MATCH(LOWER(TRIM(F18)),{"unknown","pending","source","example","not known","to be determined","tbd"},0)),ISNUMBER(G18),G18&gt;0),LEN(J18)&gt;0,LEN(L18)&gt;=8,LEN(M18)&gt;0)),IF(H18="Scenario","MODELED","RECORDED - judge claim scope"),"PENDING - evidence / conflicting or old claim"),"PENDING - check invalid input"))</f>
        <v>INACTIVE</v>
      </c>
    </row>
    <row r="19" spans="1:16" ht="90" customHeight="1" x14ac:dyDescent="0.25">
      <c r="A19" s="2" t="s">
        <v>17</v>
      </c>
      <c r="B19" s="2" t="s">
        <v>19</v>
      </c>
      <c r="C19" s="2" t="s">
        <v>19</v>
      </c>
      <c r="D19" s="2" t="s">
        <v>19</v>
      </c>
      <c r="E19" s="2" t="s">
        <v>19</v>
      </c>
      <c r="F19" s="2" t="s">
        <v>19</v>
      </c>
      <c r="G19" s="5" t="s">
        <v>19</v>
      </c>
      <c r="H19" s="2" t="s">
        <v>38</v>
      </c>
      <c r="I19" s="2" t="s">
        <v>19</v>
      </c>
      <c r="J19" s="2" t="s">
        <v>19</v>
      </c>
      <c r="K19" s="5" t="s">
        <v>19</v>
      </c>
      <c r="L19" s="2" t="s">
        <v>19</v>
      </c>
      <c r="M19" s="2" t="s">
        <v>19</v>
      </c>
      <c r="N19" s="2" t="s">
        <v>19</v>
      </c>
      <c r="O19" s="5" t="s">
        <v>19</v>
      </c>
      <c r="P19" s="7" t="str">
        <f>IF(A19="Inactive","INACTIVE",IFERROR(IF(AND(A19="Active",AND(B19='Property 3'!B5,LEN(C19)&gt;=8,LEN(E19)&gt;0,AND(OR(H19="Documented",H19="Estimate",H19="Scenario",H19="Not applicable"),LEN(TRIM(F19))&gt;=8,ISERROR(MATCH(LOWER(TRIM(F19)),{"unknown","pending","source","example","not known","to be determined","tbd"},0)),ISNUMBER(G19),G19&gt;0),LEN(J19)&gt;0,LEN(L19)&gt;=8,LEN(M19)&gt;0)),IF(H19="Scenario","MODELED","RECORDED - judge claim scope"),"PENDING - evidence / conflicting or old claim"),"PENDING - check invalid input"))</f>
        <v>INACTIVE</v>
      </c>
    </row>
    <row r="20" spans="1:16" ht="90" customHeight="1" x14ac:dyDescent="0.25">
      <c r="A20" s="2" t="s">
        <v>17</v>
      </c>
      <c r="B20" s="2" t="s">
        <v>19</v>
      </c>
      <c r="C20" s="2" t="s">
        <v>19</v>
      </c>
      <c r="D20" s="2" t="s">
        <v>19</v>
      </c>
      <c r="E20" s="2" t="s">
        <v>19</v>
      </c>
      <c r="F20" s="2" t="s">
        <v>19</v>
      </c>
      <c r="G20" s="5" t="s">
        <v>19</v>
      </c>
      <c r="H20" s="2" t="s">
        <v>38</v>
      </c>
      <c r="I20" s="2" t="s">
        <v>19</v>
      </c>
      <c r="J20" s="2" t="s">
        <v>19</v>
      </c>
      <c r="K20" s="5" t="s">
        <v>19</v>
      </c>
      <c r="L20" s="2" t="s">
        <v>19</v>
      </c>
      <c r="M20" s="2" t="s">
        <v>19</v>
      </c>
      <c r="N20" s="2" t="s">
        <v>19</v>
      </c>
      <c r="O20" s="5" t="s">
        <v>19</v>
      </c>
      <c r="P20" s="7" t="str">
        <f>IF(A20="Inactive","INACTIVE",IFERROR(IF(AND(A20="Active",AND(B20='Property 3'!B5,LEN(C20)&gt;=8,LEN(E20)&gt;0,AND(OR(H20="Documented",H20="Estimate",H20="Scenario",H20="Not applicable"),LEN(TRIM(F20))&gt;=8,ISERROR(MATCH(LOWER(TRIM(F20)),{"unknown","pending","source","example","not known","to be determined","tbd"},0)),ISNUMBER(G20),G20&gt;0),LEN(J20)&gt;0,LEN(L20)&gt;=8,LEN(M20)&gt;0)),IF(H20="Scenario","MODELED","RECORDED - judge claim scope"),"PENDING - evidence / conflicting or old claim"),"PENDING - check invalid input"))</f>
        <v>INACTIVE</v>
      </c>
    </row>
    <row r="21" spans="1:16" ht="90" customHeight="1" x14ac:dyDescent="0.25">
      <c r="A21" s="2" t="s">
        <v>17</v>
      </c>
      <c r="B21" s="2" t="s">
        <v>19</v>
      </c>
      <c r="C21" s="2" t="s">
        <v>19</v>
      </c>
      <c r="D21" s="2" t="s">
        <v>19</v>
      </c>
      <c r="E21" s="2" t="s">
        <v>19</v>
      </c>
      <c r="F21" s="2" t="s">
        <v>19</v>
      </c>
      <c r="G21" s="5" t="s">
        <v>19</v>
      </c>
      <c r="H21" s="2" t="s">
        <v>38</v>
      </c>
      <c r="I21" s="2" t="s">
        <v>19</v>
      </c>
      <c r="J21" s="2" t="s">
        <v>19</v>
      </c>
      <c r="K21" s="5" t="s">
        <v>19</v>
      </c>
      <c r="L21" s="2" t="s">
        <v>19</v>
      </c>
      <c r="M21" s="2" t="s">
        <v>19</v>
      </c>
      <c r="N21" s="2" t="s">
        <v>19</v>
      </c>
      <c r="O21" s="5" t="s">
        <v>19</v>
      </c>
      <c r="P21" s="7" t="str">
        <f>IF(A21="Inactive","INACTIVE",IFERROR(IF(AND(A21="Active",AND(B21='Property 3'!B5,LEN(C21)&gt;=8,LEN(E21)&gt;0,AND(OR(H21="Documented",H21="Estimate",H21="Scenario",H21="Not applicable"),LEN(TRIM(F21))&gt;=8,ISERROR(MATCH(LOWER(TRIM(F21)),{"unknown","pending","source","example","not known","to be determined","tbd"},0)),ISNUMBER(G21),G21&gt;0),LEN(J21)&gt;0,LEN(L21)&gt;=8,LEN(M21)&gt;0)),IF(H21="Scenario","MODELED","RECORDED - judge claim scope"),"PENDING - evidence / conflicting or old claim"),"PENDING - check invalid input"))</f>
        <v>INACTIVE</v>
      </c>
    </row>
    <row r="22" spans="1:16" ht="90" customHeight="1" x14ac:dyDescent="0.25">
      <c r="A22" s="2" t="s">
        <v>17</v>
      </c>
      <c r="B22" s="2" t="s">
        <v>19</v>
      </c>
      <c r="C22" s="2" t="s">
        <v>19</v>
      </c>
      <c r="D22" s="2" t="s">
        <v>19</v>
      </c>
      <c r="E22" s="2" t="s">
        <v>19</v>
      </c>
      <c r="F22" s="2" t="s">
        <v>19</v>
      </c>
      <c r="G22" s="5" t="s">
        <v>19</v>
      </c>
      <c r="H22" s="2" t="s">
        <v>38</v>
      </c>
      <c r="I22" s="2" t="s">
        <v>19</v>
      </c>
      <c r="J22" s="2" t="s">
        <v>19</v>
      </c>
      <c r="K22" s="5" t="s">
        <v>19</v>
      </c>
      <c r="L22" s="2" t="s">
        <v>19</v>
      </c>
      <c r="M22" s="2" t="s">
        <v>19</v>
      </c>
      <c r="N22" s="2" t="s">
        <v>19</v>
      </c>
      <c r="O22" s="5" t="s">
        <v>19</v>
      </c>
      <c r="P22" s="7" t="str">
        <f>IF(A22="Inactive","INACTIVE",IFERROR(IF(AND(A22="Active",AND(B22='Property 3'!B5,LEN(C22)&gt;=8,LEN(E22)&gt;0,AND(OR(H22="Documented",H22="Estimate",H22="Scenario",H22="Not applicable"),LEN(TRIM(F22))&gt;=8,ISERROR(MATCH(LOWER(TRIM(F22)),{"unknown","pending","source","example","not known","to be determined","tbd"},0)),ISNUMBER(G22),G22&gt;0),LEN(J22)&gt;0,LEN(L22)&gt;=8,LEN(M22)&gt;0)),IF(H22="Scenario","MODELED","RECORDED - judge claim scope"),"PENDING - evidence / conflicting or old claim"),"PENDING - check invalid input"))</f>
        <v>INACTIVE</v>
      </c>
    </row>
    <row r="23" spans="1:16" ht="90" customHeight="1" x14ac:dyDescent="0.25">
      <c r="A23" s="2" t="s">
        <v>17</v>
      </c>
      <c r="B23" s="2" t="s">
        <v>19</v>
      </c>
      <c r="C23" s="2" t="s">
        <v>19</v>
      </c>
      <c r="D23" s="2" t="s">
        <v>19</v>
      </c>
      <c r="E23" s="2" t="s">
        <v>19</v>
      </c>
      <c r="F23" s="2" t="s">
        <v>19</v>
      </c>
      <c r="G23" s="5" t="s">
        <v>19</v>
      </c>
      <c r="H23" s="2" t="s">
        <v>38</v>
      </c>
      <c r="I23" s="2" t="s">
        <v>19</v>
      </c>
      <c r="J23" s="2" t="s">
        <v>19</v>
      </c>
      <c r="K23" s="5" t="s">
        <v>19</v>
      </c>
      <c r="L23" s="2" t="s">
        <v>19</v>
      </c>
      <c r="M23" s="2" t="s">
        <v>19</v>
      </c>
      <c r="N23" s="2" t="s">
        <v>19</v>
      </c>
      <c r="O23" s="5" t="s">
        <v>19</v>
      </c>
      <c r="P23" s="7" t="str">
        <f>IF(A23="Inactive","INACTIVE",IFERROR(IF(AND(A23="Active",AND(B23='Property 3'!B5,LEN(C23)&gt;=8,LEN(E23)&gt;0,AND(OR(H23="Documented",H23="Estimate",H23="Scenario",H23="Not applicable"),LEN(TRIM(F23))&gt;=8,ISERROR(MATCH(LOWER(TRIM(F23)),{"unknown","pending","source","example","not known","to be determined","tbd"},0)),ISNUMBER(G23),G23&gt;0),LEN(J23)&gt;0,LEN(L23)&gt;=8,LEN(M23)&gt;0)),IF(H23="Scenario","MODELED","RECORDED - judge claim scope"),"PENDING - evidence / conflicting or old claim"),"PENDING - check invalid input"))</f>
        <v>INACTIVE</v>
      </c>
    </row>
    <row r="24" spans="1:16" ht="90" customHeight="1" x14ac:dyDescent="0.25">
      <c r="A24" s="2" t="s">
        <v>17</v>
      </c>
      <c r="B24" s="2" t="s">
        <v>19</v>
      </c>
      <c r="C24" s="2" t="s">
        <v>19</v>
      </c>
      <c r="D24" s="2" t="s">
        <v>19</v>
      </c>
      <c r="E24" s="2" t="s">
        <v>19</v>
      </c>
      <c r="F24" s="2" t="s">
        <v>19</v>
      </c>
      <c r="G24" s="5" t="s">
        <v>19</v>
      </c>
      <c r="H24" s="2" t="s">
        <v>38</v>
      </c>
      <c r="I24" s="2" t="s">
        <v>19</v>
      </c>
      <c r="J24" s="2" t="s">
        <v>19</v>
      </c>
      <c r="K24" s="5" t="s">
        <v>19</v>
      </c>
      <c r="L24" s="2" t="s">
        <v>19</v>
      </c>
      <c r="M24" s="2" t="s">
        <v>19</v>
      </c>
      <c r="N24" s="2" t="s">
        <v>19</v>
      </c>
      <c r="O24" s="5" t="s">
        <v>19</v>
      </c>
      <c r="P24" s="7" t="str">
        <f>IF(A24="Inactive","INACTIVE",IFERROR(IF(AND(A24="Active",AND(B24='Property 3'!B5,LEN(C24)&gt;=8,LEN(E24)&gt;0,AND(OR(H24="Documented",H24="Estimate",H24="Scenario",H24="Not applicable"),LEN(TRIM(F24))&gt;=8,ISERROR(MATCH(LOWER(TRIM(F24)),{"unknown","pending","source","example","not known","to be determined","tbd"},0)),ISNUMBER(G24),G24&gt;0),LEN(J24)&gt;0,LEN(L24)&gt;=8,LEN(M24)&gt;0)),IF(H24="Scenario","MODELED","RECORDED - judge claim scope"),"PENDING - evidence / conflicting or old claim"),"PENDING - check invalid input"))</f>
        <v>INACTIVE</v>
      </c>
    </row>
    <row r="25" spans="1:16" ht="90" customHeight="1" x14ac:dyDescent="0.25">
      <c r="A25" s="2" t="s">
        <v>17</v>
      </c>
      <c r="B25" s="2" t="s">
        <v>19</v>
      </c>
      <c r="C25" s="2" t="s">
        <v>19</v>
      </c>
      <c r="D25" s="2" t="s">
        <v>19</v>
      </c>
      <c r="E25" s="2" t="s">
        <v>19</v>
      </c>
      <c r="F25" s="2" t="s">
        <v>19</v>
      </c>
      <c r="G25" s="5" t="s">
        <v>19</v>
      </c>
      <c r="H25" s="2" t="s">
        <v>38</v>
      </c>
      <c r="I25" s="2" t="s">
        <v>19</v>
      </c>
      <c r="J25" s="2" t="s">
        <v>19</v>
      </c>
      <c r="K25" s="5" t="s">
        <v>19</v>
      </c>
      <c r="L25" s="2" t="s">
        <v>19</v>
      </c>
      <c r="M25" s="2" t="s">
        <v>19</v>
      </c>
      <c r="N25" s="2" t="s">
        <v>19</v>
      </c>
      <c r="O25" s="5" t="s">
        <v>19</v>
      </c>
      <c r="P25" s="7" t="str">
        <f>IF(A25="Inactive","INACTIVE",IFERROR(IF(AND(A25="Active",AND(B25='Property 3'!B5,LEN(C25)&gt;=8,LEN(E25)&gt;0,AND(OR(H25="Documented",H25="Estimate",H25="Scenario",H25="Not applicable"),LEN(TRIM(F25))&gt;=8,ISERROR(MATCH(LOWER(TRIM(F25)),{"unknown","pending","source","example","not known","to be determined","tbd"},0)),ISNUMBER(G25),G25&gt;0),LEN(J25)&gt;0,LEN(L25)&gt;=8,LEN(M25)&gt;0)),IF(H25="Scenario","MODELED","RECORDED - judge claim scope"),"PENDING - evidence / conflicting or old claim"),"PENDING - check invalid input"))</f>
        <v>INACTIVE</v>
      </c>
    </row>
    <row r="26" spans="1:16" ht="90" customHeight="1" x14ac:dyDescent="0.25">
      <c r="A26" s="2" t="s">
        <v>17</v>
      </c>
      <c r="B26" s="2" t="s">
        <v>19</v>
      </c>
      <c r="C26" s="2" t="s">
        <v>19</v>
      </c>
      <c r="D26" s="2" t="s">
        <v>19</v>
      </c>
      <c r="E26" s="2" t="s">
        <v>19</v>
      </c>
      <c r="F26" s="2" t="s">
        <v>19</v>
      </c>
      <c r="G26" s="5" t="s">
        <v>19</v>
      </c>
      <c r="H26" s="2" t="s">
        <v>38</v>
      </c>
      <c r="I26" s="2" t="s">
        <v>19</v>
      </c>
      <c r="J26" s="2" t="s">
        <v>19</v>
      </c>
      <c r="K26" s="5" t="s">
        <v>19</v>
      </c>
      <c r="L26" s="2" t="s">
        <v>19</v>
      </c>
      <c r="M26" s="2" t="s">
        <v>19</v>
      </c>
      <c r="N26" s="2" t="s">
        <v>19</v>
      </c>
      <c r="O26" s="5" t="s">
        <v>19</v>
      </c>
      <c r="P26" s="7" t="str">
        <f>IF(A26="Inactive","INACTIVE",IFERROR(IF(AND(A26="Active",AND(B26='Property 3'!B5,LEN(C26)&gt;=8,LEN(E26)&gt;0,AND(OR(H26="Documented",H26="Estimate",H26="Scenario",H26="Not applicable"),LEN(TRIM(F26))&gt;=8,ISERROR(MATCH(LOWER(TRIM(F26)),{"unknown","pending","source","example","not known","to be determined","tbd"},0)),ISNUMBER(G26),G26&gt;0),LEN(J26)&gt;0,LEN(L26)&gt;=8,LEN(M26)&gt;0)),IF(H26="Scenario","MODELED","RECORDED - judge claim scope"),"PENDING - evidence / conflicting or old claim"),"PENDING - check invalid input"))</f>
        <v>INACTIVE</v>
      </c>
    </row>
    <row r="27" spans="1:16" ht="90" customHeight="1" x14ac:dyDescent="0.25">
      <c r="A27" s="2" t="s">
        <v>17</v>
      </c>
      <c r="B27" s="2" t="s">
        <v>19</v>
      </c>
      <c r="C27" s="2" t="s">
        <v>19</v>
      </c>
      <c r="D27" s="2" t="s">
        <v>19</v>
      </c>
      <c r="E27" s="2" t="s">
        <v>19</v>
      </c>
      <c r="F27" s="2" t="s">
        <v>19</v>
      </c>
      <c r="G27" s="5" t="s">
        <v>19</v>
      </c>
      <c r="H27" s="2" t="s">
        <v>38</v>
      </c>
      <c r="I27" s="2" t="s">
        <v>19</v>
      </c>
      <c r="J27" s="2" t="s">
        <v>19</v>
      </c>
      <c r="K27" s="5" t="s">
        <v>19</v>
      </c>
      <c r="L27" s="2" t="s">
        <v>19</v>
      </c>
      <c r="M27" s="2" t="s">
        <v>19</v>
      </c>
      <c r="N27" s="2" t="s">
        <v>19</v>
      </c>
      <c r="O27" s="5" t="s">
        <v>19</v>
      </c>
      <c r="P27" s="7" t="str">
        <f>IF(A27="Inactive","INACTIVE",IFERROR(IF(AND(A27="Active",AND(B27='Property 3'!B5,LEN(C27)&gt;=8,LEN(E27)&gt;0,AND(OR(H27="Documented",H27="Estimate",H27="Scenario",H27="Not applicable"),LEN(TRIM(F27))&gt;=8,ISERROR(MATCH(LOWER(TRIM(F27)),{"unknown","pending","source","example","not known","to be determined","tbd"},0)),ISNUMBER(G27),G27&gt;0),LEN(J27)&gt;0,LEN(L27)&gt;=8,LEN(M27)&gt;0)),IF(H27="Scenario","MODELED","RECORDED - judge claim scope"),"PENDING - evidence / conflicting or old claim"),"PENDING - check invalid input"))</f>
        <v>INACTIVE</v>
      </c>
    </row>
    <row r="28" spans="1:16" ht="90" customHeight="1" x14ac:dyDescent="0.25">
      <c r="A28" s="2" t="s">
        <v>17</v>
      </c>
      <c r="B28" s="2" t="s">
        <v>19</v>
      </c>
      <c r="C28" s="2" t="s">
        <v>19</v>
      </c>
      <c r="D28" s="2" t="s">
        <v>19</v>
      </c>
      <c r="E28" s="2" t="s">
        <v>19</v>
      </c>
      <c r="F28" s="2" t="s">
        <v>19</v>
      </c>
      <c r="G28" s="5" t="s">
        <v>19</v>
      </c>
      <c r="H28" s="2" t="s">
        <v>38</v>
      </c>
      <c r="I28" s="2" t="s">
        <v>19</v>
      </c>
      <c r="J28" s="2" t="s">
        <v>19</v>
      </c>
      <c r="K28" s="5" t="s">
        <v>19</v>
      </c>
      <c r="L28" s="2" t="s">
        <v>19</v>
      </c>
      <c r="M28" s="2" t="s">
        <v>19</v>
      </c>
      <c r="N28" s="2" t="s">
        <v>19</v>
      </c>
      <c r="O28" s="5" t="s">
        <v>19</v>
      </c>
      <c r="P28" s="7" t="str">
        <f>IF(A28="Inactive","INACTIVE",IFERROR(IF(AND(A28="Active",AND(B28='Property 3'!B5,LEN(C28)&gt;=8,LEN(E28)&gt;0,AND(OR(H28="Documented",H28="Estimate",H28="Scenario",H28="Not applicable"),LEN(TRIM(F28))&gt;=8,ISERROR(MATCH(LOWER(TRIM(F28)),{"unknown","pending","source","example","not known","to be determined","tbd"},0)),ISNUMBER(G28),G28&gt;0),LEN(J28)&gt;0,LEN(L28)&gt;=8,LEN(M28)&gt;0)),IF(H28="Scenario","MODELED","RECORDED - judge claim scope"),"PENDING - evidence / conflicting or old claim"),"PENDING - check invalid input"))</f>
        <v>INACTIVE</v>
      </c>
    </row>
    <row r="29" spans="1:16" ht="90" customHeight="1" x14ac:dyDescent="0.25">
      <c r="A29" s="2" t="s">
        <v>17</v>
      </c>
      <c r="B29" s="2" t="s">
        <v>19</v>
      </c>
      <c r="C29" s="2" t="s">
        <v>19</v>
      </c>
      <c r="D29" s="2" t="s">
        <v>19</v>
      </c>
      <c r="E29" s="2" t="s">
        <v>19</v>
      </c>
      <c r="F29" s="2" t="s">
        <v>19</v>
      </c>
      <c r="G29" s="5" t="s">
        <v>19</v>
      </c>
      <c r="H29" s="2" t="s">
        <v>38</v>
      </c>
      <c r="I29" s="2" t="s">
        <v>19</v>
      </c>
      <c r="J29" s="2" t="s">
        <v>19</v>
      </c>
      <c r="K29" s="5" t="s">
        <v>19</v>
      </c>
      <c r="L29" s="2" t="s">
        <v>19</v>
      </c>
      <c r="M29" s="2" t="s">
        <v>19</v>
      </c>
      <c r="N29" s="2" t="s">
        <v>19</v>
      </c>
      <c r="O29" s="5" t="s">
        <v>19</v>
      </c>
      <c r="P29" s="7" t="str">
        <f>IF(A29="Inactive","INACTIVE",IFERROR(IF(AND(A29="Active",AND(B29='Property 3'!B5,LEN(C29)&gt;=8,LEN(E29)&gt;0,AND(OR(H29="Documented",H29="Estimate",H29="Scenario",H29="Not applicable"),LEN(TRIM(F29))&gt;=8,ISERROR(MATCH(LOWER(TRIM(F29)),{"unknown","pending","source","example","not known","to be determined","tbd"},0)),ISNUMBER(G29),G29&gt;0),LEN(J29)&gt;0,LEN(L29)&gt;=8,LEN(M29)&gt;0)),IF(H29="Scenario","MODELED","RECORDED - judge claim scope"),"PENDING - evidence / conflicting or old claim"),"PENDING - check invalid input"))</f>
        <v>INACTIVE</v>
      </c>
    </row>
    <row r="30" spans="1:16" ht="90" customHeight="1" x14ac:dyDescent="0.25">
      <c r="A30" s="2" t="s">
        <v>17</v>
      </c>
      <c r="B30" s="2" t="s">
        <v>19</v>
      </c>
      <c r="C30" s="2" t="s">
        <v>19</v>
      </c>
      <c r="D30" s="2" t="s">
        <v>19</v>
      </c>
      <c r="E30" s="2" t="s">
        <v>19</v>
      </c>
      <c r="F30" s="2" t="s">
        <v>19</v>
      </c>
      <c r="G30" s="5" t="s">
        <v>19</v>
      </c>
      <c r="H30" s="2" t="s">
        <v>38</v>
      </c>
      <c r="I30" s="2" t="s">
        <v>19</v>
      </c>
      <c r="J30" s="2" t="s">
        <v>19</v>
      </c>
      <c r="K30" s="5" t="s">
        <v>19</v>
      </c>
      <c r="L30" s="2" t="s">
        <v>19</v>
      </c>
      <c r="M30" s="2" t="s">
        <v>19</v>
      </c>
      <c r="N30" s="2" t="s">
        <v>19</v>
      </c>
      <c r="O30" s="5" t="s">
        <v>19</v>
      </c>
      <c r="P30" s="7" t="str">
        <f>IF(A30="Inactive","INACTIVE",IFERROR(IF(AND(A30="Active",AND(B30='Property 3'!B5,LEN(C30)&gt;=8,LEN(E30)&gt;0,AND(OR(H30="Documented",H30="Estimate",H30="Scenario",H30="Not applicable"),LEN(TRIM(F30))&gt;=8,ISERROR(MATCH(LOWER(TRIM(F30)),{"unknown","pending","source","example","not known","to be determined","tbd"},0)),ISNUMBER(G30),G30&gt;0),LEN(J30)&gt;0,LEN(L30)&gt;=8,LEN(M30)&gt;0)),IF(H30="Scenario","MODELED","RECORDED - judge claim scope"),"PENDING - evidence / conflicting or old claim"),"PENDING - check invalid input"))</f>
        <v>INACTIVE</v>
      </c>
    </row>
    <row r="31" spans="1:16" ht="90" customHeight="1" x14ac:dyDescent="0.25">
      <c r="A31" s="2" t="s">
        <v>17</v>
      </c>
      <c r="B31" s="2" t="s">
        <v>19</v>
      </c>
      <c r="C31" s="2" t="s">
        <v>19</v>
      </c>
      <c r="D31" s="2" t="s">
        <v>19</v>
      </c>
      <c r="E31" s="2" t="s">
        <v>19</v>
      </c>
      <c r="F31" s="2" t="s">
        <v>19</v>
      </c>
      <c r="G31" s="5" t="s">
        <v>19</v>
      </c>
      <c r="H31" s="2" t="s">
        <v>38</v>
      </c>
      <c r="I31" s="2" t="s">
        <v>19</v>
      </c>
      <c r="J31" s="2" t="s">
        <v>19</v>
      </c>
      <c r="K31" s="5" t="s">
        <v>19</v>
      </c>
      <c r="L31" s="2" t="s">
        <v>19</v>
      </c>
      <c r="M31" s="2" t="s">
        <v>19</v>
      </c>
      <c r="N31" s="2" t="s">
        <v>19</v>
      </c>
      <c r="O31" s="5" t="s">
        <v>19</v>
      </c>
      <c r="P31" s="7" t="str">
        <f>IF(A31="Inactive","INACTIVE",IFERROR(IF(AND(A31="Active",AND(B31='Property 3'!B5,LEN(C31)&gt;=8,LEN(E31)&gt;0,AND(OR(H31="Documented",H31="Estimate",H31="Scenario",H31="Not applicable"),LEN(TRIM(F31))&gt;=8,ISERROR(MATCH(LOWER(TRIM(F31)),{"unknown","pending","source","example","not known","to be determined","tbd"},0)),ISNUMBER(G31),G31&gt;0),LEN(J31)&gt;0,LEN(L31)&gt;=8,LEN(M31)&gt;0)),IF(H31="Scenario","MODELED","RECORDED - judge claim scope"),"PENDING - evidence / conflicting or old claim"),"PENDING - check invalid input"))</f>
        <v>INACTIVE</v>
      </c>
    </row>
    <row r="32" spans="1:16" ht="90" customHeight="1" x14ac:dyDescent="0.25">
      <c r="A32" s="2" t="s">
        <v>17</v>
      </c>
      <c r="B32" s="2" t="s">
        <v>19</v>
      </c>
      <c r="C32" s="2" t="s">
        <v>19</v>
      </c>
      <c r="D32" s="2" t="s">
        <v>19</v>
      </c>
      <c r="E32" s="2" t="s">
        <v>19</v>
      </c>
      <c r="F32" s="2" t="s">
        <v>19</v>
      </c>
      <c r="G32" s="5" t="s">
        <v>19</v>
      </c>
      <c r="H32" s="2" t="s">
        <v>38</v>
      </c>
      <c r="I32" s="2" t="s">
        <v>19</v>
      </c>
      <c r="J32" s="2" t="s">
        <v>19</v>
      </c>
      <c r="K32" s="5" t="s">
        <v>19</v>
      </c>
      <c r="L32" s="2" t="s">
        <v>19</v>
      </c>
      <c r="M32" s="2" t="s">
        <v>19</v>
      </c>
      <c r="N32" s="2" t="s">
        <v>19</v>
      </c>
      <c r="O32" s="5" t="s">
        <v>19</v>
      </c>
      <c r="P32" s="7" t="str">
        <f>IF(A32="Inactive","INACTIVE",IFERROR(IF(AND(A32="Active",AND(B32='Property 3'!B5,LEN(C32)&gt;=8,LEN(E32)&gt;0,AND(OR(H32="Documented",H32="Estimate",H32="Scenario",H32="Not applicable"),LEN(TRIM(F32))&gt;=8,ISERROR(MATCH(LOWER(TRIM(F32)),{"unknown","pending","source","example","not known","to be determined","tbd"},0)),ISNUMBER(G32),G32&gt;0),LEN(J32)&gt;0,LEN(L32)&gt;=8,LEN(M32)&gt;0)),IF(H32="Scenario","MODELED","RECORDED - judge claim scope"),"PENDING - evidence / conflicting or old claim"),"PENDING - check invalid input"))</f>
        <v>INACTIVE</v>
      </c>
    </row>
    <row r="33" spans="1:16" ht="90" customHeight="1" x14ac:dyDescent="0.25">
      <c r="A33" s="2" t="s">
        <v>17</v>
      </c>
      <c r="B33" s="2" t="s">
        <v>19</v>
      </c>
      <c r="C33" s="2" t="s">
        <v>19</v>
      </c>
      <c r="D33" s="2" t="s">
        <v>19</v>
      </c>
      <c r="E33" s="2" t="s">
        <v>19</v>
      </c>
      <c r="F33" s="2" t="s">
        <v>19</v>
      </c>
      <c r="G33" s="5" t="s">
        <v>19</v>
      </c>
      <c r="H33" s="2" t="s">
        <v>38</v>
      </c>
      <c r="I33" s="2" t="s">
        <v>19</v>
      </c>
      <c r="J33" s="2" t="s">
        <v>19</v>
      </c>
      <c r="K33" s="5" t="s">
        <v>19</v>
      </c>
      <c r="L33" s="2" t="s">
        <v>19</v>
      </c>
      <c r="M33" s="2" t="s">
        <v>19</v>
      </c>
      <c r="N33" s="2" t="s">
        <v>19</v>
      </c>
      <c r="O33" s="5" t="s">
        <v>19</v>
      </c>
      <c r="P33" s="7" t="str">
        <f>IF(A33="Inactive","INACTIVE",IFERROR(IF(AND(A33="Active",AND(B33='Property 3'!B5,LEN(C33)&gt;=8,LEN(E33)&gt;0,AND(OR(H33="Documented",H33="Estimate",H33="Scenario",H33="Not applicable"),LEN(TRIM(F33))&gt;=8,ISERROR(MATCH(LOWER(TRIM(F33)),{"unknown","pending","source","example","not known","to be determined","tbd"},0)),ISNUMBER(G33),G33&gt;0),LEN(J33)&gt;0,LEN(L33)&gt;=8,LEN(M33)&gt;0)),IF(H33="Scenario","MODELED","RECORDED - judge claim scope"),"PENDING - evidence / conflicting or old claim"),"PENDING - check invalid input"))</f>
        <v>INACTIVE</v>
      </c>
    </row>
    <row r="34" spans="1:16" ht="90" customHeight="1" x14ac:dyDescent="0.25">
      <c r="A34" s="2" t="s">
        <v>17</v>
      </c>
      <c r="B34" s="2" t="s">
        <v>19</v>
      </c>
      <c r="C34" s="2" t="s">
        <v>19</v>
      </c>
      <c r="D34" s="2" t="s">
        <v>19</v>
      </c>
      <c r="E34" s="2" t="s">
        <v>19</v>
      </c>
      <c r="F34" s="2" t="s">
        <v>19</v>
      </c>
      <c r="G34" s="5" t="s">
        <v>19</v>
      </c>
      <c r="H34" s="2" t="s">
        <v>38</v>
      </c>
      <c r="I34" s="2" t="s">
        <v>19</v>
      </c>
      <c r="J34" s="2" t="s">
        <v>19</v>
      </c>
      <c r="K34" s="5" t="s">
        <v>19</v>
      </c>
      <c r="L34" s="2" t="s">
        <v>19</v>
      </c>
      <c r="M34" s="2" t="s">
        <v>19</v>
      </c>
      <c r="N34" s="2" t="s">
        <v>19</v>
      </c>
      <c r="O34" s="5" t="s">
        <v>19</v>
      </c>
      <c r="P34" s="7" t="str">
        <f>IF(A34="Inactive","INACTIVE",IFERROR(IF(AND(A34="Active",AND(B34='Property 3'!B5,LEN(C34)&gt;=8,LEN(E34)&gt;0,AND(OR(H34="Documented",H34="Estimate",H34="Scenario",H34="Not applicable"),LEN(TRIM(F34))&gt;=8,ISERROR(MATCH(LOWER(TRIM(F34)),{"unknown","pending","source","example","not known","to be determined","tbd"},0)),ISNUMBER(G34),G34&gt;0),LEN(J34)&gt;0,LEN(L34)&gt;=8,LEN(M34)&gt;0)),IF(H34="Scenario","MODELED","RECORDED - judge claim scope"),"PENDING - evidence / conflicting or old claim"),"PENDING - check invalid input"))</f>
        <v>INACTIVE</v>
      </c>
    </row>
  </sheetData>
  <sheetProtection sheet="1" objects="1" scenarios="1"/>
  <mergeCells count="3">
    <mergeCell ref="A1:O1"/>
    <mergeCell ref="A2:O2"/>
    <mergeCell ref="A3:O3"/>
  </mergeCells>
  <dataValidations count="3">
    <dataValidation type="list" allowBlank="1" showErrorMessage="1" errorTitle="Choose a listed value" error="Use the dropdown options." sqref="A5:A34" xr:uid="{00000000-0002-0000-0600-000000000000}">
      <formula1>"Active,Inactive"</formula1>
    </dataValidation>
    <dataValidation type="list" allowBlank="1" showErrorMessage="1" errorTitle="Choose a listed value" error="Use the dropdown options." sqref="H5:H34" xr:uid="{00000000-0002-0000-0600-000001000000}">
      <formula1>"Documented,Estimate,Scenario,Unknown,Not applicable,Outdated,Contradictory"</formula1>
    </dataValidation>
    <dataValidation type="list" allowBlank="1" showErrorMessage="1" errorTitle="Choose a listed value" error="Use the dropdown options." sqref="E5:E34" xr:uid="{00000000-0002-0000-0600-000002000000}">
      <formula1>"Advertised,Lease,Collection record,Estimate,Quote,Inspection,Official confirmation,Scenario,Invoice"</formula1>
    </dataValidation>
  </dataValidations>
  <pageMargins left="0.3888888888888889" right="0.3888888888888889" top="0.41666666666666669" bottom="0.41666666666666669" header="0.2" footer="0.2"/>
  <pageSetup scale="25" fitToHeight="0" orientation="landscape" r:id="rId1"/>
  <headerFooter>
    <oddFooter>&amp;LBefore You Buy the Rental&amp;R&amp;P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73</v>
      </c>
      <c r="B1" s="11"/>
    </row>
    <row r="2" spans="1:2" ht="39.950000000000003" customHeight="1" x14ac:dyDescent="0.25">
      <c r="A2" s="11" t="s">
        <v>1</v>
      </c>
      <c r="B2" s="11"/>
    </row>
    <row r="4" spans="1:2" ht="32.1" customHeight="1" x14ac:dyDescent="0.25">
      <c r="A4" t="s">
        <v>16</v>
      </c>
      <c r="B4" s="7" t="str">
        <f>IF('Property 1'!B4="Inactive","INACTIVE",IF('Property 1'!B4="","PENDING",'Property 1'!B4))</f>
        <v>INACTIVE</v>
      </c>
    </row>
    <row r="5" spans="1:2" ht="32.1" customHeight="1" x14ac:dyDescent="0.25">
      <c r="A5" t="s">
        <v>18</v>
      </c>
      <c r="B5" s="7" t="str">
        <f>IF('Property 1'!B4="Inactive","INACTIVE",IF('Property 1'!B5="","PENDING",'Property 1'!B5))</f>
        <v>INACTIVE</v>
      </c>
    </row>
    <row r="6" spans="1:2" ht="32.1" customHeight="1" x14ac:dyDescent="0.25">
      <c r="A6" t="s">
        <v>21</v>
      </c>
      <c r="B6" s="7" t="str">
        <f>IF('Property 1'!B4="Inactive","INACTIVE",IF('Property 1'!B7="","PENDING",'Property 1'!B7))</f>
        <v>INACTIVE</v>
      </c>
    </row>
    <row r="7" spans="1:2" ht="32.1" customHeight="1" x14ac:dyDescent="0.25">
      <c r="A7" t="s">
        <v>24</v>
      </c>
      <c r="B7" s="7" t="str">
        <f>IF('Property 1'!B4="Inactive","INACTIVE",IF('Property 1'!B10="","PENDING",'Property 1'!B10))</f>
        <v>INACTIVE</v>
      </c>
    </row>
    <row r="8" spans="1:2" ht="60" customHeight="1" x14ac:dyDescent="0.25">
      <c r="A8" t="s">
        <v>25</v>
      </c>
      <c r="B8" s="7" t="str">
        <f>IF('Property 1'!B4="Inactive","INACTIVE",IF('Property 1'!B11="","PENDING",'Property 1'!B11))</f>
        <v>INACTIVE</v>
      </c>
    </row>
    <row r="9" spans="1:2" ht="32.1" customHeight="1" x14ac:dyDescent="0.25">
      <c r="A9" t="s">
        <v>26</v>
      </c>
      <c r="B9" s="6" t="str">
        <f>IF('Property 1'!B4="Inactive","INACTIVE",IF('Property 1'!B12="","PENDING",'Property 1'!B12))</f>
        <v>INACTIVE</v>
      </c>
    </row>
    <row r="11" spans="1:2" ht="48" customHeight="1" x14ac:dyDescent="0.25">
      <c r="A11" t="s">
        <v>3</v>
      </c>
      <c r="B11" s="6" t="str">
        <f>IF('Property 1'!B4="Inactive","INACTIVE",IF(AND(LEFT('Property 1'!B43,7)="MATCHED",LEFT('Property 1'!B44,5)="MATCH"),IFERROR(IF(AND(LEFT('Property 1'!B43,7)="MATCHED",AND(ISNUMBER('Property 1'!B26),OR('Property 1'!C26="Documented",'Property 1'!C26="Estimate",'Property 1'!C26="Scenario",AND('Property 1'!C26="Not applicable",'Property 1'!B26=0)))),'Property 1'!B26,"PENDING - snapshot state / handoff"),"PENDING - check invalid input"),"PENDING - reconcile funding"))</f>
        <v>INACTIVE</v>
      </c>
    </row>
    <row r="12" spans="1:2" ht="32.1" customHeight="1" x14ac:dyDescent="0.25">
      <c r="A12" t="s">
        <v>4</v>
      </c>
      <c r="B12" s="6" t="str">
        <f>IF('Property 1'!B4="Inactive","INACTIVE",IFERROR(IF(AND(LEFT('Property 1'!B43,7)="MATCHED",AND(ISNUMBER('Property 1'!B27),OR('Property 1'!C27="Documented",'Property 1'!C27="Estimate",'Property 1'!C27="Scenario",AND('Property 1'!C27="Not applicable",'Property 1'!B27=0)))),'Property 1'!B27,"PENDING - snapshot state / handoff"),"PENDING - check invalid input"))</f>
        <v>INACTIVE</v>
      </c>
    </row>
    <row r="13" spans="1:2" ht="32.1" customHeight="1" x14ac:dyDescent="0.25">
      <c r="A13" t="s">
        <v>39</v>
      </c>
      <c r="B13" s="6" t="str">
        <f>IF('Property 1'!B4="Inactive","INACTIVE",IFERROR(IF(AND(LEFT('Property 1'!B43,7)="MATCHED",AND(ISNUMBER('Property 1'!B28),OR('Property 1'!C28="Documented",'Property 1'!C28="Estimate",'Property 1'!C28="Scenario",AND('Property 1'!C28="Not applicable",'Property 1'!B28=0)))),'Property 1'!B28,"PENDING - snapshot state / handoff"),"PENDING - check invalid input"))</f>
        <v>INACTIVE</v>
      </c>
    </row>
    <row r="14" spans="1:2" ht="48" customHeight="1" x14ac:dyDescent="0.25">
      <c r="A14" t="s">
        <v>42</v>
      </c>
      <c r="B14" s="6" t="str">
        <f>IF('Property 1'!B4="Inactive","INACTIVE",IF(AND(LEFT('Property 1'!B43,7)="MATCHED",LEFT('Property 1'!B44,5)="MATCH"),IFERROR(IF(AND(LEFT('Property 1'!B43,7)="MATCHED",AND(ISNUMBER('Property 1'!B31),'Property 1'!B31&gt;=0,OR('Property 1'!C31="Documented",'Property 1'!C31="Estimate",'Property 1'!C31="Scenario",AND('Property 1'!C31="Not applicable",'Property 1'!B31=0)))),'Property 1'!B31,"PENDING - snapshot state / handoff"),"PENDING - check invalid input"),"PENDING - reconcile funding"))</f>
        <v>INACTIVE</v>
      </c>
    </row>
    <row r="15" spans="1:2" ht="48" customHeight="1" x14ac:dyDescent="0.25">
      <c r="A15" t="s">
        <v>43</v>
      </c>
      <c r="B15" s="6" t="str">
        <f>IF('Property 1'!B4="Inactive","INACTIVE",IF(AND(LEFT('Property 1'!B43,7)="MATCHED",LEFT('Property 1'!B44,5)="MATCH"),IFERROR(IF(AND(LEFT('Property 1'!B43,7)="MATCHED",AND(ISNUMBER('Property 1'!B32),'Property 1'!B32&gt;=0,OR('Property 1'!C32="Documented",'Property 1'!C32="Estimate",'Property 1'!C32="Scenario",AND('Property 1'!C32="Not applicable",'Property 1'!B32=0)))),'Property 1'!B32,"PENDING - snapshot state / handoff"),"PENDING - check invalid input"),"PENDING - reconcile funding"))</f>
        <v>INACTIVE</v>
      </c>
    </row>
    <row r="16" spans="1:2" ht="48" customHeight="1" x14ac:dyDescent="0.25">
      <c r="A16" t="s">
        <v>44</v>
      </c>
      <c r="B16" s="6" t="str">
        <f>IF('Property 1'!B4="Inactive","INACTIVE",IF(AND(LEFT('Property 1'!B43,7)="MATCHED",LEFT('Property 1'!B44,5)="MATCH"),IFERROR(IF(AND(LEFT('Property 1'!B43,7)="MATCHED",AND(ISNUMBER('Property 1'!B33),'Property 1'!B33&gt;=0,OR('Property 1'!C33="Documented",'Property 1'!C33="Estimate",'Property 1'!C33="Scenario",AND('Property 1'!C33="Not applicable",'Property 1'!B33=0)))),'Property 1'!B33,"PENDING - snapshot state / handoff"),"PENDING - check invalid input"),"PENDING - reconcile funding"))</f>
        <v>INACTIVE</v>
      </c>
    </row>
    <row r="17" spans="1:2" ht="48" customHeight="1" x14ac:dyDescent="0.25">
      <c r="A17" t="s">
        <v>11</v>
      </c>
      <c r="B17" s="6" t="str">
        <f>IF('Property 1'!B4="Inactive","INACTIVE",IF(AND(LEFT('Property 1'!B43,7)="MATCHED",LEFT('Property 1'!B44,5)="MATCH"),IFERROR(IF(AND(LEFT('Property 1'!B43,7)="MATCHED",AND(ISNUMBER('Property 1'!B34),OR('Property 1'!C34="Documented",'Property 1'!C34="Estimate",'Property 1'!C34="Scenario",AND('Property 1'!C34="Not applicable",'Property 1'!B34=0)))),'Property 1'!B34,"PENDING - snapshot state / handoff"),"PENDING - check invalid input"),"PENDING - reconcile funding"))</f>
        <v>INACTIVE</v>
      </c>
    </row>
    <row r="19" spans="1:2" ht="60" customHeight="1" x14ac:dyDescent="0.25">
      <c r="A19" t="s">
        <v>45</v>
      </c>
      <c r="B19" s="7" t="str">
        <f>IF('Property 1'!B4="Inactive","INACTIVE",IF('Property 1'!B36="","PENDING - user decision",'Property 1'!B36&amp;IF(AND(LEFT('Property 1'!B43,7)="MATCHED",LEFT('Property 1'!B44,5)="MATCH"),""," | funding unreconciled")))</f>
        <v>INACTIVE</v>
      </c>
    </row>
    <row r="20" spans="1:2" ht="110.1" customHeight="1" x14ac:dyDescent="0.25">
      <c r="A20" t="s">
        <v>74</v>
      </c>
      <c r="B20" s="7" t="str">
        <f>IF('Property 1'!B4="Inactive","INACTIVE",IF('Property 1'!B37="","PENDING",'Property 1'!B37))</f>
        <v>INACTIVE</v>
      </c>
    </row>
    <row r="21" spans="1:2" ht="110.1" customHeight="1" x14ac:dyDescent="0.25">
      <c r="A21" t="s">
        <v>47</v>
      </c>
      <c r="B21" s="7" t="str">
        <f>IF('Property 1'!B4="Inactive","INACTIVE",IF('Property 1'!B38="","PENDING",'Property 1'!B38))</f>
        <v>INACTIVE</v>
      </c>
    </row>
    <row r="22" spans="1:2" ht="32.1" customHeight="1" x14ac:dyDescent="0.25">
      <c r="A22" t="s">
        <v>48</v>
      </c>
      <c r="B22" s="7" t="str">
        <f>IF('Property 1'!B4="Inactive","INACTIVE",IF('Property 1'!B39="","PENDING",'Property 1'!B39))</f>
        <v>INACTIVE</v>
      </c>
    </row>
    <row r="23" spans="1:2" ht="32.1" customHeight="1" x14ac:dyDescent="0.25">
      <c r="A23" t="s">
        <v>49</v>
      </c>
      <c r="B23" s="9" t="str">
        <f>IF('Property 1'!B4="Inactive","INACTIVE",IF('Property 1'!B40="","PENDING",'Property 1'!B40))</f>
        <v>INACTIVE</v>
      </c>
    </row>
    <row r="24" spans="1:2" ht="110.1" customHeight="1" x14ac:dyDescent="0.25">
      <c r="A24" t="s">
        <v>50</v>
      </c>
      <c r="B24" s="7" t="str">
        <f>IF('Property 1'!B4="Inactive","INACTIVE",IF('Property 1'!B41="","PENDING",'Property 1'!B41))</f>
        <v>INACTIVE</v>
      </c>
    </row>
    <row r="26" spans="1:2" ht="60" customHeight="1" x14ac:dyDescent="0.25">
      <c r="A26" t="s">
        <v>13</v>
      </c>
      <c r="B26" s="7" t="str">
        <f>IF('Property 1'!B4="Inactive","INACTIVE",IF(LEFT('Property 1'!B43,7)&lt;&gt;"MATCHED",'Property 1'!B43,IF(LEFT('Property 1'!B44,5)="MATCH","MATCHED ID / version / accounts; verify source",IF(LEFT('Property 1'!B44,8)="MISMATCH","MISMATCH - reserve accounts","PENDING - reserve accounts"))))</f>
        <v>INACTIVE</v>
      </c>
    </row>
    <row r="27" spans="1:2" ht="60" customHeight="1" x14ac:dyDescent="0.25">
      <c r="A27" t="s">
        <v>51</v>
      </c>
      <c r="B27" s="7" t="str">
        <f>IF('Property 1'!B4="Inactive","INACTIVE",IF('Property 1'!B44="","PENDING",'Property 1'!B44))</f>
        <v>INACTIVE</v>
      </c>
    </row>
    <row r="29" spans="1:2" ht="62.1" customHeight="1" x14ac:dyDescent="0.25">
      <c r="A29" s="11" t="s">
        <v>75</v>
      </c>
      <c r="B29" s="11"/>
    </row>
    <row r="30" spans="1:2" ht="156" customHeight="1" x14ac:dyDescent="0.25">
      <c r="A30" s="11" t="str">
        <f>IF('Evidence 1'!A5="Inactive","","Property: "&amp;'Evidence 1'!B5&amp;" | "&amp;'Evidence 1'!P5&amp;" | Source date: "&amp;IF(ISNUMBER('Evidence 1'!G5),TEXT('Evidence 1'!G5,"mmm d, yyyy"),"pending")&amp;CHAR(10)&amp;'Evidence 1'!C5&amp;" | "&amp;'Evidence 1'!H5&amp;" | "&amp;'Evidence 1'!I5&amp;" | Owner: "&amp;'Evidence 1'!J5&amp;" | Due: "&amp;IF(ISNUMBER('Evidence 1'!K5),TEXT('Evidence 1'!K5,"mmm d, yyyy"),"pending")&amp;" | Impact: "&amp;'Evidence 1'!L5&amp;" | Resolution: "&amp;'Evidence 1'!N5)</f>
        <v/>
      </c>
      <c r="B30" s="11"/>
    </row>
    <row r="31" spans="1:2" ht="156" customHeight="1" x14ac:dyDescent="0.25">
      <c r="A31" s="11" t="str">
        <f>IF('Evidence 1'!A6="Inactive","","Property: "&amp;'Evidence 1'!B6&amp;" | "&amp;'Evidence 1'!P6&amp;" | Source date: "&amp;IF(ISNUMBER('Evidence 1'!G6),TEXT('Evidence 1'!G6,"mmm d, yyyy"),"pending")&amp;CHAR(10)&amp;'Evidence 1'!C6&amp;" | "&amp;'Evidence 1'!H6&amp;" | "&amp;'Evidence 1'!I6&amp;" | Owner: "&amp;'Evidence 1'!J6&amp;" | Due: "&amp;IF(ISNUMBER('Evidence 1'!K6),TEXT('Evidence 1'!K6,"mmm d, yyyy"),"pending")&amp;" | Impact: "&amp;'Evidence 1'!L6&amp;" | Resolution: "&amp;'Evidence 1'!N6)</f>
        <v/>
      </c>
      <c r="B31" s="11"/>
    </row>
    <row r="32" spans="1:2" ht="156" customHeight="1" x14ac:dyDescent="0.25">
      <c r="A32" s="11" t="str">
        <f>IF('Evidence 1'!A7="Inactive","","Property: "&amp;'Evidence 1'!B7&amp;" | "&amp;'Evidence 1'!P7&amp;" | Source date: "&amp;IF(ISNUMBER('Evidence 1'!G7),TEXT('Evidence 1'!G7,"mmm d, yyyy"),"pending")&amp;CHAR(10)&amp;'Evidence 1'!C7&amp;" | "&amp;'Evidence 1'!H7&amp;" | "&amp;'Evidence 1'!I7&amp;" | Owner: "&amp;'Evidence 1'!J7&amp;" | Due: "&amp;IF(ISNUMBER('Evidence 1'!K7),TEXT('Evidence 1'!K7,"mmm d, yyyy"),"pending")&amp;" | Impact: "&amp;'Evidence 1'!L7&amp;" | Resolution: "&amp;'Evidence 1'!N7)</f>
        <v/>
      </c>
      <c r="B32" s="11"/>
    </row>
    <row r="33" spans="1:2" ht="156" customHeight="1" x14ac:dyDescent="0.25">
      <c r="A33" s="11" t="str">
        <f>IF('Evidence 1'!A8="Inactive","","Property: "&amp;'Evidence 1'!B8&amp;" | "&amp;'Evidence 1'!P8&amp;" | Source date: "&amp;IF(ISNUMBER('Evidence 1'!G8),TEXT('Evidence 1'!G8,"mmm d, yyyy"),"pending")&amp;CHAR(10)&amp;'Evidence 1'!C8&amp;" | "&amp;'Evidence 1'!H8&amp;" | "&amp;'Evidence 1'!I8&amp;" | Owner: "&amp;'Evidence 1'!J8&amp;" | Due: "&amp;IF(ISNUMBER('Evidence 1'!K8),TEXT('Evidence 1'!K8,"mmm d, yyyy"),"pending")&amp;" | Impact: "&amp;'Evidence 1'!L8&amp;" | Resolution: "&amp;'Evidence 1'!N8)</f>
        <v/>
      </c>
      <c r="B33" s="11"/>
    </row>
    <row r="34" spans="1:2" ht="156" customHeight="1" x14ac:dyDescent="0.25">
      <c r="A34" s="11" t="str">
        <f>IF('Evidence 1'!A9="Inactive","","Property: "&amp;'Evidence 1'!B9&amp;" | "&amp;'Evidence 1'!P9&amp;" | Source date: "&amp;IF(ISNUMBER('Evidence 1'!G9),TEXT('Evidence 1'!G9,"mmm d, yyyy"),"pending")&amp;CHAR(10)&amp;'Evidence 1'!C9&amp;" | "&amp;'Evidence 1'!H9&amp;" | "&amp;'Evidence 1'!I9&amp;" | Owner: "&amp;'Evidence 1'!J9&amp;" | Due: "&amp;IF(ISNUMBER('Evidence 1'!K9),TEXT('Evidence 1'!K9,"mmm d, yyyy"),"pending")&amp;" | Impact: "&amp;'Evidence 1'!L9&amp;" | Resolution: "&amp;'Evidence 1'!N9)</f>
        <v/>
      </c>
      <c r="B34" s="11"/>
    </row>
    <row r="35" spans="1:2" ht="156" customHeight="1" x14ac:dyDescent="0.25">
      <c r="A35" s="11" t="str">
        <f>IF('Evidence 1'!A10="Inactive","","Property: "&amp;'Evidence 1'!B10&amp;" | "&amp;'Evidence 1'!P10&amp;" | Source date: "&amp;IF(ISNUMBER('Evidence 1'!G10),TEXT('Evidence 1'!G10,"mmm d, yyyy"),"pending")&amp;CHAR(10)&amp;'Evidence 1'!C10&amp;" | "&amp;'Evidence 1'!H10&amp;" | "&amp;'Evidence 1'!I10&amp;" | Owner: "&amp;'Evidence 1'!J10&amp;" | Due: "&amp;IF(ISNUMBER('Evidence 1'!K10),TEXT('Evidence 1'!K10,"mmm d, yyyy"),"pending")&amp;" | Impact: "&amp;'Evidence 1'!L10&amp;" | Resolution: "&amp;'Evidence 1'!N10)</f>
        <v/>
      </c>
      <c r="B35" s="11"/>
    </row>
    <row r="36" spans="1:2" ht="156" customHeight="1" x14ac:dyDescent="0.25">
      <c r="A36" s="11" t="str">
        <f>IF('Evidence 1'!A11="Inactive","","Property: "&amp;'Evidence 1'!B11&amp;" | "&amp;'Evidence 1'!P11&amp;" | Source date: "&amp;IF(ISNUMBER('Evidence 1'!G11),TEXT('Evidence 1'!G11,"mmm d, yyyy"),"pending")&amp;CHAR(10)&amp;'Evidence 1'!C11&amp;" | "&amp;'Evidence 1'!H11&amp;" | "&amp;'Evidence 1'!I11&amp;" | Owner: "&amp;'Evidence 1'!J11&amp;" | Due: "&amp;IF(ISNUMBER('Evidence 1'!K11),TEXT('Evidence 1'!K11,"mmm d, yyyy"),"pending")&amp;" | Impact: "&amp;'Evidence 1'!L11&amp;" | Resolution: "&amp;'Evidence 1'!N11)</f>
        <v/>
      </c>
      <c r="B36" s="11"/>
    </row>
    <row r="37" spans="1:2" ht="156" customHeight="1" x14ac:dyDescent="0.25">
      <c r="A37" s="11" t="str">
        <f>IF('Evidence 1'!A12="Inactive","","Property: "&amp;'Evidence 1'!B12&amp;" | "&amp;'Evidence 1'!P12&amp;" | Source date: "&amp;IF(ISNUMBER('Evidence 1'!G12),TEXT('Evidence 1'!G12,"mmm d, yyyy"),"pending")&amp;CHAR(10)&amp;'Evidence 1'!C12&amp;" | "&amp;'Evidence 1'!H12&amp;" | "&amp;'Evidence 1'!I12&amp;" | Owner: "&amp;'Evidence 1'!J12&amp;" | Due: "&amp;IF(ISNUMBER('Evidence 1'!K12),TEXT('Evidence 1'!K12,"mmm d, yyyy"),"pending")&amp;" | Impact: "&amp;'Evidence 1'!L12&amp;" | Resolution: "&amp;'Evidence 1'!N12)</f>
        <v/>
      </c>
      <c r="B37" s="11"/>
    </row>
    <row r="38" spans="1:2" ht="156" customHeight="1" x14ac:dyDescent="0.25">
      <c r="A38" s="11" t="str">
        <f>IF('Evidence 1'!A13="Inactive","","Property: "&amp;'Evidence 1'!B13&amp;" | "&amp;'Evidence 1'!P13&amp;" | Source date: "&amp;IF(ISNUMBER('Evidence 1'!G13),TEXT('Evidence 1'!G13,"mmm d, yyyy"),"pending")&amp;CHAR(10)&amp;'Evidence 1'!C13&amp;" | "&amp;'Evidence 1'!H13&amp;" | "&amp;'Evidence 1'!I13&amp;" | Owner: "&amp;'Evidence 1'!J13&amp;" | Due: "&amp;IF(ISNUMBER('Evidence 1'!K13),TEXT('Evidence 1'!K13,"mmm d, yyyy"),"pending")&amp;" | Impact: "&amp;'Evidence 1'!L13&amp;" | Resolution: "&amp;'Evidence 1'!N13)</f>
        <v/>
      </c>
      <c r="B38" s="11"/>
    </row>
    <row r="39" spans="1:2" ht="156" customHeight="1" x14ac:dyDescent="0.25">
      <c r="A39" s="11" t="str">
        <f>IF('Evidence 1'!A14="Inactive","","Property: "&amp;'Evidence 1'!B14&amp;" | "&amp;'Evidence 1'!P14&amp;" | Source date: "&amp;IF(ISNUMBER('Evidence 1'!G14),TEXT('Evidence 1'!G14,"mmm d, yyyy"),"pending")&amp;CHAR(10)&amp;'Evidence 1'!C14&amp;" | "&amp;'Evidence 1'!H14&amp;" | "&amp;'Evidence 1'!I14&amp;" | Owner: "&amp;'Evidence 1'!J14&amp;" | Due: "&amp;IF(ISNUMBER('Evidence 1'!K14),TEXT('Evidence 1'!K14,"mmm d, yyyy"),"pending")&amp;" | Impact: "&amp;'Evidence 1'!L14&amp;" | Resolution: "&amp;'Evidence 1'!N14)</f>
        <v/>
      </c>
      <c r="B39" s="11"/>
    </row>
    <row r="40" spans="1:2" ht="156" customHeight="1" x14ac:dyDescent="0.25">
      <c r="A40" s="11" t="str">
        <f>IF('Evidence 1'!A15="Inactive","","Property: "&amp;'Evidence 1'!B15&amp;" | "&amp;'Evidence 1'!P15&amp;" | Source date: "&amp;IF(ISNUMBER('Evidence 1'!G15),TEXT('Evidence 1'!G15,"mmm d, yyyy"),"pending")&amp;CHAR(10)&amp;'Evidence 1'!C15&amp;" | "&amp;'Evidence 1'!H15&amp;" | "&amp;'Evidence 1'!I15&amp;" | Owner: "&amp;'Evidence 1'!J15&amp;" | Due: "&amp;IF(ISNUMBER('Evidence 1'!K15),TEXT('Evidence 1'!K15,"mmm d, yyyy"),"pending")&amp;" | Impact: "&amp;'Evidence 1'!L15&amp;" | Resolution: "&amp;'Evidence 1'!N15)</f>
        <v/>
      </c>
      <c r="B40" s="11"/>
    </row>
    <row r="41" spans="1:2" ht="156" customHeight="1" x14ac:dyDescent="0.25">
      <c r="A41" s="11" t="str">
        <f>IF('Evidence 1'!A16="Inactive","","Property: "&amp;'Evidence 1'!B16&amp;" | "&amp;'Evidence 1'!P16&amp;" | Source date: "&amp;IF(ISNUMBER('Evidence 1'!G16),TEXT('Evidence 1'!G16,"mmm d, yyyy"),"pending")&amp;CHAR(10)&amp;'Evidence 1'!C16&amp;" | "&amp;'Evidence 1'!H16&amp;" | "&amp;'Evidence 1'!I16&amp;" | Owner: "&amp;'Evidence 1'!J16&amp;" | Due: "&amp;IF(ISNUMBER('Evidence 1'!K16),TEXT('Evidence 1'!K16,"mmm d, yyyy"),"pending")&amp;" | Impact: "&amp;'Evidence 1'!L16&amp;" | Resolution: "&amp;'Evidence 1'!N16)</f>
        <v/>
      </c>
      <c r="B41" s="11"/>
    </row>
    <row r="42" spans="1:2" ht="156" customHeight="1" x14ac:dyDescent="0.25">
      <c r="A42" s="11" t="str">
        <f>IF('Evidence 1'!A17="Inactive","","Property: "&amp;'Evidence 1'!B17&amp;" | "&amp;'Evidence 1'!P17&amp;" | Source date: "&amp;IF(ISNUMBER('Evidence 1'!G17),TEXT('Evidence 1'!G17,"mmm d, yyyy"),"pending")&amp;CHAR(10)&amp;'Evidence 1'!C17&amp;" | "&amp;'Evidence 1'!H17&amp;" | "&amp;'Evidence 1'!I17&amp;" | Owner: "&amp;'Evidence 1'!J17&amp;" | Due: "&amp;IF(ISNUMBER('Evidence 1'!K17),TEXT('Evidence 1'!K17,"mmm d, yyyy"),"pending")&amp;" | Impact: "&amp;'Evidence 1'!L17&amp;" | Resolution: "&amp;'Evidence 1'!N17)</f>
        <v/>
      </c>
      <c r="B42" s="11"/>
    </row>
    <row r="43" spans="1:2" ht="156" customHeight="1" x14ac:dyDescent="0.25">
      <c r="A43" s="11" t="str">
        <f>IF('Evidence 1'!A18="Inactive","","Property: "&amp;'Evidence 1'!B18&amp;" | "&amp;'Evidence 1'!P18&amp;" | Source date: "&amp;IF(ISNUMBER('Evidence 1'!G18),TEXT('Evidence 1'!G18,"mmm d, yyyy"),"pending")&amp;CHAR(10)&amp;'Evidence 1'!C18&amp;" | "&amp;'Evidence 1'!H18&amp;" | "&amp;'Evidence 1'!I18&amp;" | Owner: "&amp;'Evidence 1'!J18&amp;" | Due: "&amp;IF(ISNUMBER('Evidence 1'!K18),TEXT('Evidence 1'!K18,"mmm d, yyyy"),"pending")&amp;" | Impact: "&amp;'Evidence 1'!L18&amp;" | Resolution: "&amp;'Evidence 1'!N18)</f>
        <v/>
      </c>
      <c r="B43" s="11"/>
    </row>
    <row r="44" spans="1:2" ht="156" customHeight="1" x14ac:dyDescent="0.25">
      <c r="A44" s="11" t="str">
        <f>IF('Evidence 1'!A19="Inactive","","Property: "&amp;'Evidence 1'!B19&amp;" | "&amp;'Evidence 1'!P19&amp;" | Source date: "&amp;IF(ISNUMBER('Evidence 1'!G19),TEXT('Evidence 1'!G19,"mmm d, yyyy"),"pending")&amp;CHAR(10)&amp;'Evidence 1'!C19&amp;" | "&amp;'Evidence 1'!H19&amp;" | "&amp;'Evidence 1'!I19&amp;" | Owner: "&amp;'Evidence 1'!J19&amp;" | Due: "&amp;IF(ISNUMBER('Evidence 1'!K19),TEXT('Evidence 1'!K19,"mmm d, yyyy"),"pending")&amp;" | Impact: "&amp;'Evidence 1'!L19&amp;" | Resolution: "&amp;'Evidence 1'!N19)</f>
        <v/>
      </c>
      <c r="B44" s="11"/>
    </row>
    <row r="45" spans="1:2" ht="156" customHeight="1" x14ac:dyDescent="0.25">
      <c r="A45" s="11" t="str">
        <f>IF('Evidence 1'!A20="Inactive","","Property: "&amp;'Evidence 1'!B20&amp;" | "&amp;'Evidence 1'!P20&amp;" | Source date: "&amp;IF(ISNUMBER('Evidence 1'!G20),TEXT('Evidence 1'!G20,"mmm d, yyyy"),"pending")&amp;CHAR(10)&amp;'Evidence 1'!C20&amp;" | "&amp;'Evidence 1'!H20&amp;" | "&amp;'Evidence 1'!I20&amp;" | Owner: "&amp;'Evidence 1'!J20&amp;" | Due: "&amp;IF(ISNUMBER('Evidence 1'!K20),TEXT('Evidence 1'!K20,"mmm d, yyyy"),"pending")&amp;" | Impact: "&amp;'Evidence 1'!L20&amp;" | Resolution: "&amp;'Evidence 1'!N20)</f>
        <v/>
      </c>
      <c r="B45" s="11"/>
    </row>
    <row r="46" spans="1:2" ht="156" customHeight="1" x14ac:dyDescent="0.25">
      <c r="A46" s="11" t="str">
        <f>IF('Evidence 1'!A21="Inactive","","Property: "&amp;'Evidence 1'!B21&amp;" | "&amp;'Evidence 1'!P21&amp;" | Source date: "&amp;IF(ISNUMBER('Evidence 1'!G21),TEXT('Evidence 1'!G21,"mmm d, yyyy"),"pending")&amp;CHAR(10)&amp;'Evidence 1'!C21&amp;" | "&amp;'Evidence 1'!H21&amp;" | "&amp;'Evidence 1'!I21&amp;" | Owner: "&amp;'Evidence 1'!J21&amp;" | Due: "&amp;IF(ISNUMBER('Evidence 1'!K21),TEXT('Evidence 1'!K21,"mmm d, yyyy"),"pending")&amp;" | Impact: "&amp;'Evidence 1'!L21&amp;" | Resolution: "&amp;'Evidence 1'!N21)</f>
        <v/>
      </c>
      <c r="B46" s="11"/>
    </row>
    <row r="47" spans="1:2" ht="156" customHeight="1" x14ac:dyDescent="0.25">
      <c r="A47" s="11" t="str">
        <f>IF('Evidence 1'!A22="Inactive","","Property: "&amp;'Evidence 1'!B22&amp;" | "&amp;'Evidence 1'!P22&amp;" | Source date: "&amp;IF(ISNUMBER('Evidence 1'!G22),TEXT('Evidence 1'!G22,"mmm d, yyyy"),"pending")&amp;CHAR(10)&amp;'Evidence 1'!C22&amp;" | "&amp;'Evidence 1'!H22&amp;" | "&amp;'Evidence 1'!I22&amp;" | Owner: "&amp;'Evidence 1'!J22&amp;" | Due: "&amp;IF(ISNUMBER('Evidence 1'!K22),TEXT('Evidence 1'!K22,"mmm d, yyyy"),"pending")&amp;" | Impact: "&amp;'Evidence 1'!L22&amp;" | Resolution: "&amp;'Evidence 1'!N22)</f>
        <v/>
      </c>
      <c r="B47" s="11"/>
    </row>
    <row r="48" spans="1:2" ht="156" customHeight="1" x14ac:dyDescent="0.25">
      <c r="A48" s="11" t="str">
        <f>IF('Evidence 1'!A23="Inactive","","Property: "&amp;'Evidence 1'!B23&amp;" | "&amp;'Evidence 1'!P23&amp;" | Source date: "&amp;IF(ISNUMBER('Evidence 1'!G23),TEXT('Evidence 1'!G23,"mmm d, yyyy"),"pending")&amp;CHAR(10)&amp;'Evidence 1'!C23&amp;" | "&amp;'Evidence 1'!H23&amp;" | "&amp;'Evidence 1'!I23&amp;" | Owner: "&amp;'Evidence 1'!J23&amp;" | Due: "&amp;IF(ISNUMBER('Evidence 1'!K23),TEXT('Evidence 1'!K23,"mmm d, yyyy"),"pending")&amp;" | Impact: "&amp;'Evidence 1'!L23&amp;" | Resolution: "&amp;'Evidence 1'!N23)</f>
        <v/>
      </c>
      <c r="B48" s="11"/>
    </row>
    <row r="49" spans="1:2" ht="156" customHeight="1" x14ac:dyDescent="0.25">
      <c r="A49" s="11" t="str">
        <f>IF('Evidence 1'!A24="Inactive","","Property: "&amp;'Evidence 1'!B24&amp;" | "&amp;'Evidence 1'!P24&amp;" | Source date: "&amp;IF(ISNUMBER('Evidence 1'!G24),TEXT('Evidence 1'!G24,"mmm d, yyyy"),"pending")&amp;CHAR(10)&amp;'Evidence 1'!C24&amp;" | "&amp;'Evidence 1'!H24&amp;" | "&amp;'Evidence 1'!I24&amp;" | Owner: "&amp;'Evidence 1'!J24&amp;" | Due: "&amp;IF(ISNUMBER('Evidence 1'!K24),TEXT('Evidence 1'!K24,"mmm d, yyyy"),"pending")&amp;" | Impact: "&amp;'Evidence 1'!L24&amp;" | Resolution: "&amp;'Evidence 1'!N24)</f>
        <v/>
      </c>
      <c r="B49" s="11"/>
    </row>
    <row r="50" spans="1:2" ht="156" customHeight="1" x14ac:dyDescent="0.25">
      <c r="A50" s="11" t="str">
        <f>IF('Evidence 1'!A25="Inactive","","Property: "&amp;'Evidence 1'!B25&amp;" | "&amp;'Evidence 1'!P25&amp;" | Source date: "&amp;IF(ISNUMBER('Evidence 1'!G25),TEXT('Evidence 1'!G25,"mmm d, yyyy"),"pending")&amp;CHAR(10)&amp;'Evidence 1'!C25&amp;" | "&amp;'Evidence 1'!H25&amp;" | "&amp;'Evidence 1'!I25&amp;" | Owner: "&amp;'Evidence 1'!J25&amp;" | Due: "&amp;IF(ISNUMBER('Evidence 1'!K25),TEXT('Evidence 1'!K25,"mmm d, yyyy"),"pending")&amp;" | Impact: "&amp;'Evidence 1'!L25&amp;" | Resolution: "&amp;'Evidence 1'!N25)</f>
        <v/>
      </c>
      <c r="B50" s="11"/>
    </row>
    <row r="51" spans="1:2" ht="156" customHeight="1" x14ac:dyDescent="0.25">
      <c r="A51" s="11" t="str">
        <f>IF('Evidence 1'!A26="Inactive","","Property: "&amp;'Evidence 1'!B26&amp;" | "&amp;'Evidence 1'!P26&amp;" | Source date: "&amp;IF(ISNUMBER('Evidence 1'!G26),TEXT('Evidence 1'!G26,"mmm d, yyyy"),"pending")&amp;CHAR(10)&amp;'Evidence 1'!C26&amp;" | "&amp;'Evidence 1'!H26&amp;" | "&amp;'Evidence 1'!I26&amp;" | Owner: "&amp;'Evidence 1'!J26&amp;" | Due: "&amp;IF(ISNUMBER('Evidence 1'!K26),TEXT('Evidence 1'!K26,"mmm d, yyyy"),"pending")&amp;" | Impact: "&amp;'Evidence 1'!L26&amp;" | Resolution: "&amp;'Evidence 1'!N26)</f>
        <v/>
      </c>
      <c r="B51" s="11"/>
    </row>
    <row r="52" spans="1:2" ht="156" customHeight="1" x14ac:dyDescent="0.25">
      <c r="A52" s="11" t="str">
        <f>IF('Evidence 1'!A27="Inactive","","Property: "&amp;'Evidence 1'!B27&amp;" | "&amp;'Evidence 1'!P27&amp;" | Source date: "&amp;IF(ISNUMBER('Evidence 1'!G27),TEXT('Evidence 1'!G27,"mmm d, yyyy"),"pending")&amp;CHAR(10)&amp;'Evidence 1'!C27&amp;" | "&amp;'Evidence 1'!H27&amp;" | "&amp;'Evidence 1'!I27&amp;" | Owner: "&amp;'Evidence 1'!J27&amp;" | Due: "&amp;IF(ISNUMBER('Evidence 1'!K27),TEXT('Evidence 1'!K27,"mmm d, yyyy"),"pending")&amp;" | Impact: "&amp;'Evidence 1'!L27&amp;" | Resolution: "&amp;'Evidence 1'!N27)</f>
        <v/>
      </c>
      <c r="B52" s="11"/>
    </row>
    <row r="53" spans="1:2" ht="156" customHeight="1" x14ac:dyDescent="0.25">
      <c r="A53" s="11" t="str">
        <f>IF('Evidence 1'!A28="Inactive","","Property: "&amp;'Evidence 1'!B28&amp;" | "&amp;'Evidence 1'!P28&amp;" | Source date: "&amp;IF(ISNUMBER('Evidence 1'!G28),TEXT('Evidence 1'!G28,"mmm d, yyyy"),"pending")&amp;CHAR(10)&amp;'Evidence 1'!C28&amp;" | "&amp;'Evidence 1'!H28&amp;" | "&amp;'Evidence 1'!I28&amp;" | Owner: "&amp;'Evidence 1'!J28&amp;" | Due: "&amp;IF(ISNUMBER('Evidence 1'!K28),TEXT('Evidence 1'!K28,"mmm d, yyyy"),"pending")&amp;" | Impact: "&amp;'Evidence 1'!L28&amp;" | Resolution: "&amp;'Evidence 1'!N28)</f>
        <v/>
      </c>
      <c r="B53" s="11"/>
    </row>
    <row r="54" spans="1:2" ht="156" customHeight="1" x14ac:dyDescent="0.25">
      <c r="A54" s="11" t="str">
        <f>IF('Evidence 1'!A29="Inactive","","Property: "&amp;'Evidence 1'!B29&amp;" | "&amp;'Evidence 1'!P29&amp;" | Source date: "&amp;IF(ISNUMBER('Evidence 1'!G29),TEXT('Evidence 1'!G29,"mmm d, yyyy"),"pending")&amp;CHAR(10)&amp;'Evidence 1'!C29&amp;" | "&amp;'Evidence 1'!H29&amp;" | "&amp;'Evidence 1'!I29&amp;" | Owner: "&amp;'Evidence 1'!J29&amp;" | Due: "&amp;IF(ISNUMBER('Evidence 1'!K29),TEXT('Evidence 1'!K29,"mmm d, yyyy"),"pending")&amp;" | Impact: "&amp;'Evidence 1'!L29&amp;" | Resolution: "&amp;'Evidence 1'!N29)</f>
        <v/>
      </c>
      <c r="B54" s="11"/>
    </row>
    <row r="55" spans="1:2" ht="156" customHeight="1" x14ac:dyDescent="0.25">
      <c r="A55" s="11" t="str">
        <f>IF('Evidence 1'!A30="Inactive","","Property: "&amp;'Evidence 1'!B30&amp;" | "&amp;'Evidence 1'!P30&amp;" | Source date: "&amp;IF(ISNUMBER('Evidence 1'!G30),TEXT('Evidence 1'!G30,"mmm d, yyyy"),"pending")&amp;CHAR(10)&amp;'Evidence 1'!C30&amp;" | "&amp;'Evidence 1'!H30&amp;" | "&amp;'Evidence 1'!I30&amp;" | Owner: "&amp;'Evidence 1'!J30&amp;" | Due: "&amp;IF(ISNUMBER('Evidence 1'!K30),TEXT('Evidence 1'!K30,"mmm d, yyyy"),"pending")&amp;" | Impact: "&amp;'Evidence 1'!L30&amp;" | Resolution: "&amp;'Evidence 1'!N30)</f>
        <v/>
      </c>
      <c r="B55" s="11"/>
    </row>
    <row r="56" spans="1:2" ht="156" customHeight="1" x14ac:dyDescent="0.25">
      <c r="A56" s="11" t="str">
        <f>IF('Evidence 1'!A31="Inactive","","Property: "&amp;'Evidence 1'!B31&amp;" | "&amp;'Evidence 1'!P31&amp;" | Source date: "&amp;IF(ISNUMBER('Evidence 1'!G31),TEXT('Evidence 1'!G31,"mmm d, yyyy"),"pending")&amp;CHAR(10)&amp;'Evidence 1'!C31&amp;" | "&amp;'Evidence 1'!H31&amp;" | "&amp;'Evidence 1'!I31&amp;" | Owner: "&amp;'Evidence 1'!J31&amp;" | Due: "&amp;IF(ISNUMBER('Evidence 1'!K31),TEXT('Evidence 1'!K31,"mmm d, yyyy"),"pending")&amp;" | Impact: "&amp;'Evidence 1'!L31&amp;" | Resolution: "&amp;'Evidence 1'!N31)</f>
        <v/>
      </c>
      <c r="B56" s="11"/>
    </row>
    <row r="57" spans="1:2" ht="156" customHeight="1" x14ac:dyDescent="0.25">
      <c r="A57" s="11" t="str">
        <f>IF('Evidence 1'!A32="Inactive","","Property: "&amp;'Evidence 1'!B32&amp;" | "&amp;'Evidence 1'!P32&amp;" | Source date: "&amp;IF(ISNUMBER('Evidence 1'!G32),TEXT('Evidence 1'!G32,"mmm d, yyyy"),"pending")&amp;CHAR(10)&amp;'Evidence 1'!C32&amp;" | "&amp;'Evidence 1'!H32&amp;" | "&amp;'Evidence 1'!I32&amp;" | Owner: "&amp;'Evidence 1'!J32&amp;" | Due: "&amp;IF(ISNUMBER('Evidence 1'!K32),TEXT('Evidence 1'!K32,"mmm d, yyyy"),"pending")&amp;" | Impact: "&amp;'Evidence 1'!L32&amp;" | Resolution: "&amp;'Evidence 1'!N32)</f>
        <v/>
      </c>
      <c r="B57" s="11"/>
    </row>
    <row r="58" spans="1:2" ht="156" customHeight="1" x14ac:dyDescent="0.25">
      <c r="A58" s="11" t="str">
        <f>IF('Evidence 1'!A33="Inactive","","Property: "&amp;'Evidence 1'!B33&amp;" | "&amp;'Evidence 1'!P33&amp;" | Source date: "&amp;IF(ISNUMBER('Evidence 1'!G33),TEXT('Evidence 1'!G33,"mmm d, yyyy"),"pending")&amp;CHAR(10)&amp;'Evidence 1'!C33&amp;" | "&amp;'Evidence 1'!H33&amp;" | "&amp;'Evidence 1'!I33&amp;" | Owner: "&amp;'Evidence 1'!J33&amp;" | Due: "&amp;IF(ISNUMBER('Evidence 1'!K33),TEXT('Evidence 1'!K33,"mmm d, yyyy"),"pending")&amp;" | Impact: "&amp;'Evidence 1'!L33&amp;" | Resolution: "&amp;'Evidence 1'!N33)</f>
        <v/>
      </c>
      <c r="B58" s="11"/>
    </row>
    <row r="59" spans="1:2" ht="156" customHeight="1" x14ac:dyDescent="0.25">
      <c r="A59" s="11" t="str">
        <f>IF('Evidence 1'!A34="Inactive","","Property: "&amp;'Evidence 1'!B34&amp;" | "&amp;'Evidence 1'!P34&amp;" | Source date: "&amp;IF(ISNUMBER('Evidence 1'!G34),TEXT('Evidence 1'!G34,"mmm d, yyyy"),"pending")&amp;CHAR(10)&amp;'Evidence 1'!C34&amp;" | "&amp;'Evidence 1'!H34&amp;" | "&amp;'Evidence 1'!I34&amp;" | Owner: "&amp;'Evidence 1'!J34&amp;" | Due: "&amp;IF(ISNUMBER('Evidence 1'!K34),TEXT('Evidence 1'!K34,"mmm d, yyyy"),"pending")&amp;" | Impact: "&amp;'Evidence 1'!L34&amp;" | Resolution: "&amp;'Evidence 1'!N34)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3" max="16383" man="1"/>
    <brk id="37" max="16383" man="1"/>
    <brk id="41" max="16383" man="1"/>
    <brk id="45" max="16383" man="1"/>
    <brk id="49" max="16383" man="1"/>
    <brk id="53" max="16383" man="1"/>
    <brk id="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76</v>
      </c>
      <c r="B1" s="11"/>
    </row>
    <row r="2" spans="1:2" ht="39.950000000000003" customHeight="1" x14ac:dyDescent="0.25">
      <c r="A2" s="11" t="s">
        <v>1</v>
      </c>
      <c r="B2" s="11"/>
    </row>
    <row r="4" spans="1:2" ht="32.1" customHeight="1" x14ac:dyDescent="0.25">
      <c r="A4" t="s">
        <v>16</v>
      </c>
      <c r="B4" s="7" t="str">
        <f>IF('Property 2'!B4="Inactive","INACTIVE",IF('Property 2'!B4="","PENDING",'Property 2'!B4))</f>
        <v>INACTIVE</v>
      </c>
    </row>
    <row r="5" spans="1:2" ht="32.1" customHeight="1" x14ac:dyDescent="0.25">
      <c r="A5" t="s">
        <v>18</v>
      </c>
      <c r="B5" s="7" t="str">
        <f>IF('Property 2'!B4="Inactive","INACTIVE",IF('Property 2'!B5="","PENDING",'Property 2'!B5))</f>
        <v>INACTIVE</v>
      </c>
    </row>
    <row r="6" spans="1:2" ht="32.1" customHeight="1" x14ac:dyDescent="0.25">
      <c r="A6" t="s">
        <v>21</v>
      </c>
      <c r="B6" s="7" t="str">
        <f>IF('Property 2'!B4="Inactive","INACTIVE",IF('Property 2'!B7="","PENDING",'Property 2'!B7))</f>
        <v>INACTIVE</v>
      </c>
    </row>
    <row r="7" spans="1:2" ht="32.1" customHeight="1" x14ac:dyDescent="0.25">
      <c r="A7" t="s">
        <v>24</v>
      </c>
      <c r="B7" s="7" t="str">
        <f>IF('Property 2'!B4="Inactive","INACTIVE",IF('Property 2'!B10="","PENDING",'Property 2'!B10))</f>
        <v>INACTIVE</v>
      </c>
    </row>
    <row r="8" spans="1:2" ht="60" customHeight="1" x14ac:dyDescent="0.25">
      <c r="A8" t="s">
        <v>25</v>
      </c>
      <c r="B8" s="7" t="str">
        <f>IF('Property 2'!B4="Inactive","INACTIVE",IF('Property 2'!B11="","PENDING",'Property 2'!B11))</f>
        <v>INACTIVE</v>
      </c>
    </row>
    <row r="9" spans="1:2" ht="32.1" customHeight="1" x14ac:dyDescent="0.25">
      <c r="A9" t="s">
        <v>26</v>
      </c>
      <c r="B9" s="6" t="str">
        <f>IF('Property 2'!B4="Inactive","INACTIVE",IF('Property 2'!B12="","PENDING",'Property 2'!B12))</f>
        <v>INACTIVE</v>
      </c>
    </row>
    <row r="11" spans="1:2" ht="48" customHeight="1" x14ac:dyDescent="0.25">
      <c r="A11" t="s">
        <v>3</v>
      </c>
      <c r="B11" s="6" t="str">
        <f>IF('Property 2'!B4="Inactive","INACTIVE",IF(AND(LEFT('Property 2'!B43,7)="MATCHED",LEFT('Property 2'!B44,5)="MATCH"),IFERROR(IF(AND(LEFT('Property 2'!B43,7)="MATCHED",AND(ISNUMBER('Property 2'!B26),OR('Property 2'!C26="Documented",'Property 2'!C26="Estimate",'Property 2'!C26="Scenario",AND('Property 2'!C26="Not applicable",'Property 2'!B26=0)))),'Property 2'!B26,"PENDING - snapshot state / handoff"),"PENDING - check invalid input"),"PENDING - reconcile funding"))</f>
        <v>INACTIVE</v>
      </c>
    </row>
    <row r="12" spans="1:2" ht="32.1" customHeight="1" x14ac:dyDescent="0.25">
      <c r="A12" t="s">
        <v>4</v>
      </c>
      <c r="B12" s="6" t="str">
        <f>IF('Property 2'!B4="Inactive","INACTIVE",IFERROR(IF(AND(LEFT('Property 2'!B43,7)="MATCHED",AND(ISNUMBER('Property 2'!B27),OR('Property 2'!C27="Documented",'Property 2'!C27="Estimate",'Property 2'!C27="Scenario",AND('Property 2'!C27="Not applicable",'Property 2'!B27=0)))),'Property 2'!B27,"PENDING - snapshot state / handoff"),"PENDING - check invalid input"))</f>
        <v>INACTIVE</v>
      </c>
    </row>
    <row r="13" spans="1:2" ht="32.1" customHeight="1" x14ac:dyDescent="0.25">
      <c r="A13" t="s">
        <v>39</v>
      </c>
      <c r="B13" s="6" t="str">
        <f>IF('Property 2'!B4="Inactive","INACTIVE",IFERROR(IF(AND(LEFT('Property 2'!B43,7)="MATCHED",AND(ISNUMBER('Property 2'!B28),OR('Property 2'!C28="Documented",'Property 2'!C28="Estimate",'Property 2'!C28="Scenario",AND('Property 2'!C28="Not applicable",'Property 2'!B28=0)))),'Property 2'!B28,"PENDING - snapshot state / handoff"),"PENDING - check invalid input"))</f>
        <v>INACTIVE</v>
      </c>
    </row>
    <row r="14" spans="1:2" ht="48" customHeight="1" x14ac:dyDescent="0.25">
      <c r="A14" t="s">
        <v>42</v>
      </c>
      <c r="B14" s="6" t="str">
        <f>IF('Property 2'!B4="Inactive","INACTIVE",IF(AND(LEFT('Property 2'!B43,7)="MATCHED",LEFT('Property 2'!B44,5)="MATCH"),IFERROR(IF(AND(LEFT('Property 2'!B43,7)="MATCHED",AND(ISNUMBER('Property 2'!B31),'Property 2'!B31&gt;=0,OR('Property 2'!C31="Documented",'Property 2'!C31="Estimate",'Property 2'!C31="Scenario",AND('Property 2'!C31="Not applicable",'Property 2'!B31=0)))),'Property 2'!B31,"PENDING - snapshot state / handoff"),"PENDING - check invalid input"),"PENDING - reconcile funding"))</f>
        <v>INACTIVE</v>
      </c>
    </row>
    <row r="15" spans="1:2" ht="48" customHeight="1" x14ac:dyDescent="0.25">
      <c r="A15" t="s">
        <v>43</v>
      </c>
      <c r="B15" s="6" t="str">
        <f>IF('Property 2'!B4="Inactive","INACTIVE",IF(AND(LEFT('Property 2'!B43,7)="MATCHED",LEFT('Property 2'!B44,5)="MATCH"),IFERROR(IF(AND(LEFT('Property 2'!B43,7)="MATCHED",AND(ISNUMBER('Property 2'!B32),'Property 2'!B32&gt;=0,OR('Property 2'!C32="Documented",'Property 2'!C32="Estimate",'Property 2'!C32="Scenario",AND('Property 2'!C32="Not applicable",'Property 2'!B32=0)))),'Property 2'!B32,"PENDING - snapshot state / handoff"),"PENDING - check invalid input"),"PENDING - reconcile funding"))</f>
        <v>INACTIVE</v>
      </c>
    </row>
    <row r="16" spans="1:2" ht="48" customHeight="1" x14ac:dyDescent="0.25">
      <c r="A16" t="s">
        <v>44</v>
      </c>
      <c r="B16" s="6" t="str">
        <f>IF('Property 2'!B4="Inactive","INACTIVE",IF(AND(LEFT('Property 2'!B43,7)="MATCHED",LEFT('Property 2'!B44,5)="MATCH"),IFERROR(IF(AND(LEFT('Property 2'!B43,7)="MATCHED",AND(ISNUMBER('Property 2'!B33),'Property 2'!B33&gt;=0,OR('Property 2'!C33="Documented",'Property 2'!C33="Estimate",'Property 2'!C33="Scenario",AND('Property 2'!C33="Not applicable",'Property 2'!B33=0)))),'Property 2'!B33,"PENDING - snapshot state / handoff"),"PENDING - check invalid input"),"PENDING - reconcile funding"))</f>
        <v>INACTIVE</v>
      </c>
    </row>
    <row r="17" spans="1:2" ht="48" customHeight="1" x14ac:dyDescent="0.25">
      <c r="A17" t="s">
        <v>11</v>
      </c>
      <c r="B17" s="6" t="str">
        <f>IF('Property 2'!B4="Inactive","INACTIVE",IF(AND(LEFT('Property 2'!B43,7)="MATCHED",LEFT('Property 2'!B44,5)="MATCH"),IFERROR(IF(AND(LEFT('Property 2'!B43,7)="MATCHED",AND(ISNUMBER('Property 2'!B34),OR('Property 2'!C34="Documented",'Property 2'!C34="Estimate",'Property 2'!C34="Scenario",AND('Property 2'!C34="Not applicable",'Property 2'!B34=0)))),'Property 2'!B34,"PENDING - snapshot state / handoff"),"PENDING - check invalid input"),"PENDING - reconcile funding"))</f>
        <v>INACTIVE</v>
      </c>
    </row>
    <row r="19" spans="1:2" ht="60" customHeight="1" x14ac:dyDescent="0.25">
      <c r="A19" t="s">
        <v>45</v>
      </c>
      <c r="B19" s="7" t="str">
        <f>IF('Property 2'!B4="Inactive","INACTIVE",IF('Property 2'!B36="","PENDING - user decision",'Property 2'!B36&amp;IF(AND(LEFT('Property 2'!B43,7)="MATCHED",LEFT('Property 2'!B44,5)="MATCH"),""," | funding unreconciled")))</f>
        <v>INACTIVE</v>
      </c>
    </row>
    <row r="20" spans="1:2" ht="110.1" customHeight="1" x14ac:dyDescent="0.25">
      <c r="A20" t="s">
        <v>74</v>
      </c>
      <c r="B20" s="7" t="str">
        <f>IF('Property 2'!B4="Inactive","INACTIVE",IF('Property 2'!B37="","PENDING",'Property 2'!B37))</f>
        <v>INACTIVE</v>
      </c>
    </row>
    <row r="21" spans="1:2" ht="110.1" customHeight="1" x14ac:dyDescent="0.25">
      <c r="A21" t="s">
        <v>47</v>
      </c>
      <c r="B21" s="7" t="str">
        <f>IF('Property 2'!B4="Inactive","INACTIVE",IF('Property 2'!B38="","PENDING",'Property 2'!B38))</f>
        <v>INACTIVE</v>
      </c>
    </row>
    <row r="22" spans="1:2" ht="32.1" customHeight="1" x14ac:dyDescent="0.25">
      <c r="A22" t="s">
        <v>48</v>
      </c>
      <c r="B22" s="7" t="str">
        <f>IF('Property 2'!B4="Inactive","INACTIVE",IF('Property 2'!B39="","PENDING",'Property 2'!B39))</f>
        <v>INACTIVE</v>
      </c>
    </row>
    <row r="23" spans="1:2" ht="32.1" customHeight="1" x14ac:dyDescent="0.25">
      <c r="A23" t="s">
        <v>49</v>
      </c>
      <c r="B23" s="9" t="str">
        <f>IF('Property 2'!B4="Inactive","INACTIVE",IF('Property 2'!B40="","PENDING",'Property 2'!B40))</f>
        <v>INACTIVE</v>
      </c>
    </row>
    <row r="24" spans="1:2" ht="110.1" customHeight="1" x14ac:dyDescent="0.25">
      <c r="A24" t="s">
        <v>50</v>
      </c>
      <c r="B24" s="7" t="str">
        <f>IF('Property 2'!B4="Inactive","INACTIVE",IF('Property 2'!B41="","PENDING",'Property 2'!B41))</f>
        <v>INACTIVE</v>
      </c>
    </row>
    <row r="26" spans="1:2" ht="60" customHeight="1" x14ac:dyDescent="0.25">
      <c r="A26" t="s">
        <v>13</v>
      </c>
      <c r="B26" s="7" t="str">
        <f>IF('Property 2'!B4="Inactive","INACTIVE",IF(LEFT('Property 2'!B43,7)&lt;&gt;"MATCHED",'Property 2'!B43,IF(LEFT('Property 2'!B44,5)="MATCH","MATCHED ID / version / accounts; verify source",IF(LEFT('Property 2'!B44,8)="MISMATCH","MISMATCH - reserve accounts","PENDING - reserve accounts"))))</f>
        <v>INACTIVE</v>
      </c>
    </row>
    <row r="27" spans="1:2" ht="60" customHeight="1" x14ac:dyDescent="0.25">
      <c r="A27" t="s">
        <v>51</v>
      </c>
      <c r="B27" s="7" t="str">
        <f>IF('Property 2'!B4="Inactive","INACTIVE",IF('Property 2'!B44="","PENDING",'Property 2'!B44))</f>
        <v>INACTIVE</v>
      </c>
    </row>
    <row r="29" spans="1:2" ht="62.1" customHeight="1" x14ac:dyDescent="0.25">
      <c r="A29" s="11" t="s">
        <v>75</v>
      </c>
      <c r="B29" s="11"/>
    </row>
    <row r="30" spans="1:2" ht="156" customHeight="1" x14ac:dyDescent="0.25">
      <c r="A30" s="11" t="str">
        <f>IF('Evidence 2'!A5="Inactive","","Property: "&amp;'Evidence 2'!B5&amp;" | "&amp;'Evidence 2'!P5&amp;" | Source date: "&amp;IF(ISNUMBER('Evidence 2'!G5),TEXT('Evidence 2'!G5,"mmm d, yyyy"),"pending")&amp;CHAR(10)&amp;'Evidence 2'!C5&amp;" | "&amp;'Evidence 2'!H5&amp;" | "&amp;'Evidence 2'!I5&amp;" | Owner: "&amp;'Evidence 2'!J5&amp;" | Due: "&amp;IF(ISNUMBER('Evidence 2'!K5),TEXT('Evidence 2'!K5,"mmm d, yyyy"),"pending")&amp;" | Impact: "&amp;'Evidence 2'!L5&amp;" | Resolution: "&amp;'Evidence 2'!N5)</f>
        <v/>
      </c>
      <c r="B30" s="11"/>
    </row>
    <row r="31" spans="1:2" ht="156" customHeight="1" x14ac:dyDescent="0.25">
      <c r="A31" s="11" t="str">
        <f>IF('Evidence 2'!A6="Inactive","","Property: "&amp;'Evidence 2'!B6&amp;" | "&amp;'Evidence 2'!P6&amp;" | Source date: "&amp;IF(ISNUMBER('Evidence 2'!G6),TEXT('Evidence 2'!G6,"mmm d, yyyy"),"pending")&amp;CHAR(10)&amp;'Evidence 2'!C6&amp;" | "&amp;'Evidence 2'!H6&amp;" | "&amp;'Evidence 2'!I6&amp;" | Owner: "&amp;'Evidence 2'!J6&amp;" | Due: "&amp;IF(ISNUMBER('Evidence 2'!K6),TEXT('Evidence 2'!K6,"mmm d, yyyy"),"pending")&amp;" | Impact: "&amp;'Evidence 2'!L6&amp;" | Resolution: "&amp;'Evidence 2'!N6)</f>
        <v/>
      </c>
      <c r="B31" s="11"/>
    </row>
    <row r="32" spans="1:2" ht="156" customHeight="1" x14ac:dyDescent="0.25">
      <c r="A32" s="11" t="str">
        <f>IF('Evidence 2'!A7="Inactive","","Property: "&amp;'Evidence 2'!B7&amp;" | "&amp;'Evidence 2'!P7&amp;" | Source date: "&amp;IF(ISNUMBER('Evidence 2'!G7),TEXT('Evidence 2'!G7,"mmm d, yyyy"),"pending")&amp;CHAR(10)&amp;'Evidence 2'!C7&amp;" | "&amp;'Evidence 2'!H7&amp;" | "&amp;'Evidence 2'!I7&amp;" | Owner: "&amp;'Evidence 2'!J7&amp;" | Due: "&amp;IF(ISNUMBER('Evidence 2'!K7),TEXT('Evidence 2'!K7,"mmm d, yyyy"),"pending")&amp;" | Impact: "&amp;'Evidence 2'!L7&amp;" | Resolution: "&amp;'Evidence 2'!N7)</f>
        <v/>
      </c>
      <c r="B32" s="11"/>
    </row>
    <row r="33" spans="1:2" ht="156" customHeight="1" x14ac:dyDescent="0.25">
      <c r="A33" s="11" t="str">
        <f>IF('Evidence 2'!A8="Inactive","","Property: "&amp;'Evidence 2'!B8&amp;" | "&amp;'Evidence 2'!P8&amp;" | Source date: "&amp;IF(ISNUMBER('Evidence 2'!G8),TEXT('Evidence 2'!G8,"mmm d, yyyy"),"pending")&amp;CHAR(10)&amp;'Evidence 2'!C8&amp;" | "&amp;'Evidence 2'!H8&amp;" | "&amp;'Evidence 2'!I8&amp;" | Owner: "&amp;'Evidence 2'!J8&amp;" | Due: "&amp;IF(ISNUMBER('Evidence 2'!K8),TEXT('Evidence 2'!K8,"mmm d, yyyy"),"pending")&amp;" | Impact: "&amp;'Evidence 2'!L8&amp;" | Resolution: "&amp;'Evidence 2'!N8)</f>
        <v/>
      </c>
      <c r="B33" s="11"/>
    </row>
    <row r="34" spans="1:2" ht="156" customHeight="1" x14ac:dyDescent="0.25">
      <c r="A34" s="11" t="str">
        <f>IF('Evidence 2'!A9="Inactive","","Property: "&amp;'Evidence 2'!B9&amp;" | "&amp;'Evidence 2'!P9&amp;" | Source date: "&amp;IF(ISNUMBER('Evidence 2'!G9),TEXT('Evidence 2'!G9,"mmm d, yyyy"),"pending")&amp;CHAR(10)&amp;'Evidence 2'!C9&amp;" | "&amp;'Evidence 2'!H9&amp;" | "&amp;'Evidence 2'!I9&amp;" | Owner: "&amp;'Evidence 2'!J9&amp;" | Due: "&amp;IF(ISNUMBER('Evidence 2'!K9),TEXT('Evidence 2'!K9,"mmm d, yyyy"),"pending")&amp;" | Impact: "&amp;'Evidence 2'!L9&amp;" | Resolution: "&amp;'Evidence 2'!N9)</f>
        <v/>
      </c>
      <c r="B34" s="11"/>
    </row>
    <row r="35" spans="1:2" ht="156" customHeight="1" x14ac:dyDescent="0.25">
      <c r="A35" s="11" t="str">
        <f>IF('Evidence 2'!A10="Inactive","","Property: "&amp;'Evidence 2'!B10&amp;" | "&amp;'Evidence 2'!P10&amp;" | Source date: "&amp;IF(ISNUMBER('Evidence 2'!G10),TEXT('Evidence 2'!G10,"mmm d, yyyy"),"pending")&amp;CHAR(10)&amp;'Evidence 2'!C10&amp;" | "&amp;'Evidence 2'!H10&amp;" | "&amp;'Evidence 2'!I10&amp;" | Owner: "&amp;'Evidence 2'!J10&amp;" | Due: "&amp;IF(ISNUMBER('Evidence 2'!K10),TEXT('Evidence 2'!K10,"mmm d, yyyy"),"pending")&amp;" | Impact: "&amp;'Evidence 2'!L10&amp;" | Resolution: "&amp;'Evidence 2'!N10)</f>
        <v/>
      </c>
      <c r="B35" s="11"/>
    </row>
    <row r="36" spans="1:2" ht="156" customHeight="1" x14ac:dyDescent="0.25">
      <c r="A36" s="11" t="str">
        <f>IF('Evidence 2'!A11="Inactive","","Property: "&amp;'Evidence 2'!B11&amp;" | "&amp;'Evidence 2'!P11&amp;" | Source date: "&amp;IF(ISNUMBER('Evidence 2'!G11),TEXT('Evidence 2'!G11,"mmm d, yyyy"),"pending")&amp;CHAR(10)&amp;'Evidence 2'!C11&amp;" | "&amp;'Evidence 2'!H11&amp;" | "&amp;'Evidence 2'!I11&amp;" | Owner: "&amp;'Evidence 2'!J11&amp;" | Due: "&amp;IF(ISNUMBER('Evidence 2'!K11),TEXT('Evidence 2'!K11,"mmm d, yyyy"),"pending")&amp;" | Impact: "&amp;'Evidence 2'!L11&amp;" | Resolution: "&amp;'Evidence 2'!N11)</f>
        <v/>
      </c>
      <c r="B36" s="11"/>
    </row>
    <row r="37" spans="1:2" ht="156" customHeight="1" x14ac:dyDescent="0.25">
      <c r="A37" s="11" t="str">
        <f>IF('Evidence 2'!A12="Inactive","","Property: "&amp;'Evidence 2'!B12&amp;" | "&amp;'Evidence 2'!P12&amp;" | Source date: "&amp;IF(ISNUMBER('Evidence 2'!G12),TEXT('Evidence 2'!G12,"mmm d, yyyy"),"pending")&amp;CHAR(10)&amp;'Evidence 2'!C12&amp;" | "&amp;'Evidence 2'!H12&amp;" | "&amp;'Evidence 2'!I12&amp;" | Owner: "&amp;'Evidence 2'!J12&amp;" | Due: "&amp;IF(ISNUMBER('Evidence 2'!K12),TEXT('Evidence 2'!K12,"mmm d, yyyy"),"pending")&amp;" | Impact: "&amp;'Evidence 2'!L12&amp;" | Resolution: "&amp;'Evidence 2'!N12)</f>
        <v/>
      </c>
      <c r="B37" s="11"/>
    </row>
    <row r="38" spans="1:2" ht="156" customHeight="1" x14ac:dyDescent="0.25">
      <c r="A38" s="11" t="str">
        <f>IF('Evidence 2'!A13="Inactive","","Property: "&amp;'Evidence 2'!B13&amp;" | "&amp;'Evidence 2'!P13&amp;" | Source date: "&amp;IF(ISNUMBER('Evidence 2'!G13),TEXT('Evidence 2'!G13,"mmm d, yyyy"),"pending")&amp;CHAR(10)&amp;'Evidence 2'!C13&amp;" | "&amp;'Evidence 2'!H13&amp;" | "&amp;'Evidence 2'!I13&amp;" | Owner: "&amp;'Evidence 2'!J13&amp;" | Due: "&amp;IF(ISNUMBER('Evidence 2'!K13),TEXT('Evidence 2'!K13,"mmm d, yyyy"),"pending")&amp;" | Impact: "&amp;'Evidence 2'!L13&amp;" | Resolution: "&amp;'Evidence 2'!N13)</f>
        <v/>
      </c>
      <c r="B38" s="11"/>
    </row>
    <row r="39" spans="1:2" ht="156" customHeight="1" x14ac:dyDescent="0.25">
      <c r="A39" s="11" t="str">
        <f>IF('Evidence 2'!A14="Inactive","","Property: "&amp;'Evidence 2'!B14&amp;" | "&amp;'Evidence 2'!P14&amp;" | Source date: "&amp;IF(ISNUMBER('Evidence 2'!G14),TEXT('Evidence 2'!G14,"mmm d, yyyy"),"pending")&amp;CHAR(10)&amp;'Evidence 2'!C14&amp;" | "&amp;'Evidence 2'!H14&amp;" | "&amp;'Evidence 2'!I14&amp;" | Owner: "&amp;'Evidence 2'!J14&amp;" | Due: "&amp;IF(ISNUMBER('Evidence 2'!K14),TEXT('Evidence 2'!K14,"mmm d, yyyy"),"pending")&amp;" | Impact: "&amp;'Evidence 2'!L14&amp;" | Resolution: "&amp;'Evidence 2'!N14)</f>
        <v/>
      </c>
      <c r="B39" s="11"/>
    </row>
    <row r="40" spans="1:2" ht="156" customHeight="1" x14ac:dyDescent="0.25">
      <c r="A40" s="11" t="str">
        <f>IF('Evidence 2'!A15="Inactive","","Property: "&amp;'Evidence 2'!B15&amp;" | "&amp;'Evidence 2'!P15&amp;" | Source date: "&amp;IF(ISNUMBER('Evidence 2'!G15),TEXT('Evidence 2'!G15,"mmm d, yyyy"),"pending")&amp;CHAR(10)&amp;'Evidence 2'!C15&amp;" | "&amp;'Evidence 2'!H15&amp;" | "&amp;'Evidence 2'!I15&amp;" | Owner: "&amp;'Evidence 2'!J15&amp;" | Due: "&amp;IF(ISNUMBER('Evidence 2'!K15),TEXT('Evidence 2'!K15,"mmm d, yyyy"),"pending")&amp;" | Impact: "&amp;'Evidence 2'!L15&amp;" | Resolution: "&amp;'Evidence 2'!N15)</f>
        <v/>
      </c>
      <c r="B40" s="11"/>
    </row>
    <row r="41" spans="1:2" ht="156" customHeight="1" x14ac:dyDescent="0.25">
      <c r="A41" s="11" t="str">
        <f>IF('Evidence 2'!A16="Inactive","","Property: "&amp;'Evidence 2'!B16&amp;" | "&amp;'Evidence 2'!P16&amp;" | Source date: "&amp;IF(ISNUMBER('Evidence 2'!G16),TEXT('Evidence 2'!G16,"mmm d, yyyy"),"pending")&amp;CHAR(10)&amp;'Evidence 2'!C16&amp;" | "&amp;'Evidence 2'!H16&amp;" | "&amp;'Evidence 2'!I16&amp;" | Owner: "&amp;'Evidence 2'!J16&amp;" | Due: "&amp;IF(ISNUMBER('Evidence 2'!K16),TEXT('Evidence 2'!K16,"mmm d, yyyy"),"pending")&amp;" | Impact: "&amp;'Evidence 2'!L16&amp;" | Resolution: "&amp;'Evidence 2'!N16)</f>
        <v/>
      </c>
      <c r="B41" s="11"/>
    </row>
    <row r="42" spans="1:2" ht="156" customHeight="1" x14ac:dyDescent="0.25">
      <c r="A42" s="11" t="str">
        <f>IF('Evidence 2'!A17="Inactive","","Property: "&amp;'Evidence 2'!B17&amp;" | "&amp;'Evidence 2'!P17&amp;" | Source date: "&amp;IF(ISNUMBER('Evidence 2'!G17),TEXT('Evidence 2'!G17,"mmm d, yyyy"),"pending")&amp;CHAR(10)&amp;'Evidence 2'!C17&amp;" | "&amp;'Evidence 2'!H17&amp;" | "&amp;'Evidence 2'!I17&amp;" | Owner: "&amp;'Evidence 2'!J17&amp;" | Due: "&amp;IF(ISNUMBER('Evidence 2'!K17),TEXT('Evidence 2'!K17,"mmm d, yyyy"),"pending")&amp;" | Impact: "&amp;'Evidence 2'!L17&amp;" | Resolution: "&amp;'Evidence 2'!N17)</f>
        <v/>
      </c>
      <c r="B42" s="11"/>
    </row>
    <row r="43" spans="1:2" ht="156" customHeight="1" x14ac:dyDescent="0.25">
      <c r="A43" s="11" t="str">
        <f>IF('Evidence 2'!A18="Inactive","","Property: "&amp;'Evidence 2'!B18&amp;" | "&amp;'Evidence 2'!P18&amp;" | Source date: "&amp;IF(ISNUMBER('Evidence 2'!G18),TEXT('Evidence 2'!G18,"mmm d, yyyy"),"pending")&amp;CHAR(10)&amp;'Evidence 2'!C18&amp;" | "&amp;'Evidence 2'!H18&amp;" | "&amp;'Evidence 2'!I18&amp;" | Owner: "&amp;'Evidence 2'!J18&amp;" | Due: "&amp;IF(ISNUMBER('Evidence 2'!K18),TEXT('Evidence 2'!K18,"mmm d, yyyy"),"pending")&amp;" | Impact: "&amp;'Evidence 2'!L18&amp;" | Resolution: "&amp;'Evidence 2'!N18)</f>
        <v/>
      </c>
      <c r="B43" s="11"/>
    </row>
    <row r="44" spans="1:2" ht="156" customHeight="1" x14ac:dyDescent="0.25">
      <c r="A44" s="11" t="str">
        <f>IF('Evidence 2'!A19="Inactive","","Property: "&amp;'Evidence 2'!B19&amp;" | "&amp;'Evidence 2'!P19&amp;" | Source date: "&amp;IF(ISNUMBER('Evidence 2'!G19),TEXT('Evidence 2'!G19,"mmm d, yyyy"),"pending")&amp;CHAR(10)&amp;'Evidence 2'!C19&amp;" | "&amp;'Evidence 2'!H19&amp;" | "&amp;'Evidence 2'!I19&amp;" | Owner: "&amp;'Evidence 2'!J19&amp;" | Due: "&amp;IF(ISNUMBER('Evidence 2'!K19),TEXT('Evidence 2'!K19,"mmm d, yyyy"),"pending")&amp;" | Impact: "&amp;'Evidence 2'!L19&amp;" | Resolution: "&amp;'Evidence 2'!N19)</f>
        <v/>
      </c>
      <c r="B44" s="11"/>
    </row>
    <row r="45" spans="1:2" ht="156" customHeight="1" x14ac:dyDescent="0.25">
      <c r="A45" s="11" t="str">
        <f>IF('Evidence 2'!A20="Inactive","","Property: "&amp;'Evidence 2'!B20&amp;" | "&amp;'Evidence 2'!P20&amp;" | Source date: "&amp;IF(ISNUMBER('Evidence 2'!G20),TEXT('Evidence 2'!G20,"mmm d, yyyy"),"pending")&amp;CHAR(10)&amp;'Evidence 2'!C20&amp;" | "&amp;'Evidence 2'!H20&amp;" | "&amp;'Evidence 2'!I20&amp;" | Owner: "&amp;'Evidence 2'!J20&amp;" | Due: "&amp;IF(ISNUMBER('Evidence 2'!K20),TEXT('Evidence 2'!K20,"mmm d, yyyy"),"pending")&amp;" | Impact: "&amp;'Evidence 2'!L20&amp;" | Resolution: "&amp;'Evidence 2'!N20)</f>
        <v/>
      </c>
      <c r="B45" s="11"/>
    </row>
    <row r="46" spans="1:2" ht="156" customHeight="1" x14ac:dyDescent="0.25">
      <c r="A46" s="11" t="str">
        <f>IF('Evidence 2'!A21="Inactive","","Property: "&amp;'Evidence 2'!B21&amp;" | "&amp;'Evidence 2'!P21&amp;" | Source date: "&amp;IF(ISNUMBER('Evidence 2'!G21),TEXT('Evidence 2'!G21,"mmm d, yyyy"),"pending")&amp;CHAR(10)&amp;'Evidence 2'!C21&amp;" | "&amp;'Evidence 2'!H21&amp;" | "&amp;'Evidence 2'!I21&amp;" | Owner: "&amp;'Evidence 2'!J21&amp;" | Due: "&amp;IF(ISNUMBER('Evidence 2'!K21),TEXT('Evidence 2'!K21,"mmm d, yyyy"),"pending")&amp;" | Impact: "&amp;'Evidence 2'!L21&amp;" | Resolution: "&amp;'Evidence 2'!N21)</f>
        <v/>
      </c>
      <c r="B46" s="11"/>
    </row>
    <row r="47" spans="1:2" ht="156" customHeight="1" x14ac:dyDescent="0.25">
      <c r="A47" s="11" t="str">
        <f>IF('Evidence 2'!A22="Inactive","","Property: "&amp;'Evidence 2'!B22&amp;" | "&amp;'Evidence 2'!P22&amp;" | Source date: "&amp;IF(ISNUMBER('Evidence 2'!G22),TEXT('Evidence 2'!G22,"mmm d, yyyy"),"pending")&amp;CHAR(10)&amp;'Evidence 2'!C22&amp;" | "&amp;'Evidence 2'!H22&amp;" | "&amp;'Evidence 2'!I22&amp;" | Owner: "&amp;'Evidence 2'!J22&amp;" | Due: "&amp;IF(ISNUMBER('Evidence 2'!K22),TEXT('Evidence 2'!K22,"mmm d, yyyy"),"pending")&amp;" | Impact: "&amp;'Evidence 2'!L22&amp;" | Resolution: "&amp;'Evidence 2'!N22)</f>
        <v/>
      </c>
      <c r="B47" s="11"/>
    </row>
    <row r="48" spans="1:2" ht="156" customHeight="1" x14ac:dyDescent="0.25">
      <c r="A48" s="11" t="str">
        <f>IF('Evidence 2'!A23="Inactive","","Property: "&amp;'Evidence 2'!B23&amp;" | "&amp;'Evidence 2'!P23&amp;" | Source date: "&amp;IF(ISNUMBER('Evidence 2'!G23),TEXT('Evidence 2'!G23,"mmm d, yyyy"),"pending")&amp;CHAR(10)&amp;'Evidence 2'!C23&amp;" | "&amp;'Evidence 2'!H23&amp;" | "&amp;'Evidence 2'!I23&amp;" | Owner: "&amp;'Evidence 2'!J23&amp;" | Due: "&amp;IF(ISNUMBER('Evidence 2'!K23),TEXT('Evidence 2'!K23,"mmm d, yyyy"),"pending")&amp;" | Impact: "&amp;'Evidence 2'!L23&amp;" | Resolution: "&amp;'Evidence 2'!N23)</f>
        <v/>
      </c>
      <c r="B48" s="11"/>
    </row>
    <row r="49" spans="1:2" ht="156" customHeight="1" x14ac:dyDescent="0.25">
      <c r="A49" s="11" t="str">
        <f>IF('Evidence 2'!A24="Inactive","","Property: "&amp;'Evidence 2'!B24&amp;" | "&amp;'Evidence 2'!P24&amp;" | Source date: "&amp;IF(ISNUMBER('Evidence 2'!G24),TEXT('Evidence 2'!G24,"mmm d, yyyy"),"pending")&amp;CHAR(10)&amp;'Evidence 2'!C24&amp;" | "&amp;'Evidence 2'!H24&amp;" | "&amp;'Evidence 2'!I24&amp;" | Owner: "&amp;'Evidence 2'!J24&amp;" | Due: "&amp;IF(ISNUMBER('Evidence 2'!K24),TEXT('Evidence 2'!K24,"mmm d, yyyy"),"pending")&amp;" | Impact: "&amp;'Evidence 2'!L24&amp;" | Resolution: "&amp;'Evidence 2'!N24)</f>
        <v/>
      </c>
      <c r="B49" s="11"/>
    </row>
    <row r="50" spans="1:2" ht="156" customHeight="1" x14ac:dyDescent="0.25">
      <c r="A50" s="11" t="str">
        <f>IF('Evidence 2'!A25="Inactive","","Property: "&amp;'Evidence 2'!B25&amp;" | "&amp;'Evidence 2'!P25&amp;" | Source date: "&amp;IF(ISNUMBER('Evidence 2'!G25),TEXT('Evidence 2'!G25,"mmm d, yyyy"),"pending")&amp;CHAR(10)&amp;'Evidence 2'!C25&amp;" | "&amp;'Evidence 2'!H25&amp;" | "&amp;'Evidence 2'!I25&amp;" | Owner: "&amp;'Evidence 2'!J25&amp;" | Due: "&amp;IF(ISNUMBER('Evidence 2'!K25),TEXT('Evidence 2'!K25,"mmm d, yyyy"),"pending")&amp;" | Impact: "&amp;'Evidence 2'!L25&amp;" | Resolution: "&amp;'Evidence 2'!N25)</f>
        <v/>
      </c>
      <c r="B50" s="11"/>
    </row>
    <row r="51" spans="1:2" ht="156" customHeight="1" x14ac:dyDescent="0.25">
      <c r="A51" s="11" t="str">
        <f>IF('Evidence 2'!A26="Inactive","","Property: "&amp;'Evidence 2'!B26&amp;" | "&amp;'Evidence 2'!P26&amp;" | Source date: "&amp;IF(ISNUMBER('Evidence 2'!G26),TEXT('Evidence 2'!G26,"mmm d, yyyy"),"pending")&amp;CHAR(10)&amp;'Evidence 2'!C26&amp;" | "&amp;'Evidence 2'!H26&amp;" | "&amp;'Evidence 2'!I26&amp;" | Owner: "&amp;'Evidence 2'!J26&amp;" | Due: "&amp;IF(ISNUMBER('Evidence 2'!K26),TEXT('Evidence 2'!K26,"mmm d, yyyy"),"pending")&amp;" | Impact: "&amp;'Evidence 2'!L26&amp;" | Resolution: "&amp;'Evidence 2'!N26)</f>
        <v/>
      </c>
      <c r="B51" s="11"/>
    </row>
    <row r="52" spans="1:2" ht="156" customHeight="1" x14ac:dyDescent="0.25">
      <c r="A52" s="11" t="str">
        <f>IF('Evidence 2'!A27="Inactive","","Property: "&amp;'Evidence 2'!B27&amp;" | "&amp;'Evidence 2'!P27&amp;" | Source date: "&amp;IF(ISNUMBER('Evidence 2'!G27),TEXT('Evidence 2'!G27,"mmm d, yyyy"),"pending")&amp;CHAR(10)&amp;'Evidence 2'!C27&amp;" | "&amp;'Evidence 2'!H27&amp;" | "&amp;'Evidence 2'!I27&amp;" | Owner: "&amp;'Evidence 2'!J27&amp;" | Due: "&amp;IF(ISNUMBER('Evidence 2'!K27),TEXT('Evidence 2'!K27,"mmm d, yyyy"),"pending")&amp;" | Impact: "&amp;'Evidence 2'!L27&amp;" | Resolution: "&amp;'Evidence 2'!N27)</f>
        <v/>
      </c>
      <c r="B52" s="11"/>
    </row>
    <row r="53" spans="1:2" ht="156" customHeight="1" x14ac:dyDescent="0.25">
      <c r="A53" s="11" t="str">
        <f>IF('Evidence 2'!A28="Inactive","","Property: "&amp;'Evidence 2'!B28&amp;" | "&amp;'Evidence 2'!P28&amp;" | Source date: "&amp;IF(ISNUMBER('Evidence 2'!G28),TEXT('Evidence 2'!G28,"mmm d, yyyy"),"pending")&amp;CHAR(10)&amp;'Evidence 2'!C28&amp;" | "&amp;'Evidence 2'!H28&amp;" | "&amp;'Evidence 2'!I28&amp;" | Owner: "&amp;'Evidence 2'!J28&amp;" | Due: "&amp;IF(ISNUMBER('Evidence 2'!K28),TEXT('Evidence 2'!K28,"mmm d, yyyy"),"pending")&amp;" | Impact: "&amp;'Evidence 2'!L28&amp;" | Resolution: "&amp;'Evidence 2'!N28)</f>
        <v/>
      </c>
      <c r="B53" s="11"/>
    </row>
    <row r="54" spans="1:2" ht="156" customHeight="1" x14ac:dyDescent="0.25">
      <c r="A54" s="11" t="str">
        <f>IF('Evidence 2'!A29="Inactive","","Property: "&amp;'Evidence 2'!B29&amp;" | "&amp;'Evidence 2'!P29&amp;" | Source date: "&amp;IF(ISNUMBER('Evidence 2'!G29),TEXT('Evidence 2'!G29,"mmm d, yyyy"),"pending")&amp;CHAR(10)&amp;'Evidence 2'!C29&amp;" | "&amp;'Evidence 2'!H29&amp;" | "&amp;'Evidence 2'!I29&amp;" | Owner: "&amp;'Evidence 2'!J29&amp;" | Due: "&amp;IF(ISNUMBER('Evidence 2'!K29),TEXT('Evidence 2'!K29,"mmm d, yyyy"),"pending")&amp;" | Impact: "&amp;'Evidence 2'!L29&amp;" | Resolution: "&amp;'Evidence 2'!N29)</f>
        <v/>
      </c>
      <c r="B54" s="11"/>
    </row>
    <row r="55" spans="1:2" ht="156" customHeight="1" x14ac:dyDescent="0.25">
      <c r="A55" s="11" t="str">
        <f>IF('Evidence 2'!A30="Inactive","","Property: "&amp;'Evidence 2'!B30&amp;" | "&amp;'Evidence 2'!P30&amp;" | Source date: "&amp;IF(ISNUMBER('Evidence 2'!G30),TEXT('Evidence 2'!G30,"mmm d, yyyy"),"pending")&amp;CHAR(10)&amp;'Evidence 2'!C30&amp;" | "&amp;'Evidence 2'!H30&amp;" | "&amp;'Evidence 2'!I30&amp;" | Owner: "&amp;'Evidence 2'!J30&amp;" | Due: "&amp;IF(ISNUMBER('Evidence 2'!K30),TEXT('Evidence 2'!K30,"mmm d, yyyy"),"pending")&amp;" | Impact: "&amp;'Evidence 2'!L30&amp;" | Resolution: "&amp;'Evidence 2'!N30)</f>
        <v/>
      </c>
      <c r="B55" s="11"/>
    </row>
    <row r="56" spans="1:2" ht="156" customHeight="1" x14ac:dyDescent="0.25">
      <c r="A56" s="11" t="str">
        <f>IF('Evidence 2'!A31="Inactive","","Property: "&amp;'Evidence 2'!B31&amp;" | "&amp;'Evidence 2'!P31&amp;" | Source date: "&amp;IF(ISNUMBER('Evidence 2'!G31),TEXT('Evidence 2'!G31,"mmm d, yyyy"),"pending")&amp;CHAR(10)&amp;'Evidence 2'!C31&amp;" | "&amp;'Evidence 2'!H31&amp;" | "&amp;'Evidence 2'!I31&amp;" | Owner: "&amp;'Evidence 2'!J31&amp;" | Due: "&amp;IF(ISNUMBER('Evidence 2'!K31),TEXT('Evidence 2'!K31,"mmm d, yyyy"),"pending")&amp;" | Impact: "&amp;'Evidence 2'!L31&amp;" | Resolution: "&amp;'Evidence 2'!N31)</f>
        <v/>
      </c>
      <c r="B56" s="11"/>
    </row>
    <row r="57" spans="1:2" ht="156" customHeight="1" x14ac:dyDescent="0.25">
      <c r="A57" s="11" t="str">
        <f>IF('Evidence 2'!A32="Inactive","","Property: "&amp;'Evidence 2'!B32&amp;" | "&amp;'Evidence 2'!P32&amp;" | Source date: "&amp;IF(ISNUMBER('Evidence 2'!G32),TEXT('Evidence 2'!G32,"mmm d, yyyy"),"pending")&amp;CHAR(10)&amp;'Evidence 2'!C32&amp;" | "&amp;'Evidence 2'!H32&amp;" | "&amp;'Evidence 2'!I32&amp;" | Owner: "&amp;'Evidence 2'!J32&amp;" | Due: "&amp;IF(ISNUMBER('Evidence 2'!K32),TEXT('Evidence 2'!K32,"mmm d, yyyy"),"pending")&amp;" | Impact: "&amp;'Evidence 2'!L32&amp;" | Resolution: "&amp;'Evidence 2'!N32)</f>
        <v/>
      </c>
      <c r="B57" s="11"/>
    </row>
    <row r="58" spans="1:2" ht="156" customHeight="1" x14ac:dyDescent="0.25">
      <c r="A58" s="11" t="str">
        <f>IF('Evidence 2'!A33="Inactive","","Property: "&amp;'Evidence 2'!B33&amp;" | "&amp;'Evidence 2'!P33&amp;" | Source date: "&amp;IF(ISNUMBER('Evidence 2'!G33),TEXT('Evidence 2'!G33,"mmm d, yyyy"),"pending")&amp;CHAR(10)&amp;'Evidence 2'!C33&amp;" | "&amp;'Evidence 2'!H33&amp;" | "&amp;'Evidence 2'!I33&amp;" | Owner: "&amp;'Evidence 2'!J33&amp;" | Due: "&amp;IF(ISNUMBER('Evidence 2'!K33),TEXT('Evidence 2'!K33,"mmm d, yyyy"),"pending")&amp;" | Impact: "&amp;'Evidence 2'!L33&amp;" | Resolution: "&amp;'Evidence 2'!N33)</f>
        <v/>
      </c>
      <c r="B58" s="11"/>
    </row>
    <row r="59" spans="1:2" ht="156" customHeight="1" x14ac:dyDescent="0.25">
      <c r="A59" s="11" t="str">
        <f>IF('Evidence 2'!A34="Inactive","","Property: "&amp;'Evidence 2'!B34&amp;" | "&amp;'Evidence 2'!P34&amp;" | Source date: "&amp;IF(ISNUMBER('Evidence 2'!G34),TEXT('Evidence 2'!G34,"mmm d, yyyy"),"pending")&amp;CHAR(10)&amp;'Evidence 2'!C34&amp;" | "&amp;'Evidence 2'!H34&amp;" | "&amp;'Evidence 2'!I34&amp;" | Owner: "&amp;'Evidence 2'!J34&amp;" | Due: "&amp;IF(ISNUMBER('Evidence 2'!K34),TEXT('Evidence 2'!K34,"mmm d, yyyy"),"pending")&amp;" | Impact: "&amp;'Evidence 2'!L34&amp;" | Resolution: "&amp;'Evidence 2'!N34)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3" max="16383" man="1"/>
    <brk id="37" max="16383" man="1"/>
    <brk id="41" max="16383" man="1"/>
    <brk id="45" max="16383" man="1"/>
    <brk id="49" max="16383" man="1"/>
    <brk id="53" max="16383" man="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59"/>
  <sheetViews>
    <sheetView showGridLines="0" workbookViewId="0">
      <pane ySplit="3" topLeftCell="A4" activePane="bottomLeft" state="frozen"/>
      <selection pane="bottomLeft" sqref="A1:B1"/>
    </sheetView>
  </sheetViews>
  <sheetFormatPr defaultRowHeight="15" x14ac:dyDescent="0.25"/>
  <cols>
    <col min="1" max="1" width="36" customWidth="1"/>
    <col min="2" max="2" width="44" customWidth="1"/>
  </cols>
  <sheetData>
    <row r="1" spans="1:2" ht="42" customHeight="1" x14ac:dyDescent="0.25">
      <c r="A1" s="10" t="s">
        <v>77</v>
      </c>
      <c r="B1" s="11"/>
    </row>
    <row r="2" spans="1:2" ht="39.950000000000003" customHeight="1" x14ac:dyDescent="0.25">
      <c r="A2" s="11" t="s">
        <v>1</v>
      </c>
      <c r="B2" s="11"/>
    </row>
    <row r="4" spans="1:2" ht="32.1" customHeight="1" x14ac:dyDescent="0.25">
      <c r="A4" t="s">
        <v>16</v>
      </c>
      <c r="B4" s="7" t="str">
        <f>IF('Property 3'!B4="Inactive","INACTIVE",IF('Property 3'!B4="","PENDING",'Property 3'!B4))</f>
        <v>INACTIVE</v>
      </c>
    </row>
    <row r="5" spans="1:2" ht="32.1" customHeight="1" x14ac:dyDescent="0.25">
      <c r="A5" t="s">
        <v>18</v>
      </c>
      <c r="B5" s="7" t="str">
        <f>IF('Property 3'!B4="Inactive","INACTIVE",IF('Property 3'!B5="","PENDING",'Property 3'!B5))</f>
        <v>INACTIVE</v>
      </c>
    </row>
    <row r="6" spans="1:2" ht="32.1" customHeight="1" x14ac:dyDescent="0.25">
      <c r="A6" t="s">
        <v>21</v>
      </c>
      <c r="B6" s="7" t="str">
        <f>IF('Property 3'!B4="Inactive","INACTIVE",IF('Property 3'!B7="","PENDING",'Property 3'!B7))</f>
        <v>INACTIVE</v>
      </c>
    </row>
    <row r="7" spans="1:2" ht="32.1" customHeight="1" x14ac:dyDescent="0.25">
      <c r="A7" t="s">
        <v>24</v>
      </c>
      <c r="B7" s="7" t="str">
        <f>IF('Property 3'!B4="Inactive","INACTIVE",IF('Property 3'!B10="","PENDING",'Property 3'!B10))</f>
        <v>INACTIVE</v>
      </c>
    </row>
    <row r="8" spans="1:2" ht="60" customHeight="1" x14ac:dyDescent="0.25">
      <c r="A8" t="s">
        <v>25</v>
      </c>
      <c r="B8" s="7" t="str">
        <f>IF('Property 3'!B4="Inactive","INACTIVE",IF('Property 3'!B11="","PENDING",'Property 3'!B11))</f>
        <v>INACTIVE</v>
      </c>
    </row>
    <row r="9" spans="1:2" ht="32.1" customHeight="1" x14ac:dyDescent="0.25">
      <c r="A9" t="s">
        <v>26</v>
      </c>
      <c r="B9" s="6" t="str">
        <f>IF('Property 3'!B4="Inactive","INACTIVE",IF('Property 3'!B12="","PENDING",'Property 3'!B12))</f>
        <v>INACTIVE</v>
      </c>
    </row>
    <row r="11" spans="1:2" ht="48" customHeight="1" x14ac:dyDescent="0.25">
      <c r="A11" t="s">
        <v>3</v>
      </c>
      <c r="B11" s="6" t="str">
        <f>IF('Property 3'!B4="Inactive","INACTIVE",IF(AND(LEFT('Property 3'!B43,7)="MATCHED",LEFT('Property 3'!B44,5)="MATCH"),IFERROR(IF(AND(LEFT('Property 3'!B43,7)="MATCHED",AND(ISNUMBER('Property 3'!B26),OR('Property 3'!C26="Documented",'Property 3'!C26="Estimate",'Property 3'!C26="Scenario",AND('Property 3'!C26="Not applicable",'Property 3'!B26=0)))),'Property 3'!B26,"PENDING - snapshot state / handoff"),"PENDING - check invalid input"),"PENDING - reconcile funding"))</f>
        <v>INACTIVE</v>
      </c>
    </row>
    <row r="12" spans="1:2" ht="32.1" customHeight="1" x14ac:dyDescent="0.25">
      <c r="A12" t="s">
        <v>4</v>
      </c>
      <c r="B12" s="6" t="str">
        <f>IF('Property 3'!B4="Inactive","INACTIVE",IFERROR(IF(AND(LEFT('Property 3'!B43,7)="MATCHED",AND(ISNUMBER('Property 3'!B27),OR('Property 3'!C27="Documented",'Property 3'!C27="Estimate",'Property 3'!C27="Scenario",AND('Property 3'!C27="Not applicable",'Property 3'!B27=0)))),'Property 3'!B27,"PENDING - snapshot state / handoff"),"PENDING - check invalid input"))</f>
        <v>INACTIVE</v>
      </c>
    </row>
    <row r="13" spans="1:2" ht="32.1" customHeight="1" x14ac:dyDescent="0.25">
      <c r="A13" t="s">
        <v>39</v>
      </c>
      <c r="B13" s="6" t="str">
        <f>IF('Property 3'!B4="Inactive","INACTIVE",IFERROR(IF(AND(LEFT('Property 3'!B43,7)="MATCHED",AND(ISNUMBER('Property 3'!B28),OR('Property 3'!C28="Documented",'Property 3'!C28="Estimate",'Property 3'!C28="Scenario",AND('Property 3'!C28="Not applicable",'Property 3'!B28=0)))),'Property 3'!B28,"PENDING - snapshot state / handoff"),"PENDING - check invalid input"))</f>
        <v>INACTIVE</v>
      </c>
    </row>
    <row r="14" spans="1:2" ht="48" customHeight="1" x14ac:dyDescent="0.25">
      <c r="A14" t="s">
        <v>42</v>
      </c>
      <c r="B14" s="6" t="str">
        <f>IF('Property 3'!B4="Inactive","INACTIVE",IF(AND(LEFT('Property 3'!B43,7)="MATCHED",LEFT('Property 3'!B44,5)="MATCH"),IFERROR(IF(AND(LEFT('Property 3'!B43,7)="MATCHED",AND(ISNUMBER('Property 3'!B31),'Property 3'!B31&gt;=0,OR('Property 3'!C31="Documented",'Property 3'!C31="Estimate",'Property 3'!C31="Scenario",AND('Property 3'!C31="Not applicable",'Property 3'!B31=0)))),'Property 3'!B31,"PENDING - snapshot state / handoff"),"PENDING - check invalid input"),"PENDING - reconcile funding"))</f>
        <v>INACTIVE</v>
      </c>
    </row>
    <row r="15" spans="1:2" ht="48" customHeight="1" x14ac:dyDescent="0.25">
      <c r="A15" t="s">
        <v>43</v>
      </c>
      <c r="B15" s="6" t="str">
        <f>IF('Property 3'!B4="Inactive","INACTIVE",IF(AND(LEFT('Property 3'!B43,7)="MATCHED",LEFT('Property 3'!B44,5)="MATCH"),IFERROR(IF(AND(LEFT('Property 3'!B43,7)="MATCHED",AND(ISNUMBER('Property 3'!B32),'Property 3'!B32&gt;=0,OR('Property 3'!C32="Documented",'Property 3'!C32="Estimate",'Property 3'!C32="Scenario",AND('Property 3'!C32="Not applicable",'Property 3'!B32=0)))),'Property 3'!B32,"PENDING - snapshot state / handoff"),"PENDING - check invalid input"),"PENDING - reconcile funding"))</f>
        <v>INACTIVE</v>
      </c>
    </row>
    <row r="16" spans="1:2" ht="48" customHeight="1" x14ac:dyDescent="0.25">
      <c r="A16" t="s">
        <v>44</v>
      </c>
      <c r="B16" s="6" t="str">
        <f>IF('Property 3'!B4="Inactive","INACTIVE",IF(AND(LEFT('Property 3'!B43,7)="MATCHED",LEFT('Property 3'!B44,5)="MATCH"),IFERROR(IF(AND(LEFT('Property 3'!B43,7)="MATCHED",AND(ISNUMBER('Property 3'!B33),'Property 3'!B33&gt;=0,OR('Property 3'!C33="Documented",'Property 3'!C33="Estimate",'Property 3'!C33="Scenario",AND('Property 3'!C33="Not applicable",'Property 3'!B33=0)))),'Property 3'!B33,"PENDING - snapshot state / handoff"),"PENDING - check invalid input"),"PENDING - reconcile funding"))</f>
        <v>INACTIVE</v>
      </c>
    </row>
    <row r="17" spans="1:2" ht="48" customHeight="1" x14ac:dyDescent="0.25">
      <c r="A17" t="s">
        <v>11</v>
      </c>
      <c r="B17" s="6" t="str">
        <f>IF('Property 3'!B4="Inactive","INACTIVE",IF(AND(LEFT('Property 3'!B43,7)="MATCHED",LEFT('Property 3'!B44,5)="MATCH"),IFERROR(IF(AND(LEFT('Property 3'!B43,7)="MATCHED",AND(ISNUMBER('Property 3'!B34),OR('Property 3'!C34="Documented",'Property 3'!C34="Estimate",'Property 3'!C34="Scenario",AND('Property 3'!C34="Not applicable",'Property 3'!B34=0)))),'Property 3'!B34,"PENDING - snapshot state / handoff"),"PENDING - check invalid input"),"PENDING - reconcile funding"))</f>
        <v>INACTIVE</v>
      </c>
    </row>
    <row r="19" spans="1:2" ht="60" customHeight="1" x14ac:dyDescent="0.25">
      <c r="A19" t="s">
        <v>45</v>
      </c>
      <c r="B19" s="7" t="str">
        <f>IF('Property 3'!B4="Inactive","INACTIVE",IF('Property 3'!B36="","PENDING - user decision",'Property 3'!B36&amp;IF(AND(LEFT('Property 3'!B43,7)="MATCHED",LEFT('Property 3'!B44,5)="MATCH"),""," | funding unreconciled")))</f>
        <v>INACTIVE</v>
      </c>
    </row>
    <row r="20" spans="1:2" ht="110.1" customHeight="1" x14ac:dyDescent="0.25">
      <c r="A20" t="s">
        <v>74</v>
      </c>
      <c r="B20" s="7" t="str">
        <f>IF('Property 3'!B4="Inactive","INACTIVE",IF('Property 3'!B37="","PENDING",'Property 3'!B37))</f>
        <v>INACTIVE</v>
      </c>
    </row>
    <row r="21" spans="1:2" ht="110.1" customHeight="1" x14ac:dyDescent="0.25">
      <c r="A21" t="s">
        <v>47</v>
      </c>
      <c r="B21" s="7" t="str">
        <f>IF('Property 3'!B4="Inactive","INACTIVE",IF('Property 3'!B38="","PENDING",'Property 3'!B38))</f>
        <v>INACTIVE</v>
      </c>
    </row>
    <row r="22" spans="1:2" ht="32.1" customHeight="1" x14ac:dyDescent="0.25">
      <c r="A22" t="s">
        <v>48</v>
      </c>
      <c r="B22" s="7" t="str">
        <f>IF('Property 3'!B4="Inactive","INACTIVE",IF('Property 3'!B39="","PENDING",'Property 3'!B39))</f>
        <v>INACTIVE</v>
      </c>
    </row>
    <row r="23" spans="1:2" ht="32.1" customHeight="1" x14ac:dyDescent="0.25">
      <c r="A23" t="s">
        <v>49</v>
      </c>
      <c r="B23" s="9" t="str">
        <f>IF('Property 3'!B4="Inactive","INACTIVE",IF('Property 3'!B40="","PENDING",'Property 3'!B40))</f>
        <v>INACTIVE</v>
      </c>
    </row>
    <row r="24" spans="1:2" ht="110.1" customHeight="1" x14ac:dyDescent="0.25">
      <c r="A24" t="s">
        <v>50</v>
      </c>
      <c r="B24" s="7" t="str">
        <f>IF('Property 3'!B4="Inactive","INACTIVE",IF('Property 3'!B41="","PENDING",'Property 3'!B41))</f>
        <v>INACTIVE</v>
      </c>
    </row>
    <row r="26" spans="1:2" ht="60" customHeight="1" x14ac:dyDescent="0.25">
      <c r="A26" t="s">
        <v>13</v>
      </c>
      <c r="B26" s="7" t="str">
        <f>IF('Property 3'!B4="Inactive","INACTIVE",IF(LEFT('Property 3'!B43,7)&lt;&gt;"MATCHED",'Property 3'!B43,IF(LEFT('Property 3'!B44,5)="MATCH","MATCHED ID / version / accounts; verify source",IF(LEFT('Property 3'!B44,8)="MISMATCH","MISMATCH - reserve accounts","PENDING - reserve accounts"))))</f>
        <v>INACTIVE</v>
      </c>
    </row>
    <row r="27" spans="1:2" ht="60" customHeight="1" x14ac:dyDescent="0.25">
      <c r="A27" t="s">
        <v>51</v>
      </c>
      <c r="B27" s="7" t="str">
        <f>IF('Property 3'!B4="Inactive","INACTIVE",IF('Property 3'!B44="","PENDING",'Property 3'!B44))</f>
        <v>INACTIVE</v>
      </c>
    </row>
    <row r="29" spans="1:2" ht="62.1" customHeight="1" x14ac:dyDescent="0.25">
      <c r="A29" s="11" t="s">
        <v>75</v>
      </c>
      <c r="B29" s="11"/>
    </row>
    <row r="30" spans="1:2" ht="156" customHeight="1" x14ac:dyDescent="0.25">
      <c r="A30" s="11" t="str">
        <f>IF('Evidence 3'!A5="Inactive","","Property: "&amp;'Evidence 3'!B5&amp;" | "&amp;'Evidence 3'!P5&amp;" | Source date: "&amp;IF(ISNUMBER('Evidence 3'!G5),TEXT('Evidence 3'!G5,"mmm d, yyyy"),"pending")&amp;CHAR(10)&amp;'Evidence 3'!C5&amp;" | "&amp;'Evidence 3'!H5&amp;" | "&amp;'Evidence 3'!I5&amp;" | Owner: "&amp;'Evidence 3'!J5&amp;" | Due: "&amp;IF(ISNUMBER('Evidence 3'!K5),TEXT('Evidence 3'!K5,"mmm d, yyyy"),"pending")&amp;" | Impact: "&amp;'Evidence 3'!L5&amp;" | Resolution: "&amp;'Evidence 3'!N5)</f>
        <v/>
      </c>
      <c r="B30" s="11"/>
    </row>
    <row r="31" spans="1:2" ht="156" customHeight="1" x14ac:dyDescent="0.25">
      <c r="A31" s="11" t="str">
        <f>IF('Evidence 3'!A6="Inactive","","Property: "&amp;'Evidence 3'!B6&amp;" | "&amp;'Evidence 3'!P6&amp;" | Source date: "&amp;IF(ISNUMBER('Evidence 3'!G6),TEXT('Evidence 3'!G6,"mmm d, yyyy"),"pending")&amp;CHAR(10)&amp;'Evidence 3'!C6&amp;" | "&amp;'Evidence 3'!H6&amp;" | "&amp;'Evidence 3'!I6&amp;" | Owner: "&amp;'Evidence 3'!J6&amp;" | Due: "&amp;IF(ISNUMBER('Evidence 3'!K6),TEXT('Evidence 3'!K6,"mmm d, yyyy"),"pending")&amp;" | Impact: "&amp;'Evidence 3'!L6&amp;" | Resolution: "&amp;'Evidence 3'!N6)</f>
        <v/>
      </c>
      <c r="B31" s="11"/>
    </row>
    <row r="32" spans="1:2" ht="156" customHeight="1" x14ac:dyDescent="0.25">
      <c r="A32" s="11" t="str">
        <f>IF('Evidence 3'!A7="Inactive","","Property: "&amp;'Evidence 3'!B7&amp;" | "&amp;'Evidence 3'!P7&amp;" | Source date: "&amp;IF(ISNUMBER('Evidence 3'!G7),TEXT('Evidence 3'!G7,"mmm d, yyyy"),"pending")&amp;CHAR(10)&amp;'Evidence 3'!C7&amp;" | "&amp;'Evidence 3'!H7&amp;" | "&amp;'Evidence 3'!I7&amp;" | Owner: "&amp;'Evidence 3'!J7&amp;" | Due: "&amp;IF(ISNUMBER('Evidence 3'!K7),TEXT('Evidence 3'!K7,"mmm d, yyyy"),"pending")&amp;" | Impact: "&amp;'Evidence 3'!L7&amp;" | Resolution: "&amp;'Evidence 3'!N7)</f>
        <v/>
      </c>
      <c r="B32" s="11"/>
    </row>
    <row r="33" spans="1:2" ht="156" customHeight="1" x14ac:dyDescent="0.25">
      <c r="A33" s="11" t="str">
        <f>IF('Evidence 3'!A8="Inactive","","Property: "&amp;'Evidence 3'!B8&amp;" | "&amp;'Evidence 3'!P8&amp;" | Source date: "&amp;IF(ISNUMBER('Evidence 3'!G8),TEXT('Evidence 3'!G8,"mmm d, yyyy"),"pending")&amp;CHAR(10)&amp;'Evidence 3'!C8&amp;" | "&amp;'Evidence 3'!H8&amp;" | "&amp;'Evidence 3'!I8&amp;" | Owner: "&amp;'Evidence 3'!J8&amp;" | Due: "&amp;IF(ISNUMBER('Evidence 3'!K8),TEXT('Evidence 3'!K8,"mmm d, yyyy"),"pending")&amp;" | Impact: "&amp;'Evidence 3'!L8&amp;" | Resolution: "&amp;'Evidence 3'!N8)</f>
        <v/>
      </c>
      <c r="B33" s="11"/>
    </row>
    <row r="34" spans="1:2" ht="156" customHeight="1" x14ac:dyDescent="0.25">
      <c r="A34" s="11" t="str">
        <f>IF('Evidence 3'!A9="Inactive","","Property: "&amp;'Evidence 3'!B9&amp;" | "&amp;'Evidence 3'!P9&amp;" | Source date: "&amp;IF(ISNUMBER('Evidence 3'!G9),TEXT('Evidence 3'!G9,"mmm d, yyyy"),"pending")&amp;CHAR(10)&amp;'Evidence 3'!C9&amp;" | "&amp;'Evidence 3'!H9&amp;" | "&amp;'Evidence 3'!I9&amp;" | Owner: "&amp;'Evidence 3'!J9&amp;" | Due: "&amp;IF(ISNUMBER('Evidence 3'!K9),TEXT('Evidence 3'!K9,"mmm d, yyyy"),"pending")&amp;" | Impact: "&amp;'Evidence 3'!L9&amp;" | Resolution: "&amp;'Evidence 3'!N9)</f>
        <v/>
      </c>
      <c r="B34" s="11"/>
    </row>
    <row r="35" spans="1:2" ht="156" customHeight="1" x14ac:dyDescent="0.25">
      <c r="A35" s="11" t="str">
        <f>IF('Evidence 3'!A10="Inactive","","Property: "&amp;'Evidence 3'!B10&amp;" | "&amp;'Evidence 3'!P10&amp;" | Source date: "&amp;IF(ISNUMBER('Evidence 3'!G10),TEXT('Evidence 3'!G10,"mmm d, yyyy"),"pending")&amp;CHAR(10)&amp;'Evidence 3'!C10&amp;" | "&amp;'Evidence 3'!H10&amp;" | "&amp;'Evidence 3'!I10&amp;" | Owner: "&amp;'Evidence 3'!J10&amp;" | Due: "&amp;IF(ISNUMBER('Evidence 3'!K10),TEXT('Evidence 3'!K10,"mmm d, yyyy"),"pending")&amp;" | Impact: "&amp;'Evidence 3'!L10&amp;" | Resolution: "&amp;'Evidence 3'!N10)</f>
        <v/>
      </c>
      <c r="B35" s="11"/>
    </row>
    <row r="36" spans="1:2" ht="156" customHeight="1" x14ac:dyDescent="0.25">
      <c r="A36" s="11" t="str">
        <f>IF('Evidence 3'!A11="Inactive","","Property: "&amp;'Evidence 3'!B11&amp;" | "&amp;'Evidence 3'!P11&amp;" | Source date: "&amp;IF(ISNUMBER('Evidence 3'!G11),TEXT('Evidence 3'!G11,"mmm d, yyyy"),"pending")&amp;CHAR(10)&amp;'Evidence 3'!C11&amp;" | "&amp;'Evidence 3'!H11&amp;" | "&amp;'Evidence 3'!I11&amp;" | Owner: "&amp;'Evidence 3'!J11&amp;" | Due: "&amp;IF(ISNUMBER('Evidence 3'!K11),TEXT('Evidence 3'!K11,"mmm d, yyyy"),"pending")&amp;" | Impact: "&amp;'Evidence 3'!L11&amp;" | Resolution: "&amp;'Evidence 3'!N11)</f>
        <v/>
      </c>
      <c r="B36" s="11"/>
    </row>
    <row r="37" spans="1:2" ht="156" customHeight="1" x14ac:dyDescent="0.25">
      <c r="A37" s="11" t="str">
        <f>IF('Evidence 3'!A12="Inactive","","Property: "&amp;'Evidence 3'!B12&amp;" | "&amp;'Evidence 3'!P12&amp;" | Source date: "&amp;IF(ISNUMBER('Evidence 3'!G12),TEXT('Evidence 3'!G12,"mmm d, yyyy"),"pending")&amp;CHAR(10)&amp;'Evidence 3'!C12&amp;" | "&amp;'Evidence 3'!H12&amp;" | "&amp;'Evidence 3'!I12&amp;" | Owner: "&amp;'Evidence 3'!J12&amp;" | Due: "&amp;IF(ISNUMBER('Evidence 3'!K12),TEXT('Evidence 3'!K12,"mmm d, yyyy"),"pending")&amp;" | Impact: "&amp;'Evidence 3'!L12&amp;" | Resolution: "&amp;'Evidence 3'!N12)</f>
        <v/>
      </c>
      <c r="B37" s="11"/>
    </row>
    <row r="38" spans="1:2" ht="156" customHeight="1" x14ac:dyDescent="0.25">
      <c r="A38" s="11" t="str">
        <f>IF('Evidence 3'!A13="Inactive","","Property: "&amp;'Evidence 3'!B13&amp;" | "&amp;'Evidence 3'!P13&amp;" | Source date: "&amp;IF(ISNUMBER('Evidence 3'!G13),TEXT('Evidence 3'!G13,"mmm d, yyyy"),"pending")&amp;CHAR(10)&amp;'Evidence 3'!C13&amp;" | "&amp;'Evidence 3'!H13&amp;" | "&amp;'Evidence 3'!I13&amp;" | Owner: "&amp;'Evidence 3'!J13&amp;" | Due: "&amp;IF(ISNUMBER('Evidence 3'!K13),TEXT('Evidence 3'!K13,"mmm d, yyyy"),"pending")&amp;" | Impact: "&amp;'Evidence 3'!L13&amp;" | Resolution: "&amp;'Evidence 3'!N13)</f>
        <v/>
      </c>
      <c r="B38" s="11"/>
    </row>
    <row r="39" spans="1:2" ht="156" customHeight="1" x14ac:dyDescent="0.25">
      <c r="A39" s="11" t="str">
        <f>IF('Evidence 3'!A14="Inactive","","Property: "&amp;'Evidence 3'!B14&amp;" | "&amp;'Evidence 3'!P14&amp;" | Source date: "&amp;IF(ISNUMBER('Evidence 3'!G14),TEXT('Evidence 3'!G14,"mmm d, yyyy"),"pending")&amp;CHAR(10)&amp;'Evidence 3'!C14&amp;" | "&amp;'Evidence 3'!H14&amp;" | "&amp;'Evidence 3'!I14&amp;" | Owner: "&amp;'Evidence 3'!J14&amp;" | Due: "&amp;IF(ISNUMBER('Evidence 3'!K14),TEXT('Evidence 3'!K14,"mmm d, yyyy"),"pending")&amp;" | Impact: "&amp;'Evidence 3'!L14&amp;" | Resolution: "&amp;'Evidence 3'!N14)</f>
        <v/>
      </c>
      <c r="B39" s="11"/>
    </row>
    <row r="40" spans="1:2" ht="156" customHeight="1" x14ac:dyDescent="0.25">
      <c r="A40" s="11" t="str">
        <f>IF('Evidence 3'!A15="Inactive","","Property: "&amp;'Evidence 3'!B15&amp;" | "&amp;'Evidence 3'!P15&amp;" | Source date: "&amp;IF(ISNUMBER('Evidence 3'!G15),TEXT('Evidence 3'!G15,"mmm d, yyyy"),"pending")&amp;CHAR(10)&amp;'Evidence 3'!C15&amp;" | "&amp;'Evidence 3'!H15&amp;" | "&amp;'Evidence 3'!I15&amp;" | Owner: "&amp;'Evidence 3'!J15&amp;" | Due: "&amp;IF(ISNUMBER('Evidence 3'!K15),TEXT('Evidence 3'!K15,"mmm d, yyyy"),"pending")&amp;" | Impact: "&amp;'Evidence 3'!L15&amp;" | Resolution: "&amp;'Evidence 3'!N15)</f>
        <v/>
      </c>
      <c r="B40" s="11"/>
    </row>
    <row r="41" spans="1:2" ht="156" customHeight="1" x14ac:dyDescent="0.25">
      <c r="A41" s="11" t="str">
        <f>IF('Evidence 3'!A16="Inactive","","Property: "&amp;'Evidence 3'!B16&amp;" | "&amp;'Evidence 3'!P16&amp;" | Source date: "&amp;IF(ISNUMBER('Evidence 3'!G16),TEXT('Evidence 3'!G16,"mmm d, yyyy"),"pending")&amp;CHAR(10)&amp;'Evidence 3'!C16&amp;" | "&amp;'Evidence 3'!H16&amp;" | "&amp;'Evidence 3'!I16&amp;" | Owner: "&amp;'Evidence 3'!J16&amp;" | Due: "&amp;IF(ISNUMBER('Evidence 3'!K16),TEXT('Evidence 3'!K16,"mmm d, yyyy"),"pending")&amp;" | Impact: "&amp;'Evidence 3'!L16&amp;" | Resolution: "&amp;'Evidence 3'!N16)</f>
        <v/>
      </c>
      <c r="B41" s="11"/>
    </row>
    <row r="42" spans="1:2" ht="156" customHeight="1" x14ac:dyDescent="0.25">
      <c r="A42" s="11" t="str">
        <f>IF('Evidence 3'!A17="Inactive","","Property: "&amp;'Evidence 3'!B17&amp;" | "&amp;'Evidence 3'!P17&amp;" | Source date: "&amp;IF(ISNUMBER('Evidence 3'!G17),TEXT('Evidence 3'!G17,"mmm d, yyyy"),"pending")&amp;CHAR(10)&amp;'Evidence 3'!C17&amp;" | "&amp;'Evidence 3'!H17&amp;" | "&amp;'Evidence 3'!I17&amp;" | Owner: "&amp;'Evidence 3'!J17&amp;" | Due: "&amp;IF(ISNUMBER('Evidence 3'!K17),TEXT('Evidence 3'!K17,"mmm d, yyyy"),"pending")&amp;" | Impact: "&amp;'Evidence 3'!L17&amp;" | Resolution: "&amp;'Evidence 3'!N17)</f>
        <v/>
      </c>
      <c r="B42" s="11"/>
    </row>
    <row r="43" spans="1:2" ht="156" customHeight="1" x14ac:dyDescent="0.25">
      <c r="A43" s="11" t="str">
        <f>IF('Evidence 3'!A18="Inactive","","Property: "&amp;'Evidence 3'!B18&amp;" | "&amp;'Evidence 3'!P18&amp;" | Source date: "&amp;IF(ISNUMBER('Evidence 3'!G18),TEXT('Evidence 3'!G18,"mmm d, yyyy"),"pending")&amp;CHAR(10)&amp;'Evidence 3'!C18&amp;" | "&amp;'Evidence 3'!H18&amp;" | "&amp;'Evidence 3'!I18&amp;" | Owner: "&amp;'Evidence 3'!J18&amp;" | Due: "&amp;IF(ISNUMBER('Evidence 3'!K18),TEXT('Evidence 3'!K18,"mmm d, yyyy"),"pending")&amp;" | Impact: "&amp;'Evidence 3'!L18&amp;" | Resolution: "&amp;'Evidence 3'!N18)</f>
        <v/>
      </c>
      <c r="B43" s="11"/>
    </row>
    <row r="44" spans="1:2" ht="156" customHeight="1" x14ac:dyDescent="0.25">
      <c r="A44" s="11" t="str">
        <f>IF('Evidence 3'!A19="Inactive","","Property: "&amp;'Evidence 3'!B19&amp;" | "&amp;'Evidence 3'!P19&amp;" | Source date: "&amp;IF(ISNUMBER('Evidence 3'!G19),TEXT('Evidence 3'!G19,"mmm d, yyyy"),"pending")&amp;CHAR(10)&amp;'Evidence 3'!C19&amp;" | "&amp;'Evidence 3'!H19&amp;" | "&amp;'Evidence 3'!I19&amp;" | Owner: "&amp;'Evidence 3'!J19&amp;" | Due: "&amp;IF(ISNUMBER('Evidence 3'!K19),TEXT('Evidence 3'!K19,"mmm d, yyyy"),"pending")&amp;" | Impact: "&amp;'Evidence 3'!L19&amp;" | Resolution: "&amp;'Evidence 3'!N19)</f>
        <v/>
      </c>
      <c r="B44" s="11"/>
    </row>
    <row r="45" spans="1:2" ht="156" customHeight="1" x14ac:dyDescent="0.25">
      <c r="A45" s="11" t="str">
        <f>IF('Evidence 3'!A20="Inactive","","Property: "&amp;'Evidence 3'!B20&amp;" | "&amp;'Evidence 3'!P20&amp;" | Source date: "&amp;IF(ISNUMBER('Evidence 3'!G20),TEXT('Evidence 3'!G20,"mmm d, yyyy"),"pending")&amp;CHAR(10)&amp;'Evidence 3'!C20&amp;" | "&amp;'Evidence 3'!H20&amp;" | "&amp;'Evidence 3'!I20&amp;" | Owner: "&amp;'Evidence 3'!J20&amp;" | Due: "&amp;IF(ISNUMBER('Evidence 3'!K20),TEXT('Evidence 3'!K20,"mmm d, yyyy"),"pending")&amp;" | Impact: "&amp;'Evidence 3'!L20&amp;" | Resolution: "&amp;'Evidence 3'!N20)</f>
        <v/>
      </c>
      <c r="B45" s="11"/>
    </row>
    <row r="46" spans="1:2" ht="156" customHeight="1" x14ac:dyDescent="0.25">
      <c r="A46" s="11" t="str">
        <f>IF('Evidence 3'!A21="Inactive","","Property: "&amp;'Evidence 3'!B21&amp;" | "&amp;'Evidence 3'!P21&amp;" | Source date: "&amp;IF(ISNUMBER('Evidence 3'!G21),TEXT('Evidence 3'!G21,"mmm d, yyyy"),"pending")&amp;CHAR(10)&amp;'Evidence 3'!C21&amp;" | "&amp;'Evidence 3'!H21&amp;" | "&amp;'Evidence 3'!I21&amp;" | Owner: "&amp;'Evidence 3'!J21&amp;" | Due: "&amp;IF(ISNUMBER('Evidence 3'!K21),TEXT('Evidence 3'!K21,"mmm d, yyyy"),"pending")&amp;" | Impact: "&amp;'Evidence 3'!L21&amp;" | Resolution: "&amp;'Evidence 3'!N21)</f>
        <v/>
      </c>
      <c r="B46" s="11"/>
    </row>
    <row r="47" spans="1:2" ht="156" customHeight="1" x14ac:dyDescent="0.25">
      <c r="A47" s="11" t="str">
        <f>IF('Evidence 3'!A22="Inactive","","Property: "&amp;'Evidence 3'!B22&amp;" | "&amp;'Evidence 3'!P22&amp;" | Source date: "&amp;IF(ISNUMBER('Evidence 3'!G22),TEXT('Evidence 3'!G22,"mmm d, yyyy"),"pending")&amp;CHAR(10)&amp;'Evidence 3'!C22&amp;" | "&amp;'Evidence 3'!H22&amp;" | "&amp;'Evidence 3'!I22&amp;" | Owner: "&amp;'Evidence 3'!J22&amp;" | Due: "&amp;IF(ISNUMBER('Evidence 3'!K22),TEXT('Evidence 3'!K22,"mmm d, yyyy"),"pending")&amp;" | Impact: "&amp;'Evidence 3'!L22&amp;" | Resolution: "&amp;'Evidence 3'!N22)</f>
        <v/>
      </c>
      <c r="B47" s="11"/>
    </row>
    <row r="48" spans="1:2" ht="156" customHeight="1" x14ac:dyDescent="0.25">
      <c r="A48" s="11" t="str">
        <f>IF('Evidence 3'!A23="Inactive","","Property: "&amp;'Evidence 3'!B23&amp;" | "&amp;'Evidence 3'!P23&amp;" | Source date: "&amp;IF(ISNUMBER('Evidence 3'!G23),TEXT('Evidence 3'!G23,"mmm d, yyyy"),"pending")&amp;CHAR(10)&amp;'Evidence 3'!C23&amp;" | "&amp;'Evidence 3'!H23&amp;" | "&amp;'Evidence 3'!I23&amp;" | Owner: "&amp;'Evidence 3'!J23&amp;" | Due: "&amp;IF(ISNUMBER('Evidence 3'!K23),TEXT('Evidence 3'!K23,"mmm d, yyyy"),"pending")&amp;" | Impact: "&amp;'Evidence 3'!L23&amp;" | Resolution: "&amp;'Evidence 3'!N23)</f>
        <v/>
      </c>
      <c r="B48" s="11"/>
    </row>
    <row r="49" spans="1:2" ht="156" customHeight="1" x14ac:dyDescent="0.25">
      <c r="A49" s="11" t="str">
        <f>IF('Evidence 3'!A24="Inactive","","Property: "&amp;'Evidence 3'!B24&amp;" | "&amp;'Evidence 3'!P24&amp;" | Source date: "&amp;IF(ISNUMBER('Evidence 3'!G24),TEXT('Evidence 3'!G24,"mmm d, yyyy"),"pending")&amp;CHAR(10)&amp;'Evidence 3'!C24&amp;" | "&amp;'Evidence 3'!H24&amp;" | "&amp;'Evidence 3'!I24&amp;" | Owner: "&amp;'Evidence 3'!J24&amp;" | Due: "&amp;IF(ISNUMBER('Evidence 3'!K24),TEXT('Evidence 3'!K24,"mmm d, yyyy"),"pending")&amp;" | Impact: "&amp;'Evidence 3'!L24&amp;" | Resolution: "&amp;'Evidence 3'!N24)</f>
        <v/>
      </c>
      <c r="B49" s="11"/>
    </row>
    <row r="50" spans="1:2" ht="156" customHeight="1" x14ac:dyDescent="0.25">
      <c r="A50" s="11" t="str">
        <f>IF('Evidence 3'!A25="Inactive","","Property: "&amp;'Evidence 3'!B25&amp;" | "&amp;'Evidence 3'!P25&amp;" | Source date: "&amp;IF(ISNUMBER('Evidence 3'!G25),TEXT('Evidence 3'!G25,"mmm d, yyyy"),"pending")&amp;CHAR(10)&amp;'Evidence 3'!C25&amp;" | "&amp;'Evidence 3'!H25&amp;" | "&amp;'Evidence 3'!I25&amp;" | Owner: "&amp;'Evidence 3'!J25&amp;" | Due: "&amp;IF(ISNUMBER('Evidence 3'!K25),TEXT('Evidence 3'!K25,"mmm d, yyyy"),"pending")&amp;" | Impact: "&amp;'Evidence 3'!L25&amp;" | Resolution: "&amp;'Evidence 3'!N25)</f>
        <v/>
      </c>
      <c r="B50" s="11"/>
    </row>
    <row r="51" spans="1:2" ht="156" customHeight="1" x14ac:dyDescent="0.25">
      <c r="A51" s="11" t="str">
        <f>IF('Evidence 3'!A26="Inactive","","Property: "&amp;'Evidence 3'!B26&amp;" | "&amp;'Evidence 3'!P26&amp;" | Source date: "&amp;IF(ISNUMBER('Evidence 3'!G26),TEXT('Evidence 3'!G26,"mmm d, yyyy"),"pending")&amp;CHAR(10)&amp;'Evidence 3'!C26&amp;" | "&amp;'Evidence 3'!H26&amp;" | "&amp;'Evidence 3'!I26&amp;" | Owner: "&amp;'Evidence 3'!J26&amp;" | Due: "&amp;IF(ISNUMBER('Evidence 3'!K26),TEXT('Evidence 3'!K26,"mmm d, yyyy"),"pending")&amp;" | Impact: "&amp;'Evidence 3'!L26&amp;" | Resolution: "&amp;'Evidence 3'!N26)</f>
        <v/>
      </c>
      <c r="B51" s="11"/>
    </row>
    <row r="52" spans="1:2" ht="156" customHeight="1" x14ac:dyDescent="0.25">
      <c r="A52" s="11" t="str">
        <f>IF('Evidence 3'!A27="Inactive","","Property: "&amp;'Evidence 3'!B27&amp;" | "&amp;'Evidence 3'!P27&amp;" | Source date: "&amp;IF(ISNUMBER('Evidence 3'!G27),TEXT('Evidence 3'!G27,"mmm d, yyyy"),"pending")&amp;CHAR(10)&amp;'Evidence 3'!C27&amp;" | "&amp;'Evidence 3'!H27&amp;" | "&amp;'Evidence 3'!I27&amp;" | Owner: "&amp;'Evidence 3'!J27&amp;" | Due: "&amp;IF(ISNUMBER('Evidence 3'!K27),TEXT('Evidence 3'!K27,"mmm d, yyyy"),"pending")&amp;" | Impact: "&amp;'Evidence 3'!L27&amp;" | Resolution: "&amp;'Evidence 3'!N27)</f>
        <v/>
      </c>
      <c r="B52" s="11"/>
    </row>
    <row r="53" spans="1:2" ht="156" customHeight="1" x14ac:dyDescent="0.25">
      <c r="A53" s="11" t="str">
        <f>IF('Evidence 3'!A28="Inactive","","Property: "&amp;'Evidence 3'!B28&amp;" | "&amp;'Evidence 3'!P28&amp;" | Source date: "&amp;IF(ISNUMBER('Evidence 3'!G28),TEXT('Evidence 3'!G28,"mmm d, yyyy"),"pending")&amp;CHAR(10)&amp;'Evidence 3'!C28&amp;" | "&amp;'Evidence 3'!H28&amp;" | "&amp;'Evidence 3'!I28&amp;" | Owner: "&amp;'Evidence 3'!J28&amp;" | Due: "&amp;IF(ISNUMBER('Evidence 3'!K28),TEXT('Evidence 3'!K28,"mmm d, yyyy"),"pending")&amp;" | Impact: "&amp;'Evidence 3'!L28&amp;" | Resolution: "&amp;'Evidence 3'!N28)</f>
        <v/>
      </c>
      <c r="B53" s="11"/>
    </row>
    <row r="54" spans="1:2" ht="156" customHeight="1" x14ac:dyDescent="0.25">
      <c r="A54" s="11" t="str">
        <f>IF('Evidence 3'!A29="Inactive","","Property: "&amp;'Evidence 3'!B29&amp;" | "&amp;'Evidence 3'!P29&amp;" | Source date: "&amp;IF(ISNUMBER('Evidence 3'!G29),TEXT('Evidence 3'!G29,"mmm d, yyyy"),"pending")&amp;CHAR(10)&amp;'Evidence 3'!C29&amp;" | "&amp;'Evidence 3'!H29&amp;" | "&amp;'Evidence 3'!I29&amp;" | Owner: "&amp;'Evidence 3'!J29&amp;" | Due: "&amp;IF(ISNUMBER('Evidence 3'!K29),TEXT('Evidence 3'!K29,"mmm d, yyyy"),"pending")&amp;" | Impact: "&amp;'Evidence 3'!L29&amp;" | Resolution: "&amp;'Evidence 3'!N29)</f>
        <v/>
      </c>
      <c r="B54" s="11"/>
    </row>
    <row r="55" spans="1:2" ht="156" customHeight="1" x14ac:dyDescent="0.25">
      <c r="A55" s="11" t="str">
        <f>IF('Evidence 3'!A30="Inactive","","Property: "&amp;'Evidence 3'!B30&amp;" | "&amp;'Evidence 3'!P30&amp;" | Source date: "&amp;IF(ISNUMBER('Evidence 3'!G30),TEXT('Evidence 3'!G30,"mmm d, yyyy"),"pending")&amp;CHAR(10)&amp;'Evidence 3'!C30&amp;" | "&amp;'Evidence 3'!H30&amp;" | "&amp;'Evidence 3'!I30&amp;" | Owner: "&amp;'Evidence 3'!J30&amp;" | Due: "&amp;IF(ISNUMBER('Evidence 3'!K30),TEXT('Evidence 3'!K30,"mmm d, yyyy"),"pending")&amp;" | Impact: "&amp;'Evidence 3'!L30&amp;" | Resolution: "&amp;'Evidence 3'!N30)</f>
        <v/>
      </c>
      <c r="B55" s="11"/>
    </row>
    <row r="56" spans="1:2" ht="156" customHeight="1" x14ac:dyDescent="0.25">
      <c r="A56" s="11" t="str">
        <f>IF('Evidence 3'!A31="Inactive","","Property: "&amp;'Evidence 3'!B31&amp;" | "&amp;'Evidence 3'!P31&amp;" | Source date: "&amp;IF(ISNUMBER('Evidence 3'!G31),TEXT('Evidence 3'!G31,"mmm d, yyyy"),"pending")&amp;CHAR(10)&amp;'Evidence 3'!C31&amp;" | "&amp;'Evidence 3'!H31&amp;" | "&amp;'Evidence 3'!I31&amp;" | Owner: "&amp;'Evidence 3'!J31&amp;" | Due: "&amp;IF(ISNUMBER('Evidence 3'!K31),TEXT('Evidence 3'!K31,"mmm d, yyyy"),"pending")&amp;" | Impact: "&amp;'Evidence 3'!L31&amp;" | Resolution: "&amp;'Evidence 3'!N31)</f>
        <v/>
      </c>
      <c r="B56" s="11"/>
    </row>
    <row r="57" spans="1:2" ht="156" customHeight="1" x14ac:dyDescent="0.25">
      <c r="A57" s="11" t="str">
        <f>IF('Evidence 3'!A32="Inactive","","Property: "&amp;'Evidence 3'!B32&amp;" | "&amp;'Evidence 3'!P32&amp;" | Source date: "&amp;IF(ISNUMBER('Evidence 3'!G32),TEXT('Evidence 3'!G32,"mmm d, yyyy"),"pending")&amp;CHAR(10)&amp;'Evidence 3'!C32&amp;" | "&amp;'Evidence 3'!H32&amp;" | "&amp;'Evidence 3'!I32&amp;" | Owner: "&amp;'Evidence 3'!J32&amp;" | Due: "&amp;IF(ISNUMBER('Evidence 3'!K32),TEXT('Evidence 3'!K32,"mmm d, yyyy"),"pending")&amp;" | Impact: "&amp;'Evidence 3'!L32&amp;" | Resolution: "&amp;'Evidence 3'!N32)</f>
        <v/>
      </c>
      <c r="B57" s="11"/>
    </row>
    <row r="58" spans="1:2" ht="156" customHeight="1" x14ac:dyDescent="0.25">
      <c r="A58" s="11" t="str">
        <f>IF('Evidence 3'!A33="Inactive","","Property: "&amp;'Evidence 3'!B33&amp;" | "&amp;'Evidence 3'!P33&amp;" | Source date: "&amp;IF(ISNUMBER('Evidence 3'!G33),TEXT('Evidence 3'!G33,"mmm d, yyyy"),"pending")&amp;CHAR(10)&amp;'Evidence 3'!C33&amp;" | "&amp;'Evidence 3'!H33&amp;" | "&amp;'Evidence 3'!I33&amp;" | Owner: "&amp;'Evidence 3'!J33&amp;" | Due: "&amp;IF(ISNUMBER('Evidence 3'!K33),TEXT('Evidence 3'!K33,"mmm d, yyyy"),"pending")&amp;" | Impact: "&amp;'Evidence 3'!L33&amp;" | Resolution: "&amp;'Evidence 3'!N33)</f>
        <v/>
      </c>
      <c r="B58" s="11"/>
    </row>
    <row r="59" spans="1:2" ht="156" customHeight="1" x14ac:dyDescent="0.25">
      <c r="A59" s="11" t="str">
        <f>IF('Evidence 3'!A34="Inactive","","Property: "&amp;'Evidence 3'!B34&amp;" | "&amp;'Evidence 3'!P34&amp;" | Source date: "&amp;IF(ISNUMBER('Evidence 3'!G34),TEXT('Evidence 3'!G34,"mmm d, yyyy"),"pending")&amp;CHAR(10)&amp;'Evidence 3'!C34&amp;" | "&amp;'Evidence 3'!H34&amp;" | "&amp;'Evidence 3'!I34&amp;" | Owner: "&amp;'Evidence 3'!J34&amp;" | Due: "&amp;IF(ISNUMBER('Evidence 3'!K34),TEXT('Evidence 3'!K34,"mmm d, yyyy"),"pending")&amp;" | Impact: "&amp;'Evidence 3'!L34&amp;" | Resolution: "&amp;'Evidence 3'!N34)</f>
        <v/>
      </c>
      <c r="B59" s="11"/>
    </row>
  </sheetData>
  <sheetProtection sheet="1" objects="1" scenarios="1"/>
  <mergeCells count="33">
    <mergeCell ref="A57:B57"/>
    <mergeCell ref="A58:B58"/>
    <mergeCell ref="A59:B59"/>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1:B1"/>
    <mergeCell ref="A2:B2"/>
    <mergeCell ref="A29:B29"/>
    <mergeCell ref="A30:B30"/>
    <mergeCell ref="A31:B31"/>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9" manualBreakCount="9">
    <brk id="18" max="1" man="1"/>
    <brk id="28" max="1" man="1"/>
    <brk id="32" max="16383" man="1"/>
    <brk id="36" max="16383" man="1"/>
    <brk id="40" max="16383" man="1"/>
    <brk id="44" max="16383" man="1"/>
    <brk id="48" max="16383" man="1"/>
    <brk id="52" max="16383" man="1"/>
    <brk id="5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5"/>
  <sheetViews>
    <sheetView showGridLines="0" workbookViewId="0">
      <pane ySplit="3" topLeftCell="A4" activePane="bottomLeft" state="frozen"/>
      <selection pane="bottomLeft" sqref="A1:B1"/>
    </sheetView>
  </sheetViews>
  <sheetFormatPr defaultRowHeight="15" x14ac:dyDescent="0.25"/>
  <cols>
    <col min="1" max="2" width="39" customWidth="1"/>
  </cols>
  <sheetData>
    <row r="1" spans="1:2" ht="42" customHeight="1" x14ac:dyDescent="0.25">
      <c r="A1" s="10" t="s">
        <v>0</v>
      </c>
      <c r="B1" s="11"/>
    </row>
    <row r="2" spans="1:2" ht="39.950000000000003" customHeight="1" x14ac:dyDescent="0.25">
      <c r="A2" s="11" t="s">
        <v>1</v>
      </c>
      <c r="B2" s="11"/>
    </row>
    <row r="4" spans="1:2" ht="27.95" customHeight="1" x14ac:dyDescent="0.25">
      <c r="A4" s="12" t="s">
        <v>78</v>
      </c>
      <c r="B4" s="11"/>
    </row>
    <row r="5" spans="1:2" ht="102" customHeight="1" x14ac:dyDescent="0.25">
      <c r="A5" s="11" t="s">
        <v>79</v>
      </c>
      <c r="B5" s="11"/>
    </row>
    <row r="6" spans="1:2" ht="27.95" customHeight="1" x14ac:dyDescent="0.25">
      <c r="A6" s="12" t="s">
        <v>80</v>
      </c>
      <c r="B6" s="11"/>
    </row>
    <row r="7" spans="1:2" ht="102" customHeight="1" x14ac:dyDescent="0.25">
      <c r="A7" s="11" t="s">
        <v>81</v>
      </c>
      <c r="B7" s="11"/>
    </row>
    <row r="8" spans="1:2" ht="27.95" customHeight="1" x14ac:dyDescent="0.25">
      <c r="A8" s="12" t="s">
        <v>82</v>
      </c>
      <c r="B8" s="11"/>
    </row>
    <row r="9" spans="1:2" ht="102" customHeight="1" x14ac:dyDescent="0.25">
      <c r="A9" s="11" t="s">
        <v>83</v>
      </c>
      <c r="B9" s="11"/>
    </row>
    <row r="10" spans="1:2" ht="27.95" customHeight="1" x14ac:dyDescent="0.25">
      <c r="A10" s="12" t="s">
        <v>84</v>
      </c>
      <c r="B10" s="11"/>
    </row>
    <row r="11" spans="1:2" ht="102" customHeight="1" x14ac:dyDescent="0.25">
      <c r="A11" s="11" t="s">
        <v>85</v>
      </c>
      <c r="B11" s="11"/>
    </row>
    <row r="12" spans="1:2" ht="27.95" customHeight="1" x14ac:dyDescent="0.25">
      <c r="A12" s="12" t="s">
        <v>86</v>
      </c>
      <c r="B12" s="11"/>
    </row>
    <row r="13" spans="1:2" ht="102" customHeight="1" x14ac:dyDescent="0.25">
      <c r="A13" s="11" t="s">
        <v>87</v>
      </c>
      <c r="B13" s="11"/>
    </row>
    <row r="14" spans="1:2" ht="27.95" customHeight="1" x14ac:dyDescent="0.25">
      <c r="A14" s="12" t="s">
        <v>88</v>
      </c>
      <c r="B14" s="11"/>
    </row>
    <row r="15" spans="1:2" ht="102" customHeight="1" x14ac:dyDescent="0.25">
      <c r="A15" s="11" t="s">
        <v>89</v>
      </c>
      <c r="B15" s="11"/>
    </row>
  </sheetData>
  <sheetProtection sheet="1" objects="1" scenarios="1"/>
  <mergeCells count="14">
    <mergeCell ref="A12:B12"/>
    <mergeCell ref="A13:B13"/>
    <mergeCell ref="A14:B14"/>
    <mergeCell ref="A15:B15"/>
    <mergeCell ref="A7:B7"/>
    <mergeCell ref="A8:B8"/>
    <mergeCell ref="A9:B9"/>
    <mergeCell ref="A10:B10"/>
    <mergeCell ref="A11:B11"/>
    <mergeCell ref="A1:B1"/>
    <mergeCell ref="A2:B2"/>
    <mergeCell ref="A4:B4"/>
    <mergeCell ref="A5:B5"/>
    <mergeCell ref="A6:B6"/>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9"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22</vt:i4>
      </vt:variant>
    </vt:vector>
  </HeadingPairs>
  <TitlesOfParts>
    <vt:vector size="33" baseType="lpstr">
      <vt:lpstr>Comparison</vt:lpstr>
      <vt:lpstr>Property 1</vt:lpstr>
      <vt:lpstr>Property 2</vt:lpstr>
      <vt:lpstr>Property 3</vt:lpstr>
      <vt:lpstr>Evidence 1</vt:lpstr>
      <vt:lpstr>Evidence 2</vt:lpstr>
      <vt:lpstr>Evidence 3</vt:lpstr>
      <vt:lpstr>Decision 1</vt:lpstr>
      <vt:lpstr>Decision 2</vt:lpstr>
      <vt:lpstr>Decision 3</vt:lpstr>
      <vt:lpstr>Guide</vt:lpstr>
      <vt:lpstr>Comparison!Print_Area</vt:lpstr>
      <vt:lpstr>'Decision 1'!Print_Area</vt:lpstr>
      <vt:lpstr>'Decision 2'!Print_Area</vt:lpstr>
      <vt:lpstr>'Decision 3'!Print_Area</vt:lpstr>
      <vt:lpstr>'Evidence 1'!Print_Area</vt:lpstr>
      <vt:lpstr>'Evidence 2'!Print_Area</vt:lpstr>
      <vt:lpstr>'Evidence 3'!Print_Area</vt:lpstr>
      <vt:lpstr>Guide!Print_Area</vt:lpstr>
      <vt:lpstr>'Property 1'!Print_Area</vt:lpstr>
      <vt:lpstr>'Property 2'!Print_Area</vt:lpstr>
      <vt:lpstr>'Property 3'!Print_Area</vt:lpstr>
      <vt:lpstr>Comparison!Print_Titles</vt:lpstr>
      <vt:lpstr>'Decision 1'!Print_Titles</vt:lpstr>
      <vt:lpstr>'Decision 2'!Print_Titles</vt:lpstr>
      <vt:lpstr>'Decision 3'!Print_Titles</vt:lpstr>
      <vt:lpstr>'Evidence 1'!Print_Titles</vt:lpstr>
      <vt:lpstr>'Evidence 2'!Print_Titles</vt:lpstr>
      <vt:lpstr>'Evidence 3'!Print_Titles</vt:lpstr>
      <vt:lpstr>Guide!Print_Titles</vt:lpstr>
      <vt:lpstr>'Property 1'!Print_Titles</vt:lpstr>
      <vt:lpstr>'Property 2'!Print_Titles</vt:lpstr>
      <vt:lpstr>'Property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2026-10-04T02:29:04Z</dcterms:modified>
</cp:coreProperties>
</file>