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retirement-catchup-40-55\revision-01\tools\"/>
    </mc:Choice>
  </mc:AlternateContent>
  <xr:revisionPtr revIDLastSave="0" documentId="13_ncr:1_{F2333DBC-C5A8-4468-9A73-D95224B35B40}" xr6:coauthVersionLast="47" xr6:coauthVersionMax="47" xr10:uidLastSave="{00000000-0000-0000-0000-000000000000}"/>
  <bookViews>
    <workbookView xWindow="780" yWindow="780" windowWidth="21600" windowHeight="11385" xr2:uid="{00000000-000D-0000-FFFF-FFFF00000000}"/>
  </bookViews>
  <sheets>
    <sheet name="Overview" sheetId="7" r:id="rId1"/>
    <sheet name="Goal Bridge" sheetId="8" r:id="rId2"/>
    <sheet name="Guide" sheetId="1" r:id="rId3"/>
    <sheet name="Inputs" sheetId="2" r:id="rId4"/>
    <sheet name="Results" sheetId="3" r:id="rId5"/>
    <sheet name="Scenario A" sheetId="4" r:id="rId6"/>
    <sheet name="Scenario B" sheetId="5" r:id="rId7"/>
    <sheet name="Scenario C" sheetId="6" r:id="rId8"/>
  </sheets>
  <definedNames>
    <definedName name="_xlnm.Print_Area" localSheetId="2">Guide!$A$1:$D$15</definedName>
    <definedName name="_xlnm.Print_Area" localSheetId="3">Inputs!$A$1:$D$26</definedName>
    <definedName name="_xlnm.Print_Area" localSheetId="0">Overview!$A$1:$D$40</definedName>
    <definedName name="_xlnm.Print_Area" localSheetId="4">Results!$A$1:$H$21</definedName>
    <definedName name="_xlnm.Print_Area" localSheetId="5">'Scenario A'!$A$1:$K$18</definedName>
    <definedName name="_xlnm.Print_Area" localSheetId="6">'Scenario B'!$A$1:$K$18</definedName>
    <definedName name="_xlnm.Print_Area" localSheetId="7">'Scenario C'!$A$1:$K$18</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6" i="7" l="1"/>
  <c r="D5" i="7"/>
  <c r="C6" i="7"/>
  <c r="C5" i="7"/>
  <c r="B6" i="7"/>
  <c r="B5" i="7"/>
  <c r="D18" i="7"/>
  <c r="C18" i="7"/>
  <c r="B18" i="7"/>
  <c r="D8" i="8"/>
  <c r="D7" i="8"/>
  <c r="C8" i="8"/>
  <c r="C7" i="8"/>
  <c r="B8" i="8"/>
  <c r="B7" i="8"/>
  <c r="B26" i="2"/>
  <c r="C383" i="6" s="1"/>
  <c r="D9" i="8" l="1"/>
  <c r="C9" i="8"/>
  <c r="B9" i="8"/>
  <c r="D204" i="4"/>
  <c r="B207" i="4"/>
  <c r="C144" i="5"/>
  <c r="D34" i="5"/>
  <c r="B105" i="4"/>
  <c r="D441" i="4"/>
  <c r="D223" i="4"/>
  <c r="B52" i="5"/>
  <c r="B107" i="4"/>
  <c r="C389" i="4"/>
  <c r="B229" i="4"/>
  <c r="C5" i="3"/>
  <c r="C40" i="4"/>
  <c r="D107" i="4"/>
  <c r="C169" i="4"/>
  <c r="C232" i="4"/>
  <c r="C309" i="4"/>
  <c r="B393" i="4"/>
  <c r="B489" i="4"/>
  <c r="C94" i="5"/>
  <c r="C338" i="5"/>
  <c r="D5" i="3"/>
  <c r="B56" i="4"/>
  <c r="D109" i="4"/>
  <c r="D169" i="4"/>
  <c r="D232" i="4"/>
  <c r="D309" i="4"/>
  <c r="C393" i="4"/>
  <c r="B493" i="4"/>
  <c r="D94" i="5"/>
  <c r="D338" i="5"/>
  <c r="D80" i="4"/>
  <c r="B438" i="4"/>
  <c r="C267" i="4"/>
  <c r="C83" i="4"/>
  <c r="D352" i="4"/>
  <c r="C269" i="4"/>
  <c r="D218" i="5"/>
  <c r="C152" i="4"/>
  <c r="C211" i="4"/>
  <c r="D292" i="4"/>
  <c r="C355" i="4"/>
  <c r="C441" i="4"/>
  <c r="C36" i="4"/>
  <c r="C46" i="5"/>
  <c r="D36" i="4"/>
  <c r="C481" i="4"/>
  <c r="D246" i="5"/>
  <c r="D168" i="4"/>
  <c r="D294" i="4"/>
  <c r="D487" i="4"/>
  <c r="B6" i="3"/>
  <c r="C56" i="4"/>
  <c r="D122" i="4"/>
  <c r="D171" i="4"/>
  <c r="C310" i="4"/>
  <c r="D393" i="4"/>
  <c r="D533" i="4"/>
  <c r="B535" i="4"/>
  <c r="D297" i="4"/>
  <c r="D52" i="5"/>
  <c r="D337" i="5"/>
  <c r="B340" i="5"/>
  <c r="D56" i="4"/>
  <c r="C126" i="4"/>
  <c r="C185" i="4"/>
  <c r="D251" i="4"/>
  <c r="C395" i="4"/>
  <c r="C100" i="5"/>
  <c r="D6" i="3"/>
  <c r="C58" i="4"/>
  <c r="D126" i="4"/>
  <c r="D185" i="4"/>
  <c r="C252" i="4"/>
  <c r="B313" i="4"/>
  <c r="C416" i="4"/>
  <c r="C535" i="4"/>
  <c r="D100" i="5"/>
  <c r="B509" i="5"/>
  <c r="D148" i="4"/>
  <c r="B597" i="4"/>
  <c r="D334" i="4"/>
  <c r="C150" i="4"/>
  <c r="D597" i="4"/>
  <c r="D83" i="4"/>
  <c r="B87" i="4"/>
  <c r="D224" i="5"/>
  <c r="D152" i="4"/>
  <c r="D355" i="4"/>
  <c r="D166" i="4"/>
  <c r="C241" i="5"/>
  <c r="D105" i="4"/>
  <c r="B167" i="4"/>
  <c r="C294" i="4"/>
  <c r="B487" i="4"/>
  <c r="D38" i="4"/>
  <c r="C227" i="4"/>
  <c r="C487" i="4"/>
  <c r="C107" i="4"/>
  <c r="D389" i="4"/>
  <c r="C251" i="4"/>
  <c r="D98" i="5"/>
  <c r="C6" i="3"/>
  <c r="D310" i="4"/>
  <c r="C340" i="5"/>
  <c r="D14" i="3"/>
  <c r="D12" i="7" s="1"/>
  <c r="D58" i="4"/>
  <c r="B129" i="4"/>
  <c r="D187" i="4"/>
  <c r="D252" i="4"/>
  <c r="C313" i="4"/>
  <c r="D416" i="4"/>
  <c r="D535" i="4"/>
  <c r="B108" i="5"/>
  <c r="C509" i="5"/>
  <c r="D149" i="4"/>
  <c r="C334" i="4"/>
  <c r="B83" i="4"/>
  <c r="C597" i="4"/>
  <c r="D208" i="4"/>
  <c r="D440" i="4"/>
  <c r="C20" i="4"/>
  <c r="B211" i="4"/>
  <c r="B441" i="4"/>
  <c r="C38" i="4"/>
  <c r="B267" i="4"/>
  <c r="D18" i="4"/>
  <c r="B440" i="4"/>
  <c r="B269" i="4"/>
  <c r="J5" i="5"/>
  <c r="B36" i="4"/>
  <c r="D211" i="4"/>
  <c r="D46" i="5"/>
  <c r="B227" i="4"/>
  <c r="C337" i="5"/>
  <c r="B169" i="4"/>
  <c r="F5" i="4"/>
  <c r="B60" i="4"/>
  <c r="C129" i="4"/>
  <c r="C253" i="4"/>
  <c r="D325" i="4"/>
  <c r="C422" i="4"/>
  <c r="B561" i="5"/>
  <c r="C60" i="4"/>
  <c r="D188" i="4"/>
  <c r="D253" i="4"/>
  <c r="C326" i="4"/>
  <c r="C541" i="4"/>
  <c r="C136" i="5"/>
  <c r="C561" i="5"/>
  <c r="C16" i="4"/>
  <c r="D76" i="4"/>
  <c r="B133" i="4"/>
  <c r="D189" i="4"/>
  <c r="C264" i="4"/>
  <c r="B331" i="4"/>
  <c r="B423" i="4"/>
  <c r="C591" i="4"/>
  <c r="B142" i="5"/>
  <c r="D561" i="5"/>
  <c r="C18" i="4"/>
  <c r="D142" i="5"/>
  <c r="B20" i="4"/>
  <c r="B211" i="5"/>
  <c r="D150" i="4"/>
  <c r="B355" i="4"/>
  <c r="C293" i="4"/>
  <c r="D232" i="5"/>
  <c r="C105" i="4"/>
  <c r="D293" i="4"/>
  <c r="B366" i="4"/>
  <c r="B368" i="4"/>
  <c r="C52" i="5"/>
  <c r="B40" i="4"/>
  <c r="C188" i="4"/>
  <c r="B541" i="4"/>
  <c r="D134" i="5"/>
  <c r="B16" i="4"/>
  <c r="D129" i="4"/>
  <c r="D422" i="4"/>
  <c r="D16" i="4"/>
  <c r="C80" i="4"/>
  <c r="C148" i="4"/>
  <c r="C204" i="4"/>
  <c r="D264" i="4"/>
  <c r="C331" i="4"/>
  <c r="C423" i="4"/>
  <c r="D591" i="4"/>
  <c r="C142" i="5"/>
  <c r="B18" i="6"/>
  <c r="D269" i="4"/>
  <c r="C357" i="5"/>
  <c r="B42" i="4"/>
  <c r="C133" i="4"/>
  <c r="D192" i="4"/>
  <c r="D298" i="4"/>
  <c r="D501" i="4"/>
  <c r="B110" i="5"/>
  <c r="C42" i="4"/>
  <c r="D87" i="4"/>
  <c r="D133" i="4"/>
  <c r="D154" i="4"/>
  <c r="C173" i="4"/>
  <c r="B195" i="4"/>
  <c r="B257" i="4"/>
  <c r="B273" i="4"/>
  <c r="D340" i="4"/>
  <c r="C449" i="4"/>
  <c r="B158" i="5"/>
  <c r="D173" i="4"/>
  <c r="C158" i="5"/>
  <c r="D238" i="4"/>
  <c r="D300" i="4"/>
  <c r="C344" i="4"/>
  <c r="D373" i="4"/>
  <c r="C403" i="4"/>
  <c r="D427" i="4"/>
  <c r="D453" i="4"/>
  <c r="C14" i="5"/>
  <c r="B114" i="5"/>
  <c r="D158" i="5"/>
  <c r="D405" i="5"/>
  <c r="C6" i="4"/>
  <c r="C46" i="4"/>
  <c r="B117" i="4"/>
  <c r="C157" i="4"/>
  <c r="C214" i="4"/>
  <c r="C258" i="4"/>
  <c r="D316" i="4"/>
  <c r="B405" i="4"/>
  <c r="B511" i="4"/>
  <c r="D14" i="5"/>
  <c r="C114" i="5"/>
  <c r="D269" i="5"/>
  <c r="D66" i="4"/>
  <c r="C117" i="4"/>
  <c r="D136" i="4"/>
  <c r="D157" i="4"/>
  <c r="C180" i="4"/>
  <c r="C197" i="4"/>
  <c r="B217" i="4"/>
  <c r="C242" i="4"/>
  <c r="D258" i="4"/>
  <c r="C275" i="4"/>
  <c r="C303" i="4"/>
  <c r="B319" i="4"/>
  <c r="C346" i="4"/>
  <c r="C376" i="4"/>
  <c r="C405" i="4"/>
  <c r="C429" i="4"/>
  <c r="C455" i="4"/>
  <c r="C511" i="4"/>
  <c r="C567" i="4"/>
  <c r="C20" i="5"/>
  <c r="D70" i="5"/>
  <c r="D114" i="5"/>
  <c r="D171" i="5"/>
  <c r="D275" i="5"/>
  <c r="C427" i="5"/>
  <c r="C150" i="6"/>
  <c r="B233" i="4"/>
  <c r="D339" i="4"/>
  <c r="D395" i="4"/>
  <c r="B424" i="4"/>
  <c r="C553" i="4"/>
  <c r="B247" i="5"/>
  <c r="C154" i="4"/>
  <c r="D553" i="4"/>
  <c r="B6" i="5"/>
  <c r="C22" i="4"/>
  <c r="D233" i="4"/>
  <c r="B98" i="6"/>
  <c r="K5" i="4"/>
  <c r="D42" i="4"/>
  <c r="C114" i="4"/>
  <c r="D155" i="4"/>
  <c r="C213" i="4"/>
  <c r="C273" i="4"/>
  <c r="D315" i="4"/>
  <c r="D372" i="4"/>
  <c r="D449" i="4"/>
  <c r="C58" i="5"/>
  <c r="D393" i="5"/>
  <c r="B66" i="4"/>
  <c r="D195" i="4"/>
  <c r="C316" i="4"/>
  <c r="D559" i="4"/>
  <c r="D98" i="6"/>
  <c r="C26" i="4"/>
  <c r="C91" i="4"/>
  <c r="C136" i="4"/>
  <c r="B197" i="4"/>
  <c r="D241" i="4"/>
  <c r="B275" i="4"/>
  <c r="D344" i="4"/>
  <c r="B376" i="4"/>
  <c r="B429" i="4"/>
  <c r="B455" i="4"/>
  <c r="C70" i="5"/>
  <c r="B427" i="5"/>
  <c r="D6" i="4"/>
  <c r="D46" i="4"/>
  <c r="C48" i="4"/>
  <c r="D117" i="4"/>
  <c r="C160" i="4"/>
  <c r="B199" i="4"/>
  <c r="C217" i="4"/>
  <c r="D242" i="4"/>
  <c r="D259" i="4"/>
  <c r="D278" i="4"/>
  <c r="D303" i="4"/>
  <c r="C319" i="4"/>
  <c r="D346" i="4"/>
  <c r="B378" i="4"/>
  <c r="D405" i="4"/>
  <c r="D429" i="4"/>
  <c r="D455" i="4"/>
  <c r="D511" i="4"/>
  <c r="D567" i="4"/>
  <c r="D20" i="5"/>
  <c r="D74" i="5"/>
  <c r="B128" i="5"/>
  <c r="B179" i="5"/>
  <c r="D304" i="5"/>
  <c r="D427" i="5"/>
  <c r="D150" i="6"/>
  <c r="C298" i="4"/>
  <c r="C493" i="4"/>
  <c r="D20" i="6"/>
  <c r="B22" i="4"/>
  <c r="C110" i="4"/>
  <c r="B173" i="4"/>
  <c r="C212" i="4"/>
  <c r="C270" i="4"/>
  <c r="B315" i="4"/>
  <c r="B372" i="4"/>
  <c r="B449" i="4"/>
  <c r="C54" i="5"/>
  <c r="C62" i="4"/>
  <c r="D299" i="4"/>
  <c r="C372" i="4"/>
  <c r="B402" i="4"/>
  <c r="B427" i="4"/>
  <c r="C557" i="4"/>
  <c r="C6" i="5"/>
  <c r="B58" i="5"/>
  <c r="C110" i="5"/>
  <c r="B391" i="5"/>
  <c r="D22" i="4"/>
  <c r="D62" i="4"/>
  <c r="C134" i="4"/>
  <c r="C195" i="4"/>
  <c r="C257" i="4"/>
  <c r="C300" i="4"/>
  <c r="B341" i="4"/>
  <c r="C402" i="4"/>
  <c r="C427" i="4"/>
  <c r="C505" i="4"/>
  <c r="B14" i="5"/>
  <c r="D110" i="5"/>
  <c r="B269" i="5"/>
  <c r="B26" i="4"/>
  <c r="B157" i="4"/>
  <c r="D273" i="4"/>
  <c r="D505" i="4"/>
  <c r="D58" i="5"/>
  <c r="C269" i="5"/>
  <c r="C66" i="4"/>
  <c r="D176" i="4"/>
  <c r="B303" i="4"/>
  <c r="B567" i="4"/>
  <c r="C171" i="5"/>
  <c r="D106" i="6"/>
  <c r="D26" i="4"/>
  <c r="D91" i="4"/>
  <c r="C8" i="4"/>
  <c r="C28" i="4"/>
  <c r="C68" i="4"/>
  <c r="C94" i="4"/>
  <c r="C138" i="4"/>
  <c r="D180" i="4"/>
  <c r="D8" i="4"/>
  <c r="D28" i="4"/>
  <c r="D48" i="4"/>
  <c r="D68" i="4"/>
  <c r="D94" i="4"/>
  <c r="B119" i="4"/>
  <c r="D138" i="4"/>
  <c r="B161" i="4"/>
  <c r="B181" i="4"/>
  <c r="C199" i="4"/>
  <c r="D217" i="4"/>
  <c r="C246" i="4"/>
  <c r="C260" i="4"/>
  <c r="B279" i="4"/>
  <c r="C304" i="4"/>
  <c r="D319" i="4"/>
  <c r="B349" i="4"/>
  <c r="C378" i="4"/>
  <c r="C406" i="4"/>
  <c r="C433" i="4"/>
  <c r="B465" i="4"/>
  <c r="B517" i="4"/>
  <c r="B573" i="4"/>
  <c r="B28" i="5"/>
  <c r="B76" i="5"/>
  <c r="C128" i="5"/>
  <c r="C187" i="5"/>
  <c r="B315" i="5"/>
  <c r="B437" i="5"/>
  <c r="D182" i="6"/>
  <c r="B54" i="5"/>
  <c r="G5" i="4"/>
  <c r="D254" i="4"/>
  <c r="D150" i="5"/>
  <c r="D110" i="4"/>
  <c r="D212" i="4"/>
  <c r="C315" i="4"/>
  <c r="B505" i="4"/>
  <c r="D257" i="5"/>
  <c r="C90" i="4"/>
  <c r="D236" i="4"/>
  <c r="D557" i="4"/>
  <c r="C98" i="6"/>
  <c r="B6" i="4"/>
  <c r="B46" i="4"/>
  <c r="B91" i="4"/>
  <c r="D114" i="4"/>
  <c r="D134" i="4"/>
  <c r="C176" i="4"/>
  <c r="D213" i="4"/>
  <c r="D257" i="4"/>
  <c r="B10" i="4"/>
  <c r="B30" i="4"/>
  <c r="B50" i="4"/>
  <c r="B70" i="4"/>
  <c r="C98" i="4"/>
  <c r="C120" i="4"/>
  <c r="B141" i="4"/>
  <c r="C161" i="4"/>
  <c r="C181" i="4"/>
  <c r="D199" i="4"/>
  <c r="C218" i="4"/>
  <c r="B247" i="4"/>
  <c r="D260" i="4"/>
  <c r="C279" i="4"/>
  <c r="D304" i="4"/>
  <c r="B321" i="4"/>
  <c r="C349" i="4"/>
  <c r="D378" i="4"/>
  <c r="D406" i="4"/>
  <c r="D433" i="4"/>
  <c r="C473" i="4"/>
  <c r="C517" i="4"/>
  <c r="C573" i="4"/>
  <c r="C28" i="5"/>
  <c r="C76" i="5"/>
  <c r="D128" i="5"/>
  <c r="D187" i="5"/>
  <c r="C315" i="5"/>
  <c r="C437" i="5"/>
  <c r="C263" i="6"/>
  <c r="D313" i="4"/>
  <c r="D144" i="5"/>
  <c r="B62" i="4"/>
  <c r="C233" i="4"/>
  <c r="C424" i="4"/>
  <c r="C253" i="5"/>
  <c r="C30" i="4"/>
  <c r="C141" i="4"/>
  <c r="C200" i="4"/>
  <c r="B261" i="4"/>
  <c r="C306" i="4"/>
  <c r="C321" i="4"/>
  <c r="D349" i="4"/>
  <c r="B382" i="4"/>
  <c r="D473" i="4"/>
  <c r="B529" i="4"/>
  <c r="D573" i="4"/>
  <c r="B30" i="5"/>
  <c r="D76" i="5"/>
  <c r="B132" i="5"/>
  <c r="B194" i="5"/>
  <c r="D315" i="5"/>
  <c r="C441" i="5"/>
  <c r="D263" i="6"/>
  <c r="C108" i="5"/>
  <c r="C87" i="4"/>
  <c r="C340" i="4"/>
  <c r="D357" i="5"/>
  <c r="C10" i="4"/>
  <c r="C70" i="4"/>
  <c r="B121" i="4"/>
  <c r="B183" i="4"/>
  <c r="C247" i="4"/>
  <c r="B434" i="4"/>
  <c r="B12" i="4"/>
  <c r="B32" i="4"/>
  <c r="B52" i="4"/>
  <c r="C72" i="4"/>
  <c r="B101" i="4"/>
  <c r="C121" i="4"/>
  <c r="B145" i="4"/>
  <c r="C164" i="4"/>
  <c r="C183" i="4"/>
  <c r="B201" i="4"/>
  <c r="B221" i="4"/>
  <c r="D247" i="4"/>
  <c r="B263" i="4"/>
  <c r="B285" i="4"/>
  <c r="D306" i="4"/>
  <c r="D321" i="4"/>
  <c r="C350" i="4"/>
  <c r="C382" i="4"/>
  <c r="C413" i="4"/>
  <c r="B436" i="4"/>
  <c r="D477" i="4"/>
  <c r="C529" i="4"/>
  <c r="C581" i="4"/>
  <c r="C30" i="5"/>
  <c r="B82" i="5"/>
  <c r="C132" i="5"/>
  <c r="D201" i="5"/>
  <c r="D322" i="5"/>
  <c r="D441" i="5"/>
  <c r="B325" i="6"/>
  <c r="C192" i="4"/>
  <c r="C254" i="4"/>
  <c r="C368" i="4"/>
  <c r="B446" i="4"/>
  <c r="K5" i="5"/>
  <c r="B400" i="4"/>
  <c r="C70" i="6"/>
  <c r="J5" i="4"/>
  <c r="C50" i="4"/>
  <c r="D98" i="4"/>
  <c r="D161" i="4"/>
  <c r="D218" i="4"/>
  <c r="D279" i="4"/>
  <c r="B413" i="4"/>
  <c r="C12" i="4"/>
  <c r="C32" i="4"/>
  <c r="C52" i="4"/>
  <c r="D72" i="4"/>
  <c r="C101" i="4"/>
  <c r="D121" i="4"/>
  <c r="C145" i="4"/>
  <c r="D164" i="4"/>
  <c r="D183" i="4"/>
  <c r="C201" i="4"/>
  <c r="B223" i="4"/>
  <c r="C248" i="4"/>
  <c r="C263" i="4"/>
  <c r="C288" i="4"/>
  <c r="C307" i="4"/>
  <c r="B325" i="4"/>
  <c r="D350" i="4"/>
  <c r="D382" i="4"/>
  <c r="D413" i="4"/>
  <c r="C436" i="4"/>
  <c r="D479" i="4"/>
  <c r="D529" i="4"/>
  <c r="D581" i="4"/>
  <c r="B34" i="5"/>
  <c r="C82" i="5"/>
  <c r="D132" i="5"/>
  <c r="C209" i="5"/>
  <c r="B336" i="5"/>
  <c r="B475" i="5"/>
  <c r="C325" i="6"/>
  <c r="D12" i="4"/>
  <c r="D32" i="4"/>
  <c r="D52" i="4"/>
  <c r="C76" i="4"/>
  <c r="B103" i="4"/>
  <c r="C122" i="4"/>
  <c r="D145" i="4"/>
  <c r="C166" i="4"/>
  <c r="B185" i="4"/>
  <c r="D201" i="4"/>
  <c r="C223" i="4"/>
  <c r="D248" i="4"/>
  <c r="D263" i="4"/>
  <c r="D288" i="4"/>
  <c r="B309" i="4"/>
  <c r="C325" i="4"/>
  <c r="C352" i="4"/>
  <c r="B389" i="4"/>
  <c r="B416" i="4"/>
  <c r="D436" i="4"/>
  <c r="B481" i="4"/>
  <c r="C533" i="4"/>
  <c r="B591" i="4"/>
  <c r="C34" i="5"/>
  <c r="D82" i="5"/>
  <c r="C134" i="5"/>
  <c r="D209" i="5"/>
  <c r="C336" i="5"/>
  <c r="D506" i="5"/>
  <c r="D325" i="6"/>
  <c r="D10" i="4"/>
  <c r="D20" i="4"/>
  <c r="D30" i="4"/>
  <c r="D40" i="4"/>
  <c r="D50" i="4"/>
  <c r="D60" i="4"/>
  <c r="D70" i="4"/>
  <c r="C103" i="4"/>
  <c r="C119" i="4"/>
  <c r="C135" i="4"/>
  <c r="C162" i="4"/>
  <c r="C178" i="4"/>
  <c r="C194" i="4"/>
  <c r="D197" i="4"/>
  <c r="B209" i="4"/>
  <c r="D214" i="4"/>
  <c r="D219" i="4"/>
  <c r="C224" i="4"/>
  <c r="C229" i="4"/>
  <c r="B239" i="4"/>
  <c r="D270" i="4"/>
  <c r="D275" i="4"/>
  <c r="C285" i="4"/>
  <c r="C312" i="4"/>
  <c r="B327" i="4"/>
  <c r="D331" i="4"/>
  <c r="B363" i="4"/>
  <c r="B369" i="4"/>
  <c r="D374" i="4"/>
  <c r="B385" i="4"/>
  <c r="D402" i="4"/>
  <c r="D425" i="4"/>
  <c r="D585" i="4"/>
  <c r="B62" i="5"/>
  <c r="B86" i="5"/>
  <c r="D162" i="5"/>
  <c r="D260" i="5"/>
  <c r="B578" i="5"/>
  <c r="B194" i="6"/>
  <c r="C74" i="4"/>
  <c r="C92" i="4"/>
  <c r="C96" i="4"/>
  <c r="C100" i="4"/>
  <c r="D103" i="4"/>
  <c r="B115" i="4"/>
  <c r="D119" i="4"/>
  <c r="B131" i="4"/>
  <c r="D135" i="4"/>
  <c r="B147" i="4"/>
  <c r="D162" i="4"/>
  <c r="D178" i="4"/>
  <c r="D194" i="4"/>
  <c r="C209" i="4"/>
  <c r="D224" i="4"/>
  <c r="D229" i="4"/>
  <c r="C239" i="4"/>
  <c r="C266" i="4"/>
  <c r="B281" i="4"/>
  <c r="D285" i="4"/>
  <c r="D312" i="4"/>
  <c r="C322" i="4"/>
  <c r="C327" i="4"/>
  <c r="B337" i="4"/>
  <c r="C363" i="4"/>
  <c r="C369" i="4"/>
  <c r="C385" i="4"/>
  <c r="B396" i="4"/>
  <c r="B521" i="4"/>
  <c r="B545" i="4"/>
  <c r="B569" i="4"/>
  <c r="B24" i="5"/>
  <c r="B48" i="5"/>
  <c r="C86" i="5"/>
  <c r="B104" i="5"/>
  <c r="B138" i="5"/>
  <c r="D328" i="5"/>
  <c r="C194" i="6"/>
  <c r="B341" i="6"/>
  <c r="B24" i="4"/>
  <c r="B34" i="4"/>
  <c r="B54" i="4"/>
  <c r="B64" i="4"/>
  <c r="D74" i="4"/>
  <c r="B81" i="4"/>
  <c r="B85" i="4"/>
  <c r="B89" i="4"/>
  <c r="D92" i="4"/>
  <c r="D96" i="4"/>
  <c r="D100" i="4"/>
  <c r="C115" i="4"/>
  <c r="C131" i="4"/>
  <c r="C147" i="4"/>
  <c r="C174" i="4"/>
  <c r="C190" i="4"/>
  <c r="C206" i="4"/>
  <c r="D209" i="4"/>
  <c r="C220" i="4"/>
  <c r="B235" i="4"/>
  <c r="D239" i="4"/>
  <c r="D266" i="4"/>
  <c r="C276" i="4"/>
  <c r="C281" i="4"/>
  <c r="B291" i="4"/>
  <c r="D322" i="4"/>
  <c r="D327" i="4"/>
  <c r="C332" i="4"/>
  <c r="C337" i="4"/>
  <c r="B347" i="4"/>
  <c r="D363" i="4"/>
  <c r="D369" i="4"/>
  <c r="D385" i="4"/>
  <c r="C396" i="4"/>
  <c r="C426" i="4"/>
  <c r="B459" i="4"/>
  <c r="B483" i="4"/>
  <c r="B507" i="4"/>
  <c r="C521" i="4"/>
  <c r="C545" i="4"/>
  <c r="C569" i="4"/>
  <c r="C593" i="4"/>
  <c r="C24" i="5"/>
  <c r="C48" i="5"/>
  <c r="D86" i="5"/>
  <c r="C104" i="5"/>
  <c r="D122" i="5"/>
  <c r="C138" i="5"/>
  <c r="C177" i="5"/>
  <c r="D266" i="5"/>
  <c r="B446" i="5"/>
  <c r="B54" i="6"/>
  <c r="B343" i="6"/>
  <c r="B14" i="4"/>
  <c r="B44" i="4"/>
  <c r="C14" i="4"/>
  <c r="C24" i="4"/>
  <c r="C34" i="4"/>
  <c r="C44" i="4"/>
  <c r="C54" i="4"/>
  <c r="C64" i="4"/>
  <c r="C78" i="4"/>
  <c r="C81" i="4"/>
  <c r="C85" i="4"/>
  <c r="C89" i="4"/>
  <c r="C112" i="4"/>
  <c r="D115" i="4"/>
  <c r="B127" i="4"/>
  <c r="D131" i="4"/>
  <c r="B143" i="4"/>
  <c r="D147" i="4"/>
  <c r="B159" i="4"/>
  <c r="D174" i="4"/>
  <c r="D190" i="4"/>
  <c r="D206" i="4"/>
  <c r="D220" i="4"/>
  <c r="C230" i="4"/>
  <c r="C235" i="4"/>
  <c r="B245" i="4"/>
  <c r="D276" i="4"/>
  <c r="D281" i="4"/>
  <c r="C286" i="4"/>
  <c r="C291" i="4"/>
  <c r="B301" i="4"/>
  <c r="D332" i="4"/>
  <c r="D337" i="4"/>
  <c r="C347" i="4"/>
  <c r="D396" i="4"/>
  <c r="B409" i="4"/>
  <c r="D426" i="4"/>
  <c r="B431" i="4"/>
  <c r="B444" i="4"/>
  <c r="C459" i="4"/>
  <c r="C483" i="4"/>
  <c r="C507" i="4"/>
  <c r="D545" i="4"/>
  <c r="D569" i="4"/>
  <c r="D593" i="4"/>
  <c r="B601" i="4"/>
  <c r="D24" i="5"/>
  <c r="D48" i="5"/>
  <c r="B80" i="5"/>
  <c r="D104" i="5"/>
  <c r="D177" i="5"/>
  <c r="B223" i="5"/>
  <c r="B245" i="5"/>
  <c r="C289" i="5"/>
  <c r="D329" i="5"/>
  <c r="D446" i="5"/>
  <c r="C589" i="5"/>
  <c r="C54" i="6"/>
  <c r="D134" i="6"/>
  <c r="D14" i="4"/>
  <c r="D34" i="4"/>
  <c r="D44" i="4"/>
  <c r="D54" i="4"/>
  <c r="D64" i="4"/>
  <c r="D78" i="4"/>
  <c r="D82" i="4"/>
  <c r="D85" i="4"/>
  <c r="D89" i="4"/>
  <c r="D93" i="4"/>
  <c r="D112" i="4"/>
  <c r="D128" i="4"/>
  <c r="C143" i="4"/>
  <c r="C159" i="4"/>
  <c r="C175" i="4"/>
  <c r="C202" i="4"/>
  <c r="D230" i="4"/>
  <c r="D235" i="4"/>
  <c r="C245" i="4"/>
  <c r="C272" i="4"/>
  <c r="B287" i="4"/>
  <c r="D291" i="4"/>
  <c r="D318" i="4"/>
  <c r="C328" i="4"/>
  <c r="C333" i="4"/>
  <c r="B343" i="4"/>
  <c r="B353" i="4"/>
  <c r="B359" i="4"/>
  <c r="B365" i="4"/>
  <c r="C386" i="4"/>
  <c r="B398" i="4"/>
  <c r="C409" i="4"/>
  <c r="B420" i="4"/>
  <c r="D459" i="4"/>
  <c r="D483" i="4"/>
  <c r="D507" i="4"/>
  <c r="B515" i="4"/>
  <c r="B539" i="4"/>
  <c r="B563" i="4"/>
  <c r="B587" i="4"/>
  <c r="C601" i="4"/>
  <c r="B18" i="5"/>
  <c r="B42" i="5"/>
  <c r="C80" i="5"/>
  <c r="C223" i="5"/>
  <c r="C245" i="5"/>
  <c r="D289" i="5"/>
  <c r="D589" i="5"/>
  <c r="B64" i="6"/>
  <c r="B383" i="6"/>
  <c r="D24" i="4"/>
  <c r="B14" i="3"/>
  <c r="B12" i="7" s="1"/>
  <c r="C108" i="4"/>
  <c r="C124" i="4"/>
  <c r="C140" i="4"/>
  <c r="D143" i="4"/>
  <c r="B155" i="4"/>
  <c r="D159" i="4"/>
  <c r="B171" i="4"/>
  <c r="D175" i="4"/>
  <c r="B187" i="4"/>
  <c r="D202" i="4"/>
  <c r="C226" i="4"/>
  <c r="B241" i="4"/>
  <c r="D245" i="4"/>
  <c r="D272" i="4"/>
  <c r="C282" i="4"/>
  <c r="C287" i="4"/>
  <c r="B297" i="4"/>
  <c r="D328" i="4"/>
  <c r="D333" i="4"/>
  <c r="C338" i="4"/>
  <c r="C343" i="4"/>
  <c r="C353" i="4"/>
  <c r="C359" i="4"/>
  <c r="C365" i="4"/>
  <c r="D386" i="4"/>
  <c r="C398" i="4"/>
  <c r="D409" i="4"/>
  <c r="C420" i="4"/>
  <c r="B453" i="4"/>
  <c r="B477" i="4"/>
  <c r="B501" i="4"/>
  <c r="C539" i="4"/>
  <c r="C563" i="4"/>
  <c r="C587" i="4"/>
  <c r="C18" i="5"/>
  <c r="C42" i="5"/>
  <c r="D80" i="5"/>
  <c r="B150" i="5"/>
  <c r="D223" i="5"/>
  <c r="D245" i="5"/>
  <c r="D486" i="5"/>
  <c r="D538" i="5"/>
  <c r="C64" i="6"/>
  <c r="D228" i="6"/>
  <c r="D605" i="6"/>
  <c r="C599" i="6"/>
  <c r="B593" i="6"/>
  <c r="D584" i="6"/>
  <c r="C578" i="6"/>
  <c r="B572" i="6"/>
  <c r="D565" i="6"/>
  <c r="C559" i="6"/>
  <c r="B553" i="6"/>
  <c r="D544" i="6"/>
  <c r="C538" i="6"/>
  <c r="B532" i="6"/>
  <c r="C520" i="6"/>
  <c r="C511" i="6"/>
  <c r="C500" i="6"/>
  <c r="C491" i="6"/>
  <c r="C480" i="6"/>
  <c r="B469" i="6"/>
  <c r="B462" i="6"/>
  <c r="C457" i="6"/>
  <c r="D450" i="6"/>
  <c r="B448" i="6"/>
  <c r="C605" i="6"/>
  <c r="B599" i="6"/>
  <c r="D590" i="6"/>
  <c r="C584" i="6"/>
  <c r="B578" i="6"/>
  <c r="D571" i="6"/>
  <c r="C565" i="6"/>
  <c r="B559" i="6"/>
  <c r="D550" i="6"/>
  <c r="C544" i="6"/>
  <c r="B538" i="6"/>
  <c r="D531" i="6"/>
  <c r="D525" i="6"/>
  <c r="B520" i="6"/>
  <c r="D514" i="6"/>
  <c r="B511" i="6"/>
  <c r="D505" i="6"/>
  <c r="B500" i="6"/>
  <c r="D494" i="6"/>
  <c r="B491" i="6"/>
  <c r="D485" i="6"/>
  <c r="B480" i="6"/>
  <c r="D474" i="6"/>
  <c r="D464" i="6"/>
  <c r="B457" i="6"/>
  <c r="C450" i="6"/>
  <c r="B605" i="6"/>
  <c r="D596" i="6"/>
  <c r="C590" i="6"/>
  <c r="B584" i="6"/>
  <c r="D577" i="6"/>
  <c r="C571" i="6"/>
  <c r="B565" i="6"/>
  <c r="D556" i="6"/>
  <c r="C550" i="6"/>
  <c r="B544" i="6"/>
  <c r="D537" i="6"/>
  <c r="C531" i="6"/>
  <c r="C525" i="6"/>
  <c r="C514" i="6"/>
  <c r="C505" i="6"/>
  <c r="C494" i="6"/>
  <c r="C485" i="6"/>
  <c r="C474" i="6"/>
  <c r="D471" i="6"/>
  <c r="C464" i="6"/>
  <c r="D459" i="6"/>
  <c r="B450" i="6"/>
  <c r="D437" i="6"/>
  <c r="D435" i="6"/>
  <c r="D433" i="6"/>
  <c r="D431" i="6"/>
  <c r="D429" i="6"/>
  <c r="D427" i="6"/>
  <c r="D425" i="6"/>
  <c r="D423" i="6"/>
  <c r="D421" i="6"/>
  <c r="D419" i="6"/>
  <c r="D417" i="6"/>
  <c r="D415" i="6"/>
  <c r="D602" i="6"/>
  <c r="C596" i="6"/>
  <c r="B590" i="6"/>
  <c r="D583" i="6"/>
  <c r="C577" i="6"/>
  <c r="B571" i="6"/>
  <c r="D562" i="6"/>
  <c r="C556" i="6"/>
  <c r="B550" i="6"/>
  <c r="D543" i="6"/>
  <c r="C537" i="6"/>
  <c r="B531" i="6"/>
  <c r="B525" i="6"/>
  <c r="D519" i="6"/>
  <c r="B514" i="6"/>
  <c r="D508" i="6"/>
  <c r="B505" i="6"/>
  <c r="D499" i="6"/>
  <c r="B494" i="6"/>
  <c r="D488" i="6"/>
  <c r="B485" i="6"/>
  <c r="D479" i="6"/>
  <c r="B474" i="6"/>
  <c r="C471" i="6"/>
  <c r="B464" i="6"/>
  <c r="C459" i="6"/>
  <c r="D452" i="6"/>
  <c r="D439" i="6"/>
  <c r="C437" i="6"/>
  <c r="C435" i="6"/>
  <c r="C433" i="6"/>
  <c r="C431" i="6"/>
  <c r="C429" i="6"/>
  <c r="C427" i="6"/>
  <c r="C425" i="6"/>
  <c r="C423" i="6"/>
  <c r="C421" i="6"/>
  <c r="C419" i="6"/>
  <c r="C417" i="6"/>
  <c r="C415" i="6"/>
  <c r="C413" i="6"/>
  <c r="C411" i="6"/>
  <c r="C409" i="6"/>
  <c r="C407" i="6"/>
  <c r="C405" i="6"/>
  <c r="C403" i="6"/>
  <c r="C401" i="6"/>
  <c r="C399" i="6"/>
  <c r="C397" i="6"/>
  <c r="C395" i="6"/>
  <c r="C393" i="6"/>
  <c r="C391" i="6"/>
  <c r="C602" i="6"/>
  <c r="B596" i="6"/>
  <c r="D589" i="6"/>
  <c r="C583" i="6"/>
  <c r="B577" i="6"/>
  <c r="D568" i="6"/>
  <c r="C562" i="6"/>
  <c r="B556" i="6"/>
  <c r="D549" i="6"/>
  <c r="C543" i="6"/>
  <c r="B537" i="6"/>
  <c r="D528" i="6"/>
  <c r="C519" i="6"/>
  <c r="C508" i="6"/>
  <c r="C499" i="6"/>
  <c r="C488" i="6"/>
  <c r="C479" i="6"/>
  <c r="B471" i="6"/>
  <c r="D466" i="6"/>
  <c r="B459" i="6"/>
  <c r="C452" i="6"/>
  <c r="D441" i="6"/>
  <c r="C439" i="6"/>
  <c r="B437" i="6"/>
  <c r="B435" i="6"/>
  <c r="B433" i="6"/>
  <c r="B431" i="6"/>
  <c r="B429" i="6"/>
  <c r="B427" i="6"/>
  <c r="B602" i="6"/>
  <c r="D595" i="6"/>
  <c r="C589" i="6"/>
  <c r="B583" i="6"/>
  <c r="D574" i="6"/>
  <c r="C568" i="6"/>
  <c r="B562" i="6"/>
  <c r="D555" i="6"/>
  <c r="C549" i="6"/>
  <c r="B543" i="6"/>
  <c r="D534" i="6"/>
  <c r="C528" i="6"/>
  <c r="D522" i="6"/>
  <c r="B519" i="6"/>
  <c r="D513" i="6"/>
  <c r="B508" i="6"/>
  <c r="D502" i="6"/>
  <c r="B499" i="6"/>
  <c r="D493" i="6"/>
  <c r="B488" i="6"/>
  <c r="D482" i="6"/>
  <c r="B479" i="6"/>
  <c r="C466" i="6"/>
  <c r="D461" i="6"/>
  <c r="B452" i="6"/>
  <c r="D443" i="6"/>
  <c r="C441" i="6"/>
  <c r="B439" i="6"/>
  <c r="D601" i="6"/>
  <c r="C595" i="6"/>
  <c r="B589" i="6"/>
  <c r="D580" i="6"/>
  <c r="C574" i="6"/>
  <c r="B568" i="6"/>
  <c r="D561" i="6"/>
  <c r="C555" i="6"/>
  <c r="B549" i="6"/>
  <c r="D540" i="6"/>
  <c r="C534" i="6"/>
  <c r="B528" i="6"/>
  <c r="C522" i="6"/>
  <c r="C513" i="6"/>
  <c r="C502" i="6"/>
  <c r="C493" i="6"/>
  <c r="C482" i="6"/>
  <c r="D473" i="6"/>
  <c r="B466" i="6"/>
  <c r="C461" i="6"/>
  <c r="D454" i="6"/>
  <c r="D445" i="6"/>
  <c r="C443" i="6"/>
  <c r="B441" i="6"/>
  <c r="B586" i="6"/>
  <c r="D581" i="6"/>
  <c r="D557" i="6"/>
  <c r="C553" i="6"/>
  <c r="D533" i="6"/>
  <c r="C529" i="6"/>
  <c r="B512" i="6"/>
  <c r="D489" i="6"/>
  <c r="C476" i="6"/>
  <c r="C468" i="6"/>
  <c r="B434" i="6"/>
  <c r="C410" i="6"/>
  <c r="B396" i="6"/>
  <c r="D391" i="6"/>
  <c r="D585" i="6"/>
  <c r="C581" i="6"/>
  <c r="D572" i="6"/>
  <c r="C557" i="6"/>
  <c r="D548" i="6"/>
  <c r="C533" i="6"/>
  <c r="B529" i="6"/>
  <c r="D515" i="6"/>
  <c r="D498" i="6"/>
  <c r="B493" i="6"/>
  <c r="C489" i="6"/>
  <c r="B476" i="6"/>
  <c r="D472" i="6"/>
  <c r="B468" i="6"/>
  <c r="B443" i="6"/>
  <c r="D440" i="6"/>
  <c r="D422" i="6"/>
  <c r="B417" i="6"/>
  <c r="B410" i="6"/>
  <c r="D405" i="6"/>
  <c r="D398" i="6"/>
  <c r="B391" i="6"/>
  <c r="D600" i="6"/>
  <c r="C585" i="6"/>
  <c r="B581" i="6"/>
  <c r="D576" i="6"/>
  <c r="C572" i="6"/>
  <c r="C561" i="6"/>
  <c r="B557" i="6"/>
  <c r="D552" i="6"/>
  <c r="C548" i="6"/>
  <c r="B533" i="6"/>
  <c r="D524" i="6"/>
  <c r="C515" i="6"/>
  <c r="D511" i="6"/>
  <c r="B502" i="6"/>
  <c r="C498" i="6"/>
  <c r="B489" i="6"/>
  <c r="C472" i="6"/>
  <c r="D457" i="6"/>
  <c r="D453" i="6"/>
  <c r="C440" i="6"/>
  <c r="C422" i="6"/>
  <c r="D412" i="6"/>
  <c r="B405" i="6"/>
  <c r="C398" i="6"/>
  <c r="D604" i="6"/>
  <c r="C600" i="6"/>
  <c r="B585" i="6"/>
  <c r="C576" i="6"/>
  <c r="B561" i="6"/>
  <c r="C552" i="6"/>
  <c r="B548" i="6"/>
  <c r="C524" i="6"/>
  <c r="D520" i="6"/>
  <c r="B515" i="6"/>
  <c r="B498" i="6"/>
  <c r="D475" i="6"/>
  <c r="B472" i="6"/>
  <c r="C453" i="6"/>
  <c r="D449" i="6"/>
  <c r="B440" i="6"/>
  <c r="B422" i="6"/>
  <c r="C412" i="6"/>
  <c r="B398" i="6"/>
  <c r="D393" i="6"/>
  <c r="C604" i="6"/>
  <c r="B600" i="6"/>
  <c r="C580" i="6"/>
  <c r="B576" i="6"/>
  <c r="B552" i="6"/>
  <c r="D547" i="6"/>
  <c r="B524" i="6"/>
  <c r="D501" i="6"/>
  <c r="D484" i="6"/>
  <c r="C475" i="6"/>
  <c r="B453" i="6"/>
  <c r="C449" i="6"/>
  <c r="D430" i="6"/>
  <c r="B412" i="6"/>
  <c r="D407" i="6"/>
  <c r="D400" i="6"/>
  <c r="B393" i="6"/>
  <c r="B604" i="6"/>
  <c r="D599" i="6"/>
  <c r="B580" i="6"/>
  <c r="D575" i="6"/>
  <c r="D551" i="6"/>
  <c r="C547" i="6"/>
  <c r="D538" i="6"/>
  <c r="D527" i="6"/>
  <c r="D510" i="6"/>
  <c r="C501" i="6"/>
  <c r="D497" i="6"/>
  <c r="C484" i="6"/>
  <c r="D480" i="6"/>
  <c r="B475" i="6"/>
  <c r="D467" i="6"/>
  <c r="D463" i="6"/>
  <c r="D460" i="6"/>
  <c r="D456" i="6"/>
  <c r="B449" i="6"/>
  <c r="D446" i="6"/>
  <c r="D436" i="6"/>
  <c r="C430" i="6"/>
  <c r="D424" i="6"/>
  <c r="B419" i="6"/>
  <c r="D414" i="6"/>
  <c r="B407" i="6"/>
  <c r="C400" i="6"/>
  <c r="D603" i="6"/>
  <c r="D579" i="6"/>
  <c r="C575" i="6"/>
  <c r="D566" i="6"/>
  <c r="C551" i="6"/>
  <c r="B547" i="6"/>
  <c r="D542" i="6"/>
  <c r="C527" i="6"/>
  <c r="D523" i="6"/>
  <c r="C510" i="6"/>
  <c r="D506" i="6"/>
  <c r="B501" i="6"/>
  <c r="C497" i="6"/>
  <c r="B484" i="6"/>
  <c r="C467" i="6"/>
  <c r="C463" i="6"/>
  <c r="C460" i="6"/>
  <c r="C456" i="6"/>
  <c r="C446" i="6"/>
  <c r="C436" i="6"/>
  <c r="B430" i="6"/>
  <c r="C424" i="6"/>
  <c r="C414" i="6"/>
  <c r="B400" i="6"/>
  <c r="D395" i="6"/>
  <c r="C603" i="6"/>
  <c r="D567" i="6"/>
  <c r="C554" i="6"/>
  <c r="C545" i="6"/>
  <c r="B510" i="6"/>
  <c r="C504" i="6"/>
  <c r="D496" i="6"/>
  <c r="C483" i="6"/>
  <c r="D477" i="6"/>
  <c r="D470" i="6"/>
  <c r="B465" i="6"/>
  <c r="B444" i="6"/>
  <c r="D438" i="6"/>
  <c r="D416" i="6"/>
  <c r="C385" i="6"/>
  <c r="C376" i="6"/>
  <c r="C365" i="6"/>
  <c r="C356" i="6"/>
  <c r="C345" i="6"/>
  <c r="D342" i="6"/>
  <c r="B335" i="6"/>
  <c r="D328" i="6"/>
  <c r="B326" i="6"/>
  <c r="D317" i="6"/>
  <c r="B315" i="6"/>
  <c r="B603" i="6"/>
  <c r="B574" i="6"/>
  <c r="C567" i="6"/>
  <c r="D560" i="6"/>
  <c r="B554" i="6"/>
  <c r="B545" i="6"/>
  <c r="C523" i="6"/>
  <c r="D517" i="6"/>
  <c r="B504" i="6"/>
  <c r="C496" i="6"/>
  <c r="D490" i="6"/>
  <c r="B483" i="6"/>
  <c r="C477" i="6"/>
  <c r="C470" i="6"/>
  <c r="D448" i="6"/>
  <c r="C438" i="6"/>
  <c r="C416" i="6"/>
  <c r="B385" i="6"/>
  <c r="D379" i="6"/>
  <c r="B376" i="6"/>
  <c r="D370" i="6"/>
  <c r="B365" i="6"/>
  <c r="D359" i="6"/>
  <c r="B356" i="6"/>
  <c r="D350" i="6"/>
  <c r="B345" i="6"/>
  <c r="C342" i="6"/>
  <c r="C328" i="6"/>
  <c r="C317" i="6"/>
  <c r="D582" i="6"/>
  <c r="D573" i="6"/>
  <c r="B567" i="6"/>
  <c r="C560" i="6"/>
  <c r="D553" i="6"/>
  <c r="B523" i="6"/>
  <c r="C517" i="6"/>
  <c r="D509" i="6"/>
  <c r="B496" i="6"/>
  <c r="C490" i="6"/>
  <c r="B477" i="6"/>
  <c r="B470" i="6"/>
  <c r="C448" i="6"/>
  <c r="B438" i="6"/>
  <c r="D420" i="6"/>
  <c r="B416" i="6"/>
  <c r="C379" i="6"/>
  <c r="C370" i="6"/>
  <c r="C359" i="6"/>
  <c r="C350" i="6"/>
  <c r="B342" i="6"/>
  <c r="D337" i="6"/>
  <c r="D330" i="6"/>
  <c r="B328" i="6"/>
  <c r="D319" i="6"/>
  <c r="B317" i="6"/>
  <c r="C582" i="6"/>
  <c r="C573" i="6"/>
  <c r="B560" i="6"/>
  <c r="B551" i="6"/>
  <c r="B517" i="6"/>
  <c r="C509" i="6"/>
  <c r="D503" i="6"/>
  <c r="B490" i="6"/>
  <c r="D476" i="6"/>
  <c r="B463" i="6"/>
  <c r="D447" i="6"/>
  <c r="D442" i="6"/>
  <c r="D428" i="6"/>
  <c r="C420" i="6"/>
  <c r="D394" i="6"/>
  <c r="D384" i="6"/>
  <c r="B379" i="6"/>
  <c r="D373" i="6"/>
  <c r="B370" i="6"/>
  <c r="D364" i="6"/>
  <c r="B359" i="6"/>
  <c r="D353" i="6"/>
  <c r="B350" i="6"/>
  <c r="C337" i="6"/>
  <c r="C330" i="6"/>
  <c r="C319" i="6"/>
  <c r="D588" i="6"/>
  <c r="B582" i="6"/>
  <c r="B573" i="6"/>
  <c r="C566" i="6"/>
  <c r="D559" i="6"/>
  <c r="D530" i="6"/>
  <c r="D516" i="6"/>
  <c r="B509" i="6"/>
  <c r="C503" i="6"/>
  <c r="D495" i="6"/>
  <c r="B482" i="6"/>
  <c r="D458" i="6"/>
  <c r="C447" i="6"/>
  <c r="C442" i="6"/>
  <c r="D432" i="6"/>
  <c r="C428" i="6"/>
  <c r="B420" i="6"/>
  <c r="D401" i="6"/>
  <c r="D397" i="6"/>
  <c r="C394" i="6"/>
  <c r="D390" i="6"/>
  <c r="C384" i="6"/>
  <c r="C373" i="6"/>
  <c r="C364" i="6"/>
  <c r="C353" i="6"/>
  <c r="D344" i="6"/>
  <c r="B337" i="6"/>
  <c r="D332" i="6"/>
  <c r="B330" i="6"/>
  <c r="D321" i="6"/>
  <c r="B319" i="6"/>
  <c r="B595" i="6"/>
  <c r="C588" i="6"/>
  <c r="C579" i="6"/>
  <c r="B566" i="6"/>
  <c r="C530" i="6"/>
  <c r="B522" i="6"/>
  <c r="C516" i="6"/>
  <c r="B503" i="6"/>
  <c r="C495" i="6"/>
  <c r="D487" i="6"/>
  <c r="C458" i="6"/>
  <c r="B447" i="6"/>
  <c r="B442" i="6"/>
  <c r="C432" i="6"/>
  <c r="B428" i="6"/>
  <c r="B423" i="6"/>
  <c r="B401" i="6"/>
  <c r="B397" i="6"/>
  <c r="B394" i="6"/>
  <c r="C390" i="6"/>
  <c r="D387" i="6"/>
  <c r="B384" i="6"/>
  <c r="D378" i="6"/>
  <c r="B373" i="6"/>
  <c r="D367" i="6"/>
  <c r="B364" i="6"/>
  <c r="D358" i="6"/>
  <c r="B353" i="6"/>
  <c r="D347" i="6"/>
  <c r="C344" i="6"/>
  <c r="C332" i="6"/>
  <c r="C321" i="6"/>
  <c r="C601" i="6"/>
  <c r="D594" i="6"/>
  <c r="B588" i="6"/>
  <c r="B579" i="6"/>
  <c r="D536" i="6"/>
  <c r="B530" i="6"/>
  <c r="B516" i="6"/>
  <c r="B495" i="6"/>
  <c r="C487" i="6"/>
  <c r="D481" i="6"/>
  <c r="D469" i="6"/>
  <c r="B458" i="6"/>
  <c r="B432" i="6"/>
  <c r="D408" i="6"/>
  <c r="D404" i="6"/>
  <c r="B390" i="6"/>
  <c r="C387" i="6"/>
  <c r="C378" i="6"/>
  <c r="C367" i="6"/>
  <c r="C358" i="6"/>
  <c r="C347" i="6"/>
  <c r="B344" i="6"/>
  <c r="D339" i="6"/>
  <c r="D334" i="6"/>
  <c r="B332" i="6"/>
  <c r="D323" i="6"/>
  <c r="B321" i="6"/>
  <c r="D314" i="6"/>
  <c r="D312" i="6"/>
  <c r="D310" i="6"/>
  <c r="D308" i="6"/>
  <c r="D306" i="6"/>
  <c r="D304" i="6"/>
  <c r="D302" i="6"/>
  <c r="D300" i="6"/>
  <c r="D298" i="6"/>
  <c r="D296" i="6"/>
  <c r="B601" i="6"/>
  <c r="B592" i="6"/>
  <c r="C569" i="6"/>
  <c r="B558" i="6"/>
  <c r="D546" i="6"/>
  <c r="C535" i="6"/>
  <c r="C526" i="6"/>
  <c r="D483" i="6"/>
  <c r="D455" i="6"/>
  <c r="B446" i="6"/>
  <c r="D413" i="6"/>
  <c r="B402" i="6"/>
  <c r="D381" i="6"/>
  <c r="C372" i="6"/>
  <c r="D368" i="6"/>
  <c r="C355" i="6"/>
  <c r="D351" i="6"/>
  <c r="B346" i="6"/>
  <c r="D338" i="6"/>
  <c r="C335" i="6"/>
  <c r="D311" i="6"/>
  <c r="C305" i="6"/>
  <c r="B299" i="6"/>
  <c r="B293" i="6"/>
  <c r="D287" i="6"/>
  <c r="B284" i="6"/>
  <c r="D278" i="6"/>
  <c r="C271" i="6"/>
  <c r="D266" i="6"/>
  <c r="B257" i="6"/>
  <c r="C250" i="6"/>
  <c r="C239" i="6"/>
  <c r="C230" i="6"/>
  <c r="D591" i="6"/>
  <c r="B569" i="6"/>
  <c r="C546" i="6"/>
  <c r="B535" i="6"/>
  <c r="B526" i="6"/>
  <c r="D504" i="6"/>
  <c r="C481" i="6"/>
  <c r="C455" i="6"/>
  <c r="C445" i="6"/>
  <c r="B425" i="6"/>
  <c r="D418" i="6"/>
  <c r="B413" i="6"/>
  <c r="D396" i="6"/>
  <c r="C381" i="6"/>
  <c r="D377" i="6"/>
  <c r="B372" i="6"/>
  <c r="C368" i="6"/>
  <c r="B355" i="6"/>
  <c r="C351" i="6"/>
  <c r="C338" i="6"/>
  <c r="C334" i="6"/>
  <c r="D331" i="6"/>
  <c r="C311" i="6"/>
  <c r="B305" i="6"/>
  <c r="C287" i="6"/>
  <c r="C278" i="6"/>
  <c r="B271" i="6"/>
  <c r="C266" i="6"/>
  <c r="D259" i="6"/>
  <c r="D252" i="6"/>
  <c r="B250" i="6"/>
  <c r="D241" i="6"/>
  <c r="B239" i="6"/>
  <c r="D232" i="6"/>
  <c r="B230" i="6"/>
  <c r="C591" i="6"/>
  <c r="B555" i="6"/>
  <c r="B546" i="6"/>
  <c r="D492" i="6"/>
  <c r="B481" i="6"/>
  <c r="B455" i="6"/>
  <c r="B445" i="6"/>
  <c r="C418" i="6"/>
  <c r="C396" i="6"/>
  <c r="B381" i="6"/>
  <c r="C377" i="6"/>
  <c r="B368" i="6"/>
  <c r="B351" i="6"/>
  <c r="B338" i="6"/>
  <c r="B334" i="6"/>
  <c r="C331" i="6"/>
  <c r="D324" i="6"/>
  <c r="B311" i="6"/>
  <c r="C298" i="6"/>
  <c r="D292" i="6"/>
  <c r="B287" i="6"/>
  <c r="D281" i="6"/>
  <c r="B278" i="6"/>
  <c r="D273" i="6"/>
  <c r="B266" i="6"/>
  <c r="C259" i="6"/>
  <c r="C252" i="6"/>
  <c r="C241" i="6"/>
  <c r="C232" i="6"/>
  <c r="D221" i="6"/>
  <c r="D219" i="6"/>
  <c r="D217" i="6"/>
  <c r="D215" i="6"/>
  <c r="D213" i="6"/>
  <c r="D211" i="6"/>
  <c r="D209" i="6"/>
  <c r="D207" i="6"/>
  <c r="D205" i="6"/>
  <c r="D203" i="6"/>
  <c r="D201" i="6"/>
  <c r="D199" i="6"/>
  <c r="D197" i="6"/>
  <c r="D195" i="6"/>
  <c r="D193" i="6"/>
  <c r="D191" i="6"/>
  <c r="D189" i="6"/>
  <c r="D187" i="6"/>
  <c r="D185" i="6"/>
  <c r="D183" i="6"/>
  <c r="D181" i="6"/>
  <c r="D179" i="6"/>
  <c r="D177" i="6"/>
  <c r="B591" i="6"/>
  <c r="D545" i="6"/>
  <c r="D521" i="6"/>
  <c r="C492" i="6"/>
  <c r="B424" i="6"/>
  <c r="B418" i="6"/>
  <c r="D411" i="6"/>
  <c r="B395" i="6"/>
  <c r="B377" i="6"/>
  <c r="D354" i="6"/>
  <c r="B331" i="6"/>
  <c r="D327" i="6"/>
  <c r="C324" i="6"/>
  <c r="C304" i="6"/>
  <c r="B298" i="6"/>
  <c r="C292" i="6"/>
  <c r="C281" i="6"/>
  <c r="C273" i="6"/>
  <c r="D268" i="6"/>
  <c r="B259" i="6"/>
  <c r="D254" i="6"/>
  <c r="B252" i="6"/>
  <c r="D243" i="6"/>
  <c r="B241" i="6"/>
  <c r="D234" i="6"/>
  <c r="B232" i="6"/>
  <c r="D223" i="6"/>
  <c r="C221" i="6"/>
  <c r="C219" i="6"/>
  <c r="C217" i="6"/>
  <c r="C215" i="6"/>
  <c r="C213" i="6"/>
  <c r="C211" i="6"/>
  <c r="C209" i="6"/>
  <c r="C207" i="6"/>
  <c r="C205" i="6"/>
  <c r="C203" i="6"/>
  <c r="C201" i="6"/>
  <c r="C199" i="6"/>
  <c r="C197" i="6"/>
  <c r="C195" i="6"/>
  <c r="C193" i="6"/>
  <c r="C191" i="6"/>
  <c r="C189" i="6"/>
  <c r="C187" i="6"/>
  <c r="C185" i="6"/>
  <c r="C183" i="6"/>
  <c r="C181" i="6"/>
  <c r="C179" i="6"/>
  <c r="C177" i="6"/>
  <c r="C175" i="6"/>
  <c r="C173" i="6"/>
  <c r="C171" i="6"/>
  <c r="C169" i="6"/>
  <c r="C167" i="6"/>
  <c r="C165" i="6"/>
  <c r="C163" i="6"/>
  <c r="C161" i="6"/>
  <c r="C159" i="6"/>
  <c r="B534" i="6"/>
  <c r="C521" i="6"/>
  <c r="B492" i="6"/>
  <c r="D462" i="6"/>
  <c r="C454" i="6"/>
  <c r="B411" i="6"/>
  <c r="D380" i="6"/>
  <c r="D363" i="6"/>
  <c r="B358" i="6"/>
  <c r="C354" i="6"/>
  <c r="C327" i="6"/>
  <c r="B324" i="6"/>
  <c r="D320" i="6"/>
  <c r="C310" i="6"/>
  <c r="B304" i="6"/>
  <c r="D295" i="6"/>
  <c r="B292" i="6"/>
  <c r="D286" i="6"/>
  <c r="B281" i="6"/>
  <c r="B273" i="6"/>
  <c r="C268" i="6"/>
  <c r="D261" i="6"/>
  <c r="C254" i="6"/>
  <c r="C243" i="6"/>
  <c r="C234" i="6"/>
  <c r="C223" i="6"/>
  <c r="B221" i="6"/>
  <c r="B219" i="6"/>
  <c r="B217" i="6"/>
  <c r="B215" i="6"/>
  <c r="B213" i="6"/>
  <c r="B211" i="6"/>
  <c r="B209" i="6"/>
  <c r="B207" i="6"/>
  <c r="B205" i="6"/>
  <c r="B203" i="6"/>
  <c r="B201" i="6"/>
  <c r="B199" i="6"/>
  <c r="B197" i="6"/>
  <c r="B195" i="6"/>
  <c r="B193" i="6"/>
  <c r="B191" i="6"/>
  <c r="B189" i="6"/>
  <c r="B187" i="6"/>
  <c r="B185" i="6"/>
  <c r="B521" i="6"/>
  <c r="C462" i="6"/>
  <c r="B454" i="6"/>
  <c r="B436" i="6"/>
  <c r="D406" i="6"/>
  <c r="C380" i="6"/>
  <c r="D376" i="6"/>
  <c r="B367" i="6"/>
  <c r="C363" i="6"/>
  <c r="B354" i="6"/>
  <c r="D341" i="6"/>
  <c r="B327" i="6"/>
  <c r="C320" i="6"/>
  <c r="B310" i="6"/>
  <c r="D301" i="6"/>
  <c r="C295" i="6"/>
  <c r="C286" i="6"/>
  <c r="B268" i="6"/>
  <c r="C261" i="6"/>
  <c r="D256" i="6"/>
  <c r="B254" i="6"/>
  <c r="D245" i="6"/>
  <c r="B243" i="6"/>
  <c r="D236" i="6"/>
  <c r="B234" i="6"/>
  <c r="D225" i="6"/>
  <c r="B223" i="6"/>
  <c r="D587" i="6"/>
  <c r="D578" i="6"/>
  <c r="C542" i="6"/>
  <c r="D491" i="6"/>
  <c r="B461" i="6"/>
  <c r="D451" i="6"/>
  <c r="C406" i="6"/>
  <c r="D389" i="6"/>
  <c r="D385" i="6"/>
  <c r="B380" i="6"/>
  <c r="B363" i="6"/>
  <c r="C341" i="6"/>
  <c r="C323" i="6"/>
  <c r="B320" i="6"/>
  <c r="D316" i="6"/>
  <c r="D307" i="6"/>
  <c r="C301" i="6"/>
  <c r="B295" i="6"/>
  <c r="D289" i="6"/>
  <c r="B286" i="6"/>
  <c r="D280" i="6"/>
  <c r="D275" i="6"/>
  <c r="D270" i="6"/>
  <c r="B261" i="6"/>
  <c r="C256" i="6"/>
  <c r="C245" i="6"/>
  <c r="C236" i="6"/>
  <c r="C225" i="6"/>
  <c r="D598" i="6"/>
  <c r="C564" i="6"/>
  <c r="C532" i="6"/>
  <c r="C486" i="6"/>
  <c r="B360" i="6"/>
  <c r="C352" i="6"/>
  <c r="D346" i="6"/>
  <c r="C340" i="6"/>
  <c r="D335" i="6"/>
  <c r="C329" i="6"/>
  <c r="B323" i="6"/>
  <c r="C313" i="6"/>
  <c r="B309" i="6"/>
  <c r="B294" i="6"/>
  <c r="C290" i="6"/>
  <c r="B277" i="6"/>
  <c r="D262" i="6"/>
  <c r="D258" i="6"/>
  <c r="D255" i="6"/>
  <c r="C231" i="6"/>
  <c r="B228" i="6"/>
  <c r="D224" i="6"/>
  <c r="B218" i="6"/>
  <c r="C206" i="6"/>
  <c r="B182" i="6"/>
  <c r="D172" i="6"/>
  <c r="B165" i="6"/>
  <c r="C158" i="6"/>
  <c r="F5" i="6"/>
  <c r="D604" i="5"/>
  <c r="D602" i="5"/>
  <c r="D600" i="5"/>
  <c r="D598" i="5"/>
  <c r="D596" i="5"/>
  <c r="D594" i="5"/>
  <c r="D592" i="5"/>
  <c r="D590" i="5"/>
  <c r="D588" i="5"/>
  <c r="D586" i="5"/>
  <c r="D584" i="5"/>
  <c r="D582" i="5"/>
  <c r="D580" i="5"/>
  <c r="D578" i="5"/>
  <c r="D576" i="5"/>
  <c r="D574" i="5"/>
  <c r="D572" i="5"/>
  <c r="C598" i="6"/>
  <c r="B564" i="6"/>
  <c r="D529" i="6"/>
  <c r="B486" i="6"/>
  <c r="D386" i="6"/>
  <c r="B352" i="6"/>
  <c r="C346" i="6"/>
  <c r="B340" i="6"/>
  <c r="B329" i="6"/>
  <c r="D318" i="6"/>
  <c r="B313" i="6"/>
  <c r="B290" i="6"/>
  <c r="C262" i="6"/>
  <c r="C258" i="6"/>
  <c r="C255" i="6"/>
  <c r="D248" i="6"/>
  <c r="B231" i="6"/>
  <c r="D227" i="6"/>
  <c r="C224" i="6"/>
  <c r="B206" i="6"/>
  <c r="C172" i="6"/>
  <c r="B158" i="6"/>
  <c r="E5" i="6"/>
  <c r="C604" i="5"/>
  <c r="C602" i="5"/>
  <c r="C600" i="5"/>
  <c r="C598" i="5"/>
  <c r="C596" i="5"/>
  <c r="C594" i="5"/>
  <c r="C592" i="5"/>
  <c r="C590" i="5"/>
  <c r="C588" i="5"/>
  <c r="C586" i="5"/>
  <c r="C584" i="5"/>
  <c r="C582" i="5"/>
  <c r="C580" i="5"/>
  <c r="C578" i="5"/>
  <c r="C576" i="5"/>
  <c r="C574" i="5"/>
  <c r="C572" i="5"/>
  <c r="B598" i="6"/>
  <c r="D563" i="6"/>
  <c r="B527" i="6"/>
  <c r="C451" i="6"/>
  <c r="D403" i="6"/>
  <c r="C386" i="6"/>
  <c r="C318" i="6"/>
  <c r="C308" i="6"/>
  <c r="D299" i="6"/>
  <c r="C280" i="6"/>
  <c r="B262" i="6"/>
  <c r="B258" i="6"/>
  <c r="B255" i="6"/>
  <c r="D251" i="6"/>
  <c r="C248" i="6"/>
  <c r="C227" i="6"/>
  <c r="B224" i="6"/>
  <c r="D200" i="6"/>
  <c r="D192" i="6"/>
  <c r="D184" i="6"/>
  <c r="B179" i="6"/>
  <c r="B172" i="6"/>
  <c r="D167" i="6"/>
  <c r="D160" i="6"/>
  <c r="D151" i="6"/>
  <c r="D149" i="6"/>
  <c r="D147" i="6"/>
  <c r="D145" i="6"/>
  <c r="D143" i="6"/>
  <c r="D141" i="6"/>
  <c r="D139" i="6"/>
  <c r="D137" i="6"/>
  <c r="D135" i="6"/>
  <c r="D133" i="6"/>
  <c r="D131" i="6"/>
  <c r="D129" i="6"/>
  <c r="D127" i="6"/>
  <c r="D125" i="6"/>
  <c r="D123" i="6"/>
  <c r="D121" i="6"/>
  <c r="D119" i="6"/>
  <c r="D117" i="6"/>
  <c r="D115" i="6"/>
  <c r="D113" i="6"/>
  <c r="D111" i="6"/>
  <c r="D109" i="6"/>
  <c r="D107" i="6"/>
  <c r="D105" i="6"/>
  <c r="D103" i="6"/>
  <c r="D101" i="6"/>
  <c r="D99" i="6"/>
  <c r="D97" i="6"/>
  <c r="D95" i="6"/>
  <c r="D93" i="6"/>
  <c r="D91" i="6"/>
  <c r="D89" i="6"/>
  <c r="D87" i="6"/>
  <c r="D85" i="6"/>
  <c r="D83" i="6"/>
  <c r="D81" i="6"/>
  <c r="D79" i="6"/>
  <c r="D77" i="6"/>
  <c r="D75" i="6"/>
  <c r="D73" i="6"/>
  <c r="D71" i="6"/>
  <c r="D69" i="6"/>
  <c r="D67" i="6"/>
  <c r="D65" i="6"/>
  <c r="D63" i="6"/>
  <c r="D61" i="6"/>
  <c r="D59" i="6"/>
  <c r="D57" i="6"/>
  <c r="D55" i="6"/>
  <c r="D53" i="6"/>
  <c r="D51" i="6"/>
  <c r="D49" i="6"/>
  <c r="D47" i="6"/>
  <c r="D45" i="6"/>
  <c r="D43" i="6"/>
  <c r="D41" i="6"/>
  <c r="D39" i="6"/>
  <c r="D37" i="6"/>
  <c r="D35" i="6"/>
  <c r="D33" i="6"/>
  <c r="D31" i="6"/>
  <c r="D29" i="6"/>
  <c r="D27" i="6"/>
  <c r="D25" i="6"/>
  <c r="D23" i="6"/>
  <c r="D21" i="6"/>
  <c r="D19" i="6"/>
  <c r="D17" i="6"/>
  <c r="D15" i="6"/>
  <c r="D13" i="6"/>
  <c r="D11" i="6"/>
  <c r="D9" i="6"/>
  <c r="D7" i="6"/>
  <c r="B5" i="6"/>
  <c r="B604" i="5"/>
  <c r="D597" i="6"/>
  <c r="C563" i="6"/>
  <c r="B513" i="6"/>
  <c r="B451" i="6"/>
  <c r="B403" i="6"/>
  <c r="B386" i="6"/>
  <c r="D372" i="6"/>
  <c r="D345" i="6"/>
  <c r="C339" i="6"/>
  <c r="B318" i="6"/>
  <c r="C312" i="6"/>
  <c r="B308" i="6"/>
  <c r="D303" i="6"/>
  <c r="C299" i="6"/>
  <c r="C289" i="6"/>
  <c r="D285" i="6"/>
  <c r="B280" i="6"/>
  <c r="D272" i="6"/>
  <c r="D269" i="6"/>
  <c r="D265" i="6"/>
  <c r="C251" i="6"/>
  <c r="B248" i="6"/>
  <c r="D244" i="6"/>
  <c r="B227" i="6"/>
  <c r="C200" i="6"/>
  <c r="C192" i="6"/>
  <c r="C184" i="6"/>
  <c r="D174" i="6"/>
  <c r="B167" i="6"/>
  <c r="C160" i="6"/>
  <c r="D153" i="6"/>
  <c r="C151" i="6"/>
  <c r="C149" i="6"/>
  <c r="C147" i="6"/>
  <c r="C145" i="6"/>
  <c r="C143" i="6"/>
  <c r="C141" i="6"/>
  <c r="C139" i="6"/>
  <c r="C137" i="6"/>
  <c r="C135" i="6"/>
  <c r="C133" i="6"/>
  <c r="C131" i="6"/>
  <c r="C129" i="6"/>
  <c r="C127" i="6"/>
  <c r="C125" i="6"/>
  <c r="C123" i="6"/>
  <c r="C121" i="6"/>
  <c r="C119" i="6"/>
  <c r="C117" i="6"/>
  <c r="C115" i="6"/>
  <c r="C113" i="6"/>
  <c r="C111" i="6"/>
  <c r="C109" i="6"/>
  <c r="C107" i="6"/>
  <c r="C105" i="6"/>
  <c r="C103" i="6"/>
  <c r="C101" i="6"/>
  <c r="C99" i="6"/>
  <c r="C97" i="6"/>
  <c r="C95" i="6"/>
  <c r="C93" i="6"/>
  <c r="C91" i="6"/>
  <c r="C89" i="6"/>
  <c r="C87" i="6"/>
  <c r="C85" i="6"/>
  <c r="C83" i="6"/>
  <c r="C81" i="6"/>
  <c r="C79" i="6"/>
  <c r="C77" i="6"/>
  <c r="C75" i="6"/>
  <c r="C73" i="6"/>
  <c r="C71" i="6"/>
  <c r="C69" i="6"/>
  <c r="C67" i="6"/>
  <c r="C65" i="6"/>
  <c r="C63" i="6"/>
  <c r="C61" i="6"/>
  <c r="C59" i="6"/>
  <c r="C57" i="6"/>
  <c r="C55" i="6"/>
  <c r="C53" i="6"/>
  <c r="C51" i="6"/>
  <c r="C49" i="6"/>
  <c r="C47" i="6"/>
  <c r="C45" i="6"/>
  <c r="C43" i="6"/>
  <c r="C41" i="6"/>
  <c r="C39" i="6"/>
  <c r="C37" i="6"/>
  <c r="C35" i="6"/>
  <c r="C33" i="6"/>
  <c r="C31" i="6"/>
  <c r="C29" i="6"/>
  <c r="C27" i="6"/>
  <c r="C25" i="6"/>
  <c r="C23" i="6"/>
  <c r="C21" i="6"/>
  <c r="C19" i="6"/>
  <c r="C17" i="6"/>
  <c r="C15" i="6"/>
  <c r="C13" i="6"/>
  <c r="C11" i="6"/>
  <c r="C9" i="6"/>
  <c r="C7" i="6"/>
  <c r="C597" i="6"/>
  <c r="B563" i="6"/>
  <c r="D512" i="6"/>
  <c r="B497" i="6"/>
  <c r="D402" i="6"/>
  <c r="B378" i="6"/>
  <c r="B339" i="6"/>
  <c r="D333" i="6"/>
  <c r="B312" i="6"/>
  <c r="C303" i="6"/>
  <c r="B289" i="6"/>
  <c r="C285" i="6"/>
  <c r="D276" i="6"/>
  <c r="C272" i="6"/>
  <c r="C269" i="6"/>
  <c r="C265" i="6"/>
  <c r="B251" i="6"/>
  <c r="D247" i="6"/>
  <c r="C244" i="6"/>
  <c r="D214" i="6"/>
  <c r="B200" i="6"/>
  <c r="B192" i="6"/>
  <c r="B184" i="6"/>
  <c r="C174" i="6"/>
  <c r="B160" i="6"/>
  <c r="C153" i="6"/>
  <c r="B151" i="6"/>
  <c r="B149" i="6"/>
  <c r="B147" i="6"/>
  <c r="B145" i="6"/>
  <c r="B143" i="6"/>
  <c r="B141" i="6"/>
  <c r="B139" i="6"/>
  <c r="B137" i="6"/>
  <c r="B135" i="6"/>
  <c r="B133" i="6"/>
  <c r="B131" i="6"/>
  <c r="B129" i="6"/>
  <c r="B127" i="6"/>
  <c r="B125" i="6"/>
  <c r="B123" i="6"/>
  <c r="B121" i="6"/>
  <c r="B119" i="6"/>
  <c r="B117" i="6"/>
  <c r="B115" i="6"/>
  <c r="B113" i="6"/>
  <c r="B111" i="6"/>
  <c r="B109" i="6"/>
  <c r="B107" i="6"/>
  <c r="B105" i="6"/>
  <c r="B103" i="6"/>
  <c r="B101" i="6"/>
  <c r="B99" i="6"/>
  <c r="B97" i="6"/>
  <c r="B95" i="6"/>
  <c r="B93" i="6"/>
  <c r="B91" i="6"/>
  <c r="B89" i="6"/>
  <c r="B87" i="6"/>
  <c r="B85" i="6"/>
  <c r="B83" i="6"/>
  <c r="B81" i="6"/>
  <c r="B79" i="6"/>
  <c r="B77" i="6"/>
  <c r="B75" i="6"/>
  <c r="B73" i="6"/>
  <c r="B71" i="6"/>
  <c r="B69" i="6"/>
  <c r="B67" i="6"/>
  <c r="B65" i="6"/>
  <c r="B63" i="6"/>
  <c r="B61" i="6"/>
  <c r="B59" i="6"/>
  <c r="B57" i="6"/>
  <c r="B55" i="6"/>
  <c r="B53" i="6"/>
  <c r="B51" i="6"/>
  <c r="B49" i="6"/>
  <c r="B47" i="6"/>
  <c r="B45" i="6"/>
  <c r="B43" i="6"/>
  <c r="B41" i="6"/>
  <c r="B39" i="6"/>
  <c r="B37" i="6"/>
  <c r="B35" i="6"/>
  <c r="B33" i="6"/>
  <c r="B31" i="6"/>
  <c r="B29" i="6"/>
  <c r="B27" i="6"/>
  <c r="B25" i="6"/>
  <c r="B23" i="6"/>
  <c r="B21" i="6"/>
  <c r="B19" i="6"/>
  <c r="B17" i="6"/>
  <c r="B15" i="6"/>
  <c r="B13" i="6"/>
  <c r="B11" i="6"/>
  <c r="B9" i="6"/>
  <c r="B7" i="6"/>
  <c r="B597" i="6"/>
  <c r="B542" i="6"/>
  <c r="C512" i="6"/>
  <c r="D410" i="6"/>
  <c r="C402" i="6"/>
  <c r="C333" i="6"/>
  <c r="C307" i="6"/>
  <c r="B303" i="6"/>
  <c r="B285" i="6"/>
  <c r="C276" i="6"/>
  <c r="B272" i="6"/>
  <c r="B269" i="6"/>
  <c r="B265" i="6"/>
  <c r="C247" i="6"/>
  <c r="B244" i="6"/>
  <c r="D240" i="6"/>
  <c r="D220" i="6"/>
  <c r="C214" i="6"/>
  <c r="D208" i="6"/>
  <c r="B174" i="6"/>
  <c r="D169" i="6"/>
  <c r="D162" i="6"/>
  <c r="D155" i="6"/>
  <c r="B153" i="6"/>
  <c r="C594" i="6"/>
  <c r="D541" i="6"/>
  <c r="D478" i="6"/>
  <c r="D409" i="6"/>
  <c r="D392" i="6"/>
  <c r="D371" i="6"/>
  <c r="B333" i="6"/>
  <c r="D322" i="6"/>
  <c r="C316" i="6"/>
  <c r="B307" i="6"/>
  <c r="D288" i="6"/>
  <c r="B276" i="6"/>
  <c r="B247" i="6"/>
  <c r="C240" i="6"/>
  <c r="D237" i="6"/>
  <c r="C220" i="6"/>
  <c r="B214" i="6"/>
  <c r="C208" i="6"/>
  <c r="B181" i="6"/>
  <c r="D176" i="6"/>
  <c r="B169" i="6"/>
  <c r="C162" i="6"/>
  <c r="C155" i="6"/>
  <c r="B594" i="6"/>
  <c r="B541" i="6"/>
  <c r="C469" i="6"/>
  <c r="D434" i="6"/>
  <c r="B415" i="6"/>
  <c r="C389" i="6"/>
  <c r="D369" i="6"/>
  <c r="C348" i="6"/>
  <c r="C315" i="6"/>
  <c r="C279" i="6"/>
  <c r="D267" i="6"/>
  <c r="D229" i="6"/>
  <c r="C210" i="6"/>
  <c r="D206" i="6"/>
  <c r="D170" i="6"/>
  <c r="D166" i="6"/>
  <c r="B156" i="6"/>
  <c r="D152" i="6"/>
  <c r="B146" i="6"/>
  <c r="D118" i="6"/>
  <c r="C112" i="6"/>
  <c r="B106" i="6"/>
  <c r="D78" i="6"/>
  <c r="C72" i="6"/>
  <c r="B66" i="6"/>
  <c r="D38" i="6"/>
  <c r="C32" i="6"/>
  <c r="B26" i="6"/>
  <c r="C605" i="5"/>
  <c r="D593" i="5"/>
  <c r="C579" i="5"/>
  <c r="C570" i="5"/>
  <c r="C568" i="5"/>
  <c r="C566" i="5"/>
  <c r="C564" i="5"/>
  <c r="C562" i="5"/>
  <c r="C560" i="5"/>
  <c r="C558" i="5"/>
  <c r="C556" i="5"/>
  <c r="C554" i="5"/>
  <c r="C552" i="5"/>
  <c r="C550" i="5"/>
  <c r="C548" i="5"/>
  <c r="C546" i="5"/>
  <c r="C544" i="5"/>
  <c r="C542" i="5"/>
  <c r="C540" i="5"/>
  <c r="C538" i="5"/>
  <c r="C536" i="5"/>
  <c r="C534" i="5"/>
  <c r="C532" i="5"/>
  <c r="C530" i="5"/>
  <c r="C528" i="5"/>
  <c r="C526" i="5"/>
  <c r="C524" i="5"/>
  <c r="C522" i="5"/>
  <c r="C520" i="5"/>
  <c r="C518" i="5"/>
  <c r="C516" i="5"/>
  <c r="C514" i="5"/>
  <c r="C512" i="5"/>
  <c r="C510" i="5"/>
  <c r="C508" i="5"/>
  <c r="C506" i="5"/>
  <c r="C504" i="5"/>
  <c r="C502" i="5"/>
  <c r="C500" i="5"/>
  <c r="C498" i="5"/>
  <c r="C496" i="5"/>
  <c r="C494" i="5"/>
  <c r="C492" i="5"/>
  <c r="C490" i="5"/>
  <c r="C488" i="5"/>
  <c r="C486" i="5"/>
  <c r="C484" i="5"/>
  <c r="C482" i="5"/>
  <c r="C480" i="5"/>
  <c r="C478" i="5"/>
  <c r="C476" i="5"/>
  <c r="C474" i="5"/>
  <c r="C472" i="5"/>
  <c r="C470" i="5"/>
  <c r="C468" i="5"/>
  <c r="C466" i="5"/>
  <c r="C464" i="5"/>
  <c r="C462" i="5"/>
  <c r="C460" i="5"/>
  <c r="C458" i="5"/>
  <c r="C456" i="5"/>
  <c r="C454" i="5"/>
  <c r="C452" i="5"/>
  <c r="C450" i="5"/>
  <c r="C448" i="5"/>
  <c r="C446" i="5"/>
  <c r="C444" i="5"/>
  <c r="C442" i="5"/>
  <c r="C440" i="5"/>
  <c r="C438" i="5"/>
  <c r="C436" i="5"/>
  <c r="D593" i="6"/>
  <c r="D570" i="6"/>
  <c r="C434" i="6"/>
  <c r="B389" i="6"/>
  <c r="C369" i="6"/>
  <c r="D357" i="6"/>
  <c r="B348" i="6"/>
  <c r="C314" i="6"/>
  <c r="B279" i="6"/>
  <c r="C267" i="6"/>
  <c r="D235" i="6"/>
  <c r="C229" i="6"/>
  <c r="B210" i="6"/>
  <c r="D173" i="6"/>
  <c r="C170" i="6"/>
  <c r="C166" i="6"/>
  <c r="B155" i="6"/>
  <c r="C152" i="6"/>
  <c r="D124" i="6"/>
  <c r="C118" i="6"/>
  <c r="B112" i="6"/>
  <c r="D84" i="6"/>
  <c r="C78" i="6"/>
  <c r="B72" i="6"/>
  <c r="D44" i="6"/>
  <c r="C38" i="6"/>
  <c r="B32" i="6"/>
  <c r="B605" i="5"/>
  <c r="C593" i="5"/>
  <c r="B586" i="5"/>
  <c r="B579" i="5"/>
  <c r="B572" i="5"/>
  <c r="B570" i="5"/>
  <c r="B568" i="5"/>
  <c r="B566" i="5"/>
  <c r="B564" i="5"/>
  <c r="B562" i="5"/>
  <c r="B560" i="5"/>
  <c r="B558" i="5"/>
  <c r="B556" i="5"/>
  <c r="B554" i="5"/>
  <c r="B552" i="5"/>
  <c r="B550" i="5"/>
  <c r="B548" i="5"/>
  <c r="B546" i="5"/>
  <c r="B544" i="5"/>
  <c r="B542" i="5"/>
  <c r="B540" i="5"/>
  <c r="B538" i="5"/>
  <c r="B536" i="5"/>
  <c r="B534" i="5"/>
  <c r="B532" i="5"/>
  <c r="B530" i="5"/>
  <c r="B528" i="5"/>
  <c r="B526" i="5"/>
  <c r="B524" i="5"/>
  <c r="B522" i="5"/>
  <c r="B520" i="5"/>
  <c r="B518" i="5"/>
  <c r="B516" i="5"/>
  <c r="B514" i="5"/>
  <c r="B512" i="5"/>
  <c r="B510" i="5"/>
  <c r="B508" i="5"/>
  <c r="B506" i="5"/>
  <c r="B504" i="5"/>
  <c r="B502" i="5"/>
  <c r="B500" i="5"/>
  <c r="B498" i="5"/>
  <c r="B496" i="5"/>
  <c r="B494" i="5"/>
  <c r="B492" i="5"/>
  <c r="B490" i="5"/>
  <c r="B488" i="5"/>
  <c r="B486" i="5"/>
  <c r="B484" i="5"/>
  <c r="B482" i="5"/>
  <c r="B480" i="5"/>
  <c r="B478" i="5"/>
  <c r="B476" i="5"/>
  <c r="B474" i="5"/>
  <c r="B472" i="5"/>
  <c r="B470" i="5"/>
  <c r="B468" i="5"/>
  <c r="B466" i="5"/>
  <c r="B464" i="5"/>
  <c r="B462" i="5"/>
  <c r="B460" i="5"/>
  <c r="B458" i="5"/>
  <c r="C593" i="6"/>
  <c r="C570" i="6"/>
  <c r="C540" i="6"/>
  <c r="D518" i="6"/>
  <c r="B487" i="6"/>
  <c r="D468" i="6"/>
  <c r="B369" i="6"/>
  <c r="C357" i="6"/>
  <c r="D336" i="6"/>
  <c r="B314" i="6"/>
  <c r="D284" i="6"/>
  <c r="B267" i="6"/>
  <c r="D250" i="6"/>
  <c r="B245" i="6"/>
  <c r="C235" i="6"/>
  <c r="B229" i="6"/>
  <c r="B177" i="6"/>
  <c r="B173" i="6"/>
  <c r="B170" i="6"/>
  <c r="B166" i="6"/>
  <c r="B162" i="6"/>
  <c r="B152" i="6"/>
  <c r="D130" i="6"/>
  <c r="C124" i="6"/>
  <c r="B118" i="6"/>
  <c r="D90" i="6"/>
  <c r="C84" i="6"/>
  <c r="B78" i="6"/>
  <c r="D50" i="6"/>
  <c r="C44" i="6"/>
  <c r="B38" i="6"/>
  <c r="D10" i="6"/>
  <c r="B600" i="5"/>
  <c r="B593" i="5"/>
  <c r="D581" i="5"/>
  <c r="B570" i="6"/>
  <c r="B540" i="6"/>
  <c r="C518" i="6"/>
  <c r="B467" i="6"/>
  <c r="D426" i="6"/>
  <c r="B414" i="6"/>
  <c r="D399" i="6"/>
  <c r="D388" i="6"/>
  <c r="B357" i="6"/>
  <c r="C336" i="6"/>
  <c r="D313" i="6"/>
  <c r="C284" i="6"/>
  <c r="D260" i="6"/>
  <c r="B235" i="6"/>
  <c r="D136" i="6"/>
  <c r="C130" i="6"/>
  <c r="B124" i="6"/>
  <c r="D96" i="6"/>
  <c r="C90" i="6"/>
  <c r="B84" i="6"/>
  <c r="D56" i="6"/>
  <c r="C50" i="6"/>
  <c r="B44" i="6"/>
  <c r="D16" i="6"/>
  <c r="C10" i="6"/>
  <c r="D595" i="5"/>
  <c r="C581" i="5"/>
  <c r="B574" i="5"/>
  <c r="D592" i="6"/>
  <c r="D569" i="6"/>
  <c r="D539" i="6"/>
  <c r="B518" i="6"/>
  <c r="D465" i="6"/>
  <c r="C426" i="6"/>
  <c r="B399" i="6"/>
  <c r="C388" i="6"/>
  <c r="D366" i="6"/>
  <c r="B347" i="6"/>
  <c r="B336" i="6"/>
  <c r="D329" i="6"/>
  <c r="D297" i="6"/>
  <c r="D291" i="6"/>
  <c r="C260" i="6"/>
  <c r="D188" i="6"/>
  <c r="C176" i="6"/>
  <c r="D142" i="6"/>
  <c r="C136" i="6"/>
  <c r="B130" i="6"/>
  <c r="D102" i="6"/>
  <c r="C96" i="6"/>
  <c r="B90" i="6"/>
  <c r="D62" i="6"/>
  <c r="C56" i="6"/>
  <c r="B50" i="6"/>
  <c r="D22" i="6"/>
  <c r="C16" i="6"/>
  <c r="B10" i="6"/>
  <c r="C595" i="5"/>
  <c r="B588" i="5"/>
  <c r="B581" i="5"/>
  <c r="C592" i="6"/>
  <c r="D564" i="6"/>
  <c r="C539" i="6"/>
  <c r="C465" i="6"/>
  <c r="B426" i="6"/>
  <c r="B388" i="6"/>
  <c r="C366" i="6"/>
  <c r="D356" i="6"/>
  <c r="C297" i="6"/>
  <c r="C291" i="6"/>
  <c r="D283" i="6"/>
  <c r="B260" i="6"/>
  <c r="D249" i="6"/>
  <c r="D233" i="6"/>
  <c r="D196" i="6"/>
  <c r="C188" i="6"/>
  <c r="D180" i="6"/>
  <c r="B176" i="6"/>
  <c r="D148" i="6"/>
  <c r="C142" i="6"/>
  <c r="B136" i="6"/>
  <c r="D108" i="6"/>
  <c r="C102" i="6"/>
  <c r="B96" i="6"/>
  <c r="D68" i="6"/>
  <c r="C62" i="6"/>
  <c r="B56" i="6"/>
  <c r="D28" i="6"/>
  <c r="C22" i="6"/>
  <c r="B16" i="6"/>
  <c r="B602" i="5"/>
  <c r="B595" i="5"/>
  <c r="D583" i="5"/>
  <c r="C587" i="6"/>
  <c r="B539" i="6"/>
  <c r="D507" i="6"/>
  <c r="D375" i="6"/>
  <c r="B366" i="6"/>
  <c r="B297" i="6"/>
  <c r="B291" i="6"/>
  <c r="C283" i="6"/>
  <c r="D277" i="6"/>
  <c r="C249" i="6"/>
  <c r="D239" i="6"/>
  <c r="C233" i="6"/>
  <c r="C196" i="6"/>
  <c r="B188" i="6"/>
  <c r="C180" i="6"/>
  <c r="C148" i="6"/>
  <c r="B142" i="6"/>
  <c r="D114" i="6"/>
  <c r="C108" i="6"/>
  <c r="B102" i="6"/>
  <c r="D74" i="6"/>
  <c r="C68" i="6"/>
  <c r="B62" i="6"/>
  <c r="D34" i="6"/>
  <c r="C28" i="6"/>
  <c r="B22" i="6"/>
  <c r="D597" i="5"/>
  <c r="C583" i="5"/>
  <c r="B576" i="5"/>
  <c r="B587" i="6"/>
  <c r="D554" i="6"/>
  <c r="B507" i="6"/>
  <c r="C444" i="6"/>
  <c r="C382" i="6"/>
  <c r="D362" i="6"/>
  <c r="B322" i="6"/>
  <c r="D212" i="6"/>
  <c r="B186" i="6"/>
  <c r="B157" i="6"/>
  <c r="B138" i="6"/>
  <c r="B114" i="6"/>
  <c r="D72" i="6"/>
  <c r="D48" i="6"/>
  <c r="D24" i="6"/>
  <c r="C20" i="6"/>
  <c r="C577" i="5"/>
  <c r="D573" i="5"/>
  <c r="D564" i="5"/>
  <c r="D545" i="5"/>
  <c r="C539" i="5"/>
  <c r="B533" i="5"/>
  <c r="D524" i="5"/>
  <c r="D505" i="5"/>
  <c r="C499" i="5"/>
  <c r="B493" i="5"/>
  <c r="B487" i="5"/>
  <c r="B479" i="5"/>
  <c r="D474" i="5"/>
  <c r="D469" i="5"/>
  <c r="D451" i="5"/>
  <c r="C449" i="5"/>
  <c r="B447" i="5"/>
  <c r="D586" i="6"/>
  <c r="C473" i="6"/>
  <c r="B382" i="6"/>
  <c r="C362" i="6"/>
  <c r="D348" i="6"/>
  <c r="C296" i="6"/>
  <c r="C275" i="6"/>
  <c r="D226" i="6"/>
  <c r="C212" i="6"/>
  <c r="D204" i="6"/>
  <c r="D168" i="6"/>
  <c r="D100" i="6"/>
  <c r="D76" i="6"/>
  <c r="D52" i="6"/>
  <c r="C48" i="6"/>
  <c r="C24" i="6"/>
  <c r="B20" i="6"/>
  <c r="B577" i="5"/>
  <c r="C573" i="5"/>
  <c r="D570" i="5"/>
  <c r="D551" i="5"/>
  <c r="C545" i="5"/>
  <c r="B539" i="5"/>
  <c r="D530" i="5"/>
  <c r="D511" i="5"/>
  <c r="C505" i="5"/>
  <c r="B499" i="5"/>
  <c r="D490" i="5"/>
  <c r="C469" i="5"/>
  <c r="D462" i="5"/>
  <c r="D453" i="5"/>
  <c r="C451" i="5"/>
  <c r="B449" i="5"/>
  <c r="C586" i="6"/>
  <c r="C506" i="6"/>
  <c r="B473" i="6"/>
  <c r="B362" i="6"/>
  <c r="D309" i="6"/>
  <c r="B296" i="6"/>
  <c r="B275" i="6"/>
  <c r="D242" i="6"/>
  <c r="C226" i="6"/>
  <c r="D218" i="6"/>
  <c r="B212" i="6"/>
  <c r="C204" i="6"/>
  <c r="C168" i="6"/>
  <c r="D163" i="6"/>
  <c r="D128" i="6"/>
  <c r="D104" i="6"/>
  <c r="C100" i="6"/>
  <c r="D80" i="6"/>
  <c r="C76" i="6"/>
  <c r="C52" i="6"/>
  <c r="B48" i="6"/>
  <c r="B24" i="6"/>
  <c r="G5" i="6"/>
  <c r="D591" i="5"/>
  <c r="D587" i="5"/>
  <c r="B584" i="5"/>
  <c r="B580" i="5"/>
  <c r="B573" i="5"/>
  <c r="D557" i="5"/>
  <c r="C551" i="5"/>
  <c r="B545" i="5"/>
  <c r="D536" i="5"/>
  <c r="D517" i="5"/>
  <c r="C511" i="5"/>
  <c r="B505" i="5"/>
  <c r="D496" i="5"/>
  <c r="B469" i="5"/>
  <c r="D455" i="5"/>
  <c r="C453" i="5"/>
  <c r="B451" i="5"/>
  <c r="D434" i="5"/>
  <c r="D432" i="5"/>
  <c r="D430" i="5"/>
  <c r="D428" i="5"/>
  <c r="D426" i="5"/>
  <c r="D424" i="5"/>
  <c r="D422" i="5"/>
  <c r="D420" i="5"/>
  <c r="D418" i="5"/>
  <c r="D416" i="5"/>
  <c r="D414" i="5"/>
  <c r="D412" i="5"/>
  <c r="D410" i="5"/>
  <c r="D408" i="5"/>
  <c r="D406" i="5"/>
  <c r="D404" i="5"/>
  <c r="D402" i="5"/>
  <c r="D400" i="5"/>
  <c r="D398" i="5"/>
  <c r="D396" i="5"/>
  <c r="D394" i="5"/>
  <c r="D392" i="5"/>
  <c r="D390" i="5"/>
  <c r="D388" i="5"/>
  <c r="D386" i="5"/>
  <c r="D384" i="5"/>
  <c r="D382" i="5"/>
  <c r="D380" i="5"/>
  <c r="D378" i="5"/>
  <c r="D376" i="5"/>
  <c r="D374" i="5"/>
  <c r="D372" i="5"/>
  <c r="D370" i="5"/>
  <c r="D368" i="5"/>
  <c r="D366" i="5"/>
  <c r="D364" i="5"/>
  <c r="D362" i="5"/>
  <c r="D360" i="5"/>
  <c r="D358" i="5"/>
  <c r="D356" i="5"/>
  <c r="D354" i="5"/>
  <c r="D352" i="5"/>
  <c r="D350" i="5"/>
  <c r="D348" i="5"/>
  <c r="D346" i="5"/>
  <c r="D344" i="5"/>
  <c r="B506" i="6"/>
  <c r="C375" i="6"/>
  <c r="D361" i="6"/>
  <c r="C309" i="6"/>
  <c r="C242" i="6"/>
  <c r="B233" i="6"/>
  <c r="B226" i="6"/>
  <c r="C218" i="6"/>
  <c r="B204" i="6"/>
  <c r="B168" i="6"/>
  <c r="B163" i="6"/>
  <c r="D132" i="6"/>
  <c r="C128" i="6"/>
  <c r="C104" i="6"/>
  <c r="B100" i="6"/>
  <c r="C80" i="6"/>
  <c r="B76" i="6"/>
  <c r="B52" i="6"/>
  <c r="B28" i="6"/>
  <c r="C591" i="5"/>
  <c r="C587" i="5"/>
  <c r="D563" i="5"/>
  <c r="C557" i="5"/>
  <c r="B551" i="5"/>
  <c r="D542" i="5"/>
  <c r="D523" i="5"/>
  <c r="C517" i="5"/>
  <c r="B511" i="5"/>
  <c r="D502" i="5"/>
  <c r="D484" i="5"/>
  <c r="D481" i="5"/>
  <c r="D471" i="5"/>
  <c r="D457" i="5"/>
  <c r="C455" i="5"/>
  <c r="B453" i="5"/>
  <c r="D436" i="5"/>
  <c r="C434" i="5"/>
  <c r="C432" i="5"/>
  <c r="C430" i="5"/>
  <c r="C428" i="5"/>
  <c r="C426" i="5"/>
  <c r="C424" i="5"/>
  <c r="C422" i="5"/>
  <c r="C420" i="5"/>
  <c r="C418" i="5"/>
  <c r="C416" i="5"/>
  <c r="C414" i="5"/>
  <c r="C412" i="5"/>
  <c r="C410" i="5"/>
  <c r="C408" i="5"/>
  <c r="C406" i="5"/>
  <c r="C404" i="5"/>
  <c r="C402" i="5"/>
  <c r="C400" i="5"/>
  <c r="C398" i="5"/>
  <c r="C396" i="5"/>
  <c r="C394" i="5"/>
  <c r="C392" i="5"/>
  <c r="C390" i="5"/>
  <c r="C388" i="5"/>
  <c r="C386" i="5"/>
  <c r="C384" i="5"/>
  <c r="C382" i="5"/>
  <c r="C380" i="5"/>
  <c r="C378" i="5"/>
  <c r="C376" i="5"/>
  <c r="C374" i="5"/>
  <c r="C372" i="5"/>
  <c r="C370" i="5"/>
  <c r="C368" i="5"/>
  <c r="C366" i="5"/>
  <c r="C364" i="5"/>
  <c r="C362" i="5"/>
  <c r="C360" i="5"/>
  <c r="C358" i="5"/>
  <c r="C356" i="5"/>
  <c r="C354" i="5"/>
  <c r="C352" i="5"/>
  <c r="C350" i="5"/>
  <c r="C348" i="5"/>
  <c r="C346" i="5"/>
  <c r="C344" i="5"/>
  <c r="B375" i="6"/>
  <c r="C361" i="6"/>
  <c r="B249" i="6"/>
  <c r="B242" i="6"/>
  <c r="D198" i="6"/>
  <c r="C132" i="6"/>
  <c r="B128" i="6"/>
  <c r="B104" i="6"/>
  <c r="B80" i="6"/>
  <c r="D14" i="6"/>
  <c r="B591" i="5"/>
  <c r="B587" i="5"/>
  <c r="B583" i="5"/>
  <c r="D569" i="5"/>
  <c r="C563" i="5"/>
  <c r="B557" i="5"/>
  <c r="D548" i="5"/>
  <c r="D529" i="5"/>
  <c r="C523" i="5"/>
  <c r="B517" i="5"/>
  <c r="D508" i="5"/>
  <c r="D489" i="5"/>
  <c r="C481" i="5"/>
  <c r="D476" i="5"/>
  <c r="C471" i="5"/>
  <c r="D464" i="5"/>
  <c r="C457" i="5"/>
  <c r="B455" i="5"/>
  <c r="D438" i="5"/>
  <c r="B436" i="5"/>
  <c r="B434" i="5"/>
  <c r="B432" i="5"/>
  <c r="B430" i="5"/>
  <c r="B428" i="5"/>
  <c r="B426" i="5"/>
  <c r="B424" i="5"/>
  <c r="B422" i="5"/>
  <c r="B420" i="5"/>
  <c r="B418" i="5"/>
  <c r="B416" i="5"/>
  <c r="B414" i="5"/>
  <c r="B412" i="5"/>
  <c r="B410" i="5"/>
  <c r="B408" i="5"/>
  <c r="B406" i="5"/>
  <c r="B404" i="5"/>
  <c r="B402" i="5"/>
  <c r="B400" i="5"/>
  <c r="B398" i="5"/>
  <c r="B396" i="5"/>
  <c r="B394" i="5"/>
  <c r="B392" i="5"/>
  <c r="B390" i="5"/>
  <c r="B388" i="5"/>
  <c r="B386" i="5"/>
  <c r="B384" i="5"/>
  <c r="B382" i="5"/>
  <c r="B380" i="5"/>
  <c r="B378" i="5"/>
  <c r="B376" i="5"/>
  <c r="B374" i="5"/>
  <c r="B372" i="5"/>
  <c r="B370" i="5"/>
  <c r="B368" i="5"/>
  <c r="B366" i="5"/>
  <c r="B364" i="5"/>
  <c r="B362" i="5"/>
  <c r="B360" i="5"/>
  <c r="B358" i="5"/>
  <c r="B356" i="5"/>
  <c r="B354" i="5"/>
  <c r="B352" i="5"/>
  <c r="B350" i="5"/>
  <c r="B348" i="5"/>
  <c r="C541" i="6"/>
  <c r="C392" i="6"/>
  <c r="B361" i="6"/>
  <c r="D343" i="6"/>
  <c r="B316" i="6"/>
  <c r="C306" i="6"/>
  <c r="C198" i="6"/>
  <c r="D161" i="6"/>
  <c r="B132" i="6"/>
  <c r="B108" i="6"/>
  <c r="D66" i="6"/>
  <c r="D42" i="6"/>
  <c r="D18" i="6"/>
  <c r="C14" i="6"/>
  <c r="D601" i="5"/>
  <c r="B598" i="5"/>
  <c r="B594" i="5"/>
  <c r="B590" i="5"/>
  <c r="C569" i="5"/>
  <c r="B563" i="5"/>
  <c r="D554" i="5"/>
  <c r="D535" i="5"/>
  <c r="C529" i="5"/>
  <c r="B523" i="5"/>
  <c r="D514" i="5"/>
  <c r="D495" i="5"/>
  <c r="C489" i="5"/>
  <c r="B481" i="5"/>
  <c r="B471" i="5"/>
  <c r="D459" i="5"/>
  <c r="B457" i="5"/>
  <c r="D440" i="5"/>
  <c r="B438" i="5"/>
  <c r="C536" i="6"/>
  <c r="B460" i="6"/>
  <c r="B409" i="6"/>
  <c r="B392" i="6"/>
  <c r="D374" i="6"/>
  <c r="C343" i="6"/>
  <c r="B306" i="6"/>
  <c r="B283" i="6"/>
  <c r="D274" i="6"/>
  <c r="B225" i="6"/>
  <c r="B198" i="6"/>
  <c r="D178" i="6"/>
  <c r="B161" i="6"/>
  <c r="D94" i="6"/>
  <c r="D70" i="6"/>
  <c r="C66" i="6"/>
  <c r="D46" i="6"/>
  <c r="C42" i="6"/>
  <c r="C18" i="6"/>
  <c r="B14" i="6"/>
  <c r="D605" i="5"/>
  <c r="C601" i="5"/>
  <c r="C597" i="5"/>
  <c r="B569" i="5"/>
  <c r="D560" i="5"/>
  <c r="D541" i="5"/>
  <c r="C535" i="5"/>
  <c r="B529" i="5"/>
  <c r="D520" i="5"/>
  <c r="D501" i="5"/>
  <c r="C495" i="5"/>
  <c r="B489" i="5"/>
  <c r="D473" i="5"/>
  <c r="C459" i="5"/>
  <c r="D442" i="5"/>
  <c r="B440" i="5"/>
  <c r="D526" i="6"/>
  <c r="D365" i="6"/>
  <c r="B302" i="6"/>
  <c r="D271" i="6"/>
  <c r="D190" i="6"/>
  <c r="C182" i="6"/>
  <c r="B171" i="6"/>
  <c r="D140" i="6"/>
  <c r="B134" i="6"/>
  <c r="D82" i="6"/>
  <c r="C60" i="6"/>
  <c r="D603" i="5"/>
  <c r="B575" i="5"/>
  <c r="B565" i="5"/>
  <c r="B541" i="5"/>
  <c r="D499" i="5"/>
  <c r="C485" i="5"/>
  <c r="C477" i="5"/>
  <c r="B452" i="5"/>
  <c r="D449" i="5"/>
  <c r="B442" i="5"/>
  <c r="D439" i="5"/>
  <c r="D411" i="5"/>
  <c r="C405" i="5"/>
  <c r="B399" i="5"/>
  <c r="D371" i="5"/>
  <c r="C365" i="5"/>
  <c r="B359" i="5"/>
  <c r="D339" i="5"/>
  <c r="B337" i="5"/>
  <c r="D330" i="5"/>
  <c r="B328" i="5"/>
  <c r="D319" i="5"/>
  <c r="B317" i="5"/>
  <c r="D310" i="5"/>
  <c r="B308" i="5"/>
  <c r="D295" i="5"/>
  <c r="C293" i="5"/>
  <c r="B291" i="5"/>
  <c r="D276" i="5"/>
  <c r="C274" i="5"/>
  <c r="C272" i="5"/>
  <c r="C270" i="5"/>
  <c r="C268" i="5"/>
  <c r="C266" i="5"/>
  <c r="C264" i="5"/>
  <c r="C262" i="5"/>
  <c r="C260" i="5"/>
  <c r="C258" i="5"/>
  <c r="C256" i="5"/>
  <c r="C254" i="5"/>
  <c r="C252" i="5"/>
  <c r="C250" i="5"/>
  <c r="C248" i="5"/>
  <c r="C246" i="5"/>
  <c r="C244" i="5"/>
  <c r="C242" i="5"/>
  <c r="C240" i="5"/>
  <c r="C238" i="5"/>
  <c r="C236" i="5"/>
  <c r="C234" i="5"/>
  <c r="C232" i="5"/>
  <c r="C230" i="5"/>
  <c r="C228" i="5"/>
  <c r="C226" i="5"/>
  <c r="C224" i="5"/>
  <c r="C222" i="5"/>
  <c r="C220" i="5"/>
  <c r="C218" i="5"/>
  <c r="C216" i="5"/>
  <c r="C214" i="5"/>
  <c r="C212" i="5"/>
  <c r="C210" i="5"/>
  <c r="C208" i="5"/>
  <c r="C206" i="5"/>
  <c r="C204" i="5"/>
  <c r="C202" i="5"/>
  <c r="C200" i="5"/>
  <c r="C198" i="5"/>
  <c r="C196" i="5"/>
  <c r="C194" i="5"/>
  <c r="C192" i="5"/>
  <c r="C190" i="5"/>
  <c r="C188" i="5"/>
  <c r="C186" i="5"/>
  <c r="C184" i="5"/>
  <c r="C182" i="5"/>
  <c r="C180" i="5"/>
  <c r="C178" i="5"/>
  <c r="C176" i="5"/>
  <c r="C174" i="5"/>
  <c r="C172" i="5"/>
  <c r="C170" i="5"/>
  <c r="C168" i="5"/>
  <c r="C166" i="5"/>
  <c r="C164" i="5"/>
  <c r="C162" i="5"/>
  <c r="C160" i="5"/>
  <c r="B575" i="6"/>
  <c r="B387" i="6"/>
  <c r="C270" i="6"/>
  <c r="D257" i="6"/>
  <c r="D246" i="6"/>
  <c r="B208" i="6"/>
  <c r="C190" i="6"/>
  <c r="D154" i="6"/>
  <c r="C140" i="6"/>
  <c r="C82" i="6"/>
  <c r="B60" i="6"/>
  <c r="D8" i="6"/>
  <c r="C603" i="5"/>
  <c r="D527" i="5"/>
  <c r="D503" i="5"/>
  <c r="B485" i="5"/>
  <c r="B477" i="5"/>
  <c r="C439" i="5"/>
  <c r="D417" i="5"/>
  <c r="C411" i="5"/>
  <c r="B405" i="5"/>
  <c r="D377" i="5"/>
  <c r="C371" i="5"/>
  <c r="B365" i="5"/>
  <c r="C339" i="5"/>
  <c r="C330" i="5"/>
  <c r="C319" i="5"/>
  <c r="C310" i="5"/>
  <c r="D297" i="5"/>
  <c r="C295" i="5"/>
  <c r="B293" i="5"/>
  <c r="D278" i="5"/>
  <c r="C276" i="5"/>
  <c r="B274" i="5"/>
  <c r="B272" i="5"/>
  <c r="B270" i="5"/>
  <c r="B268" i="5"/>
  <c r="B266" i="5"/>
  <c r="B264" i="5"/>
  <c r="B262" i="5"/>
  <c r="B260" i="5"/>
  <c r="B258" i="5"/>
  <c r="B256" i="5"/>
  <c r="B254" i="5"/>
  <c r="B252" i="5"/>
  <c r="B250" i="5"/>
  <c r="B248" i="5"/>
  <c r="B246" i="5"/>
  <c r="B244" i="5"/>
  <c r="B242" i="5"/>
  <c r="B240" i="5"/>
  <c r="B238" i="5"/>
  <c r="B236" i="5"/>
  <c r="B234" i="5"/>
  <c r="B232" i="5"/>
  <c r="B230" i="5"/>
  <c r="B228" i="5"/>
  <c r="B226" i="5"/>
  <c r="B224" i="5"/>
  <c r="B222" i="5"/>
  <c r="B220" i="5"/>
  <c r="B218" i="5"/>
  <c r="B216" i="5"/>
  <c r="B214" i="5"/>
  <c r="B212" i="5"/>
  <c r="B210" i="5"/>
  <c r="B208" i="5"/>
  <c r="B206" i="5"/>
  <c r="B204" i="5"/>
  <c r="B202" i="5"/>
  <c r="B200" i="5"/>
  <c r="B198" i="5"/>
  <c r="C322" i="6"/>
  <c r="B270" i="6"/>
  <c r="C257" i="6"/>
  <c r="C246" i="6"/>
  <c r="B190" i="6"/>
  <c r="C154" i="6"/>
  <c r="D146" i="6"/>
  <c r="B140" i="6"/>
  <c r="D88" i="6"/>
  <c r="B82" i="6"/>
  <c r="D30" i="6"/>
  <c r="C8" i="6"/>
  <c r="B603" i="5"/>
  <c r="D585" i="5"/>
  <c r="D555" i="5"/>
  <c r="D531" i="5"/>
  <c r="C527" i="5"/>
  <c r="D518" i="5"/>
  <c r="D507" i="5"/>
  <c r="C503" i="5"/>
  <c r="D494" i="5"/>
  <c r="B439" i="5"/>
  <c r="D423" i="5"/>
  <c r="C417" i="5"/>
  <c r="B411" i="5"/>
  <c r="D383" i="5"/>
  <c r="C377" i="5"/>
  <c r="B371" i="5"/>
  <c r="D341" i="5"/>
  <c r="B339" i="5"/>
  <c r="D332" i="5"/>
  <c r="B330" i="5"/>
  <c r="D321" i="5"/>
  <c r="B319" i="5"/>
  <c r="D312" i="5"/>
  <c r="B310" i="5"/>
  <c r="D299" i="5"/>
  <c r="C297" i="5"/>
  <c r="B295" i="5"/>
  <c r="D280" i="5"/>
  <c r="C278" i="5"/>
  <c r="B276" i="5"/>
  <c r="B421" i="6"/>
  <c r="D340" i="6"/>
  <c r="B301" i="6"/>
  <c r="D282" i="6"/>
  <c r="B256" i="6"/>
  <c r="B246" i="6"/>
  <c r="B180" i="6"/>
  <c r="B154" i="6"/>
  <c r="C146" i="6"/>
  <c r="D110" i="6"/>
  <c r="C88" i="6"/>
  <c r="C30" i="6"/>
  <c r="B8" i="6"/>
  <c r="C585" i="5"/>
  <c r="D559" i="5"/>
  <c r="C555" i="5"/>
  <c r="D546" i="5"/>
  <c r="C531" i="5"/>
  <c r="B527" i="5"/>
  <c r="D522" i="5"/>
  <c r="C507" i="5"/>
  <c r="B503" i="5"/>
  <c r="D498" i="5"/>
  <c r="D448" i="5"/>
  <c r="D429" i="5"/>
  <c r="C423" i="5"/>
  <c r="B417" i="5"/>
  <c r="D389" i="5"/>
  <c r="C383" i="5"/>
  <c r="B377" i="5"/>
  <c r="D349" i="5"/>
  <c r="C341" i="5"/>
  <c r="C332" i="5"/>
  <c r="C321" i="5"/>
  <c r="C312" i="5"/>
  <c r="D301" i="5"/>
  <c r="C299" i="5"/>
  <c r="B297" i="5"/>
  <c r="D282" i="5"/>
  <c r="C280" i="5"/>
  <c r="B278" i="5"/>
  <c r="B456" i="6"/>
  <c r="D360" i="6"/>
  <c r="C282" i="6"/>
  <c r="B220" i="6"/>
  <c r="C178" i="6"/>
  <c r="C110" i="6"/>
  <c r="B88" i="6"/>
  <c r="D36" i="6"/>
  <c r="B30" i="6"/>
  <c r="B585" i="5"/>
  <c r="C559" i="5"/>
  <c r="B555" i="5"/>
  <c r="D550" i="5"/>
  <c r="B531" i="5"/>
  <c r="D526" i="5"/>
  <c r="B507" i="5"/>
  <c r="D465" i="5"/>
  <c r="D461" i="5"/>
  <c r="D458" i="5"/>
  <c r="B448" i="5"/>
  <c r="D445" i="5"/>
  <c r="D435" i="5"/>
  <c r="C429" i="5"/>
  <c r="B423" i="5"/>
  <c r="D395" i="5"/>
  <c r="C389" i="5"/>
  <c r="B383" i="5"/>
  <c r="D355" i="5"/>
  <c r="C349" i="5"/>
  <c r="B346" i="5"/>
  <c r="D343" i="5"/>
  <c r="B341" i="5"/>
  <c r="D334" i="5"/>
  <c r="B332" i="5"/>
  <c r="D323" i="5"/>
  <c r="B321" i="5"/>
  <c r="D314" i="5"/>
  <c r="B312" i="5"/>
  <c r="D303" i="5"/>
  <c r="C301" i="5"/>
  <c r="B299" i="5"/>
  <c r="D284" i="5"/>
  <c r="C282" i="5"/>
  <c r="B280" i="5"/>
  <c r="C507" i="6"/>
  <c r="C360" i="6"/>
  <c r="C300" i="6"/>
  <c r="B282" i="6"/>
  <c r="D231" i="6"/>
  <c r="B196" i="6"/>
  <c r="B178" i="6"/>
  <c r="D116" i="6"/>
  <c r="B110" i="6"/>
  <c r="C94" i="6"/>
  <c r="D58" i="6"/>
  <c r="C36" i="6"/>
  <c r="B601" i="5"/>
  <c r="D579" i="5"/>
  <c r="B559" i="5"/>
  <c r="B535" i="5"/>
  <c r="D493" i="5"/>
  <c r="D480" i="5"/>
  <c r="C465" i="5"/>
  <c r="C461" i="5"/>
  <c r="C445" i="5"/>
  <c r="C435" i="5"/>
  <c r="B429" i="5"/>
  <c r="D401" i="5"/>
  <c r="C395" i="5"/>
  <c r="B389" i="5"/>
  <c r="D361" i="5"/>
  <c r="C355" i="5"/>
  <c r="B349" i="5"/>
  <c r="C343" i="5"/>
  <c r="C334" i="5"/>
  <c r="C323" i="5"/>
  <c r="C314" i="5"/>
  <c r="C303" i="5"/>
  <c r="B301" i="5"/>
  <c r="D286" i="5"/>
  <c r="C284" i="5"/>
  <c r="B282" i="5"/>
  <c r="C408" i="6"/>
  <c r="D383" i="6"/>
  <c r="B300" i="6"/>
  <c r="D230" i="6"/>
  <c r="D138" i="6"/>
  <c r="C116" i="6"/>
  <c r="B94" i="6"/>
  <c r="C58" i="6"/>
  <c r="B36" i="6"/>
  <c r="B596" i="5"/>
  <c r="D521" i="5"/>
  <c r="D497" i="5"/>
  <c r="C493" i="5"/>
  <c r="B465" i="5"/>
  <c r="B461" i="5"/>
  <c r="B445" i="5"/>
  <c r="B435" i="5"/>
  <c r="D407" i="5"/>
  <c r="C401" i="5"/>
  <c r="B395" i="5"/>
  <c r="D367" i="5"/>
  <c r="C361" i="5"/>
  <c r="B355" i="5"/>
  <c r="B343" i="5"/>
  <c r="D336" i="5"/>
  <c r="B334" i="5"/>
  <c r="D325" i="5"/>
  <c r="B323" i="5"/>
  <c r="D316" i="5"/>
  <c r="B314" i="5"/>
  <c r="D305" i="5"/>
  <c r="B303" i="5"/>
  <c r="D288" i="5"/>
  <c r="C286" i="5"/>
  <c r="B284" i="5"/>
  <c r="D486" i="6"/>
  <c r="B371" i="6"/>
  <c r="D305" i="6"/>
  <c r="C238" i="6"/>
  <c r="B222" i="6"/>
  <c r="D175" i="6"/>
  <c r="D126" i="6"/>
  <c r="C106" i="6"/>
  <c r="D92" i="6"/>
  <c r="B70" i="6"/>
  <c r="C519" i="5"/>
  <c r="D512" i="5"/>
  <c r="B497" i="5"/>
  <c r="B483" i="5"/>
  <c r="D466" i="5"/>
  <c r="B450" i="5"/>
  <c r="D421" i="5"/>
  <c r="D397" i="5"/>
  <c r="C393" i="5"/>
  <c r="D373" i="5"/>
  <c r="C369" i="5"/>
  <c r="D345" i="5"/>
  <c r="B335" i="5"/>
  <c r="D331" i="5"/>
  <c r="C328" i="5"/>
  <c r="C307" i="5"/>
  <c r="B304" i="5"/>
  <c r="B294" i="5"/>
  <c r="D291" i="5"/>
  <c r="D281" i="5"/>
  <c r="D265" i="5"/>
  <c r="C259" i="5"/>
  <c r="B253" i="5"/>
  <c r="D244" i="5"/>
  <c r="D225" i="5"/>
  <c r="C219" i="5"/>
  <c r="B205" i="5"/>
  <c r="D200" i="5"/>
  <c r="D191" i="5"/>
  <c r="C189" i="5"/>
  <c r="B187" i="5"/>
  <c r="D170" i="5"/>
  <c r="B168" i="5"/>
  <c r="D558" i="6"/>
  <c r="C478" i="6"/>
  <c r="B238" i="6"/>
  <c r="D202" i="6"/>
  <c r="B175" i="6"/>
  <c r="C126" i="6"/>
  <c r="C92" i="6"/>
  <c r="D60" i="6"/>
  <c r="D26" i="6"/>
  <c r="C541" i="5"/>
  <c r="D534" i="5"/>
  <c r="D525" i="5"/>
  <c r="B519" i="5"/>
  <c r="D444" i="5"/>
  <c r="D425" i="5"/>
  <c r="C421" i="5"/>
  <c r="C397" i="5"/>
  <c r="B393" i="5"/>
  <c r="C373" i="5"/>
  <c r="B369" i="5"/>
  <c r="C345" i="5"/>
  <c r="C331" i="5"/>
  <c r="D324" i="5"/>
  <c r="B307" i="5"/>
  <c r="C291" i="5"/>
  <c r="C281" i="5"/>
  <c r="D271" i="5"/>
  <c r="C265" i="5"/>
  <c r="B259" i="5"/>
  <c r="D250" i="5"/>
  <c r="D231" i="5"/>
  <c r="C225" i="5"/>
  <c r="B219" i="5"/>
  <c r="D213" i="5"/>
  <c r="D193" i="5"/>
  <c r="C191" i="5"/>
  <c r="B189" i="5"/>
  <c r="D172" i="5"/>
  <c r="B170" i="5"/>
  <c r="G5" i="5"/>
  <c r="C558" i="6"/>
  <c r="B478" i="6"/>
  <c r="B406" i="6"/>
  <c r="D216" i="6"/>
  <c r="C202" i="6"/>
  <c r="B126" i="6"/>
  <c r="B92" i="6"/>
  <c r="B58" i="6"/>
  <c r="C26" i="6"/>
  <c r="D12" i="6"/>
  <c r="D556" i="5"/>
  <c r="D547" i="5"/>
  <c r="C525" i="5"/>
  <c r="D454" i="5"/>
  <c r="B444" i="5"/>
  <c r="C425" i="5"/>
  <c r="B421" i="5"/>
  <c r="B397" i="5"/>
  <c r="B373" i="5"/>
  <c r="B345" i="5"/>
  <c r="B331" i="5"/>
  <c r="D327" i="5"/>
  <c r="C324" i="5"/>
  <c r="D300" i="5"/>
  <c r="D290" i="5"/>
  <c r="B281" i="5"/>
  <c r="C271" i="5"/>
  <c r="B265" i="5"/>
  <c r="D256" i="5"/>
  <c r="D237" i="5"/>
  <c r="C231" i="5"/>
  <c r="B225" i="5"/>
  <c r="C213" i="5"/>
  <c r="D195" i="5"/>
  <c r="C193" i="5"/>
  <c r="B191" i="5"/>
  <c r="D174" i="5"/>
  <c r="B172" i="5"/>
  <c r="F5" i="5"/>
  <c r="D604" i="4"/>
  <c r="D602" i="4"/>
  <c r="D600" i="4"/>
  <c r="D598" i="4"/>
  <c r="D596" i="4"/>
  <c r="D594" i="4"/>
  <c r="D592" i="4"/>
  <c r="D590" i="4"/>
  <c r="D588" i="4"/>
  <c r="D586" i="4"/>
  <c r="D584" i="4"/>
  <c r="D582" i="4"/>
  <c r="D580" i="4"/>
  <c r="D578" i="4"/>
  <c r="D576" i="4"/>
  <c r="D574" i="4"/>
  <c r="D572" i="4"/>
  <c r="D570" i="4"/>
  <c r="D568" i="4"/>
  <c r="D566" i="4"/>
  <c r="D564" i="4"/>
  <c r="D562" i="4"/>
  <c r="D560" i="4"/>
  <c r="D558" i="4"/>
  <c r="D556" i="4"/>
  <c r="D554" i="4"/>
  <c r="D552" i="4"/>
  <c r="D550" i="4"/>
  <c r="D548" i="4"/>
  <c r="D546" i="4"/>
  <c r="D544" i="4"/>
  <c r="D542" i="4"/>
  <c r="D540" i="4"/>
  <c r="D538" i="4"/>
  <c r="D536" i="4"/>
  <c r="D534" i="4"/>
  <c r="D532" i="4"/>
  <c r="D530" i="4"/>
  <c r="D528" i="4"/>
  <c r="D526" i="4"/>
  <c r="D524" i="4"/>
  <c r="D522" i="4"/>
  <c r="D520" i="4"/>
  <c r="D518" i="4"/>
  <c r="D516" i="4"/>
  <c r="D514" i="4"/>
  <c r="D512" i="4"/>
  <c r="D510" i="4"/>
  <c r="D508" i="4"/>
  <c r="D506" i="4"/>
  <c r="D504" i="4"/>
  <c r="D502" i="4"/>
  <c r="D500" i="4"/>
  <c r="D498" i="4"/>
  <c r="D496" i="4"/>
  <c r="D494" i="4"/>
  <c r="D492" i="4"/>
  <c r="D490" i="4"/>
  <c r="D488" i="4"/>
  <c r="D486" i="4"/>
  <c r="D484" i="4"/>
  <c r="D482" i="4"/>
  <c r="D480" i="4"/>
  <c r="D478" i="4"/>
  <c r="D476" i="4"/>
  <c r="D474" i="4"/>
  <c r="D472" i="4"/>
  <c r="D470" i="4"/>
  <c r="D468" i="4"/>
  <c r="D466" i="4"/>
  <c r="D464" i="4"/>
  <c r="D462" i="4"/>
  <c r="D460" i="4"/>
  <c r="D458" i="4"/>
  <c r="D456" i="4"/>
  <c r="D454" i="4"/>
  <c r="D452" i="4"/>
  <c r="D450" i="4"/>
  <c r="D448" i="4"/>
  <c r="D446" i="4"/>
  <c r="D444" i="4"/>
  <c r="D442" i="4"/>
  <c r="C302" i="6"/>
  <c r="D279" i="6"/>
  <c r="C237" i="6"/>
  <c r="C216" i="6"/>
  <c r="B202" i="6"/>
  <c r="D186" i="6"/>
  <c r="C114" i="6"/>
  <c r="C46" i="6"/>
  <c r="C12" i="6"/>
  <c r="C547" i="5"/>
  <c r="D540" i="5"/>
  <c r="B525" i="5"/>
  <c r="D477" i="5"/>
  <c r="D460" i="5"/>
  <c r="B454" i="5"/>
  <c r="B425" i="5"/>
  <c r="B401" i="5"/>
  <c r="D359" i="5"/>
  <c r="C327" i="5"/>
  <c r="B324" i="5"/>
  <c r="D320" i="5"/>
  <c r="C300" i="5"/>
  <c r="C290" i="5"/>
  <c r="B271" i="5"/>
  <c r="D262" i="5"/>
  <c r="D243" i="5"/>
  <c r="C237" i="5"/>
  <c r="B231" i="5"/>
  <c r="D222" i="5"/>
  <c r="D216" i="5"/>
  <c r="B213" i="5"/>
  <c r="D207" i="5"/>
  <c r="D197" i="5"/>
  <c r="C195" i="5"/>
  <c r="B193" i="5"/>
  <c r="D176" i="5"/>
  <c r="B174" i="5"/>
  <c r="E5" i="5"/>
  <c r="C604" i="4"/>
  <c r="C602" i="4"/>
  <c r="C600" i="4"/>
  <c r="C598" i="4"/>
  <c r="C596" i="4"/>
  <c r="C594" i="4"/>
  <c r="C592" i="4"/>
  <c r="C590" i="4"/>
  <c r="C588" i="4"/>
  <c r="C586" i="4"/>
  <c r="C584" i="4"/>
  <c r="C582" i="4"/>
  <c r="C580" i="4"/>
  <c r="C578" i="4"/>
  <c r="C576" i="4"/>
  <c r="C574" i="4"/>
  <c r="C572" i="4"/>
  <c r="C570" i="4"/>
  <c r="C568" i="4"/>
  <c r="C566" i="4"/>
  <c r="C564" i="4"/>
  <c r="C562" i="4"/>
  <c r="C560" i="4"/>
  <c r="C558" i="4"/>
  <c r="C556" i="4"/>
  <c r="C554" i="4"/>
  <c r="C552" i="4"/>
  <c r="C550" i="4"/>
  <c r="C548" i="4"/>
  <c r="C546" i="4"/>
  <c r="C544" i="4"/>
  <c r="C542" i="4"/>
  <c r="C540" i="4"/>
  <c r="C538" i="4"/>
  <c r="C536" i="4"/>
  <c r="C534" i="4"/>
  <c r="C532" i="4"/>
  <c r="C530" i="4"/>
  <c r="C528" i="4"/>
  <c r="C526" i="4"/>
  <c r="C524" i="4"/>
  <c r="C522" i="4"/>
  <c r="C520" i="4"/>
  <c r="C518" i="4"/>
  <c r="C516" i="4"/>
  <c r="C514" i="4"/>
  <c r="C512" i="4"/>
  <c r="C510" i="4"/>
  <c r="C508" i="4"/>
  <c r="C506" i="4"/>
  <c r="C504" i="4"/>
  <c r="C502" i="4"/>
  <c r="C500" i="4"/>
  <c r="C498" i="4"/>
  <c r="C496" i="4"/>
  <c r="C494" i="4"/>
  <c r="C492" i="4"/>
  <c r="C490" i="4"/>
  <c r="C488" i="4"/>
  <c r="C486" i="4"/>
  <c r="C484" i="4"/>
  <c r="C482" i="4"/>
  <c r="C480" i="4"/>
  <c r="C478" i="4"/>
  <c r="C476" i="4"/>
  <c r="C474" i="4"/>
  <c r="C472" i="4"/>
  <c r="C470" i="4"/>
  <c r="C468" i="4"/>
  <c r="C466" i="4"/>
  <c r="C464" i="4"/>
  <c r="C462" i="4"/>
  <c r="C460" i="4"/>
  <c r="C458" i="4"/>
  <c r="C456" i="4"/>
  <c r="C454" i="4"/>
  <c r="C452" i="4"/>
  <c r="C450" i="4"/>
  <c r="C448" i="4"/>
  <c r="C446" i="4"/>
  <c r="C444" i="4"/>
  <c r="C442" i="4"/>
  <c r="C440" i="4"/>
  <c r="C404" i="6"/>
  <c r="D326" i="6"/>
  <c r="C277" i="6"/>
  <c r="D253" i="6"/>
  <c r="B237" i="6"/>
  <c r="B216" i="6"/>
  <c r="C186" i="6"/>
  <c r="D159" i="6"/>
  <c r="B148" i="6"/>
  <c r="B46" i="6"/>
  <c r="B12" i="6"/>
  <c r="D562" i="5"/>
  <c r="D553" i="5"/>
  <c r="B547" i="5"/>
  <c r="D533" i="5"/>
  <c r="D504" i="5"/>
  <c r="D387" i="5"/>
  <c r="D363" i="5"/>
  <c r="C359" i="5"/>
  <c r="B327" i="5"/>
  <c r="C320" i="5"/>
  <c r="D317" i="5"/>
  <c r="B300" i="5"/>
  <c r="B290" i="5"/>
  <c r="D287" i="5"/>
  <c r="D277" i="5"/>
  <c r="D268" i="5"/>
  <c r="D249" i="5"/>
  <c r="C243" i="5"/>
  <c r="B237" i="5"/>
  <c r="D228" i="5"/>
  <c r="C207" i="5"/>
  <c r="D202" i="5"/>
  <c r="C197" i="5"/>
  <c r="B195" i="5"/>
  <c r="D178" i="5"/>
  <c r="B176" i="5"/>
  <c r="D159" i="5"/>
  <c r="D157" i="5"/>
  <c r="D155" i="5"/>
  <c r="D153" i="5"/>
  <c r="D151" i="5"/>
  <c r="D149" i="5"/>
  <c r="D147" i="5"/>
  <c r="D145" i="5"/>
  <c r="D143" i="5"/>
  <c r="D141" i="5"/>
  <c r="D139" i="5"/>
  <c r="D137" i="5"/>
  <c r="D135" i="5"/>
  <c r="D133" i="5"/>
  <c r="D131" i="5"/>
  <c r="D129" i="5"/>
  <c r="D127" i="5"/>
  <c r="D125" i="5"/>
  <c r="D123" i="5"/>
  <c r="D121" i="5"/>
  <c r="D119" i="5"/>
  <c r="D117" i="5"/>
  <c r="D115" i="5"/>
  <c r="D113" i="5"/>
  <c r="D111" i="5"/>
  <c r="D109" i="5"/>
  <c r="D107" i="5"/>
  <c r="D105" i="5"/>
  <c r="D103" i="5"/>
  <c r="D101" i="5"/>
  <c r="D99" i="5"/>
  <c r="D97" i="5"/>
  <c r="D95" i="5"/>
  <c r="D93" i="5"/>
  <c r="D91" i="5"/>
  <c r="D89" i="5"/>
  <c r="D87" i="5"/>
  <c r="D85" i="5"/>
  <c r="D83" i="5"/>
  <c r="D81" i="5"/>
  <c r="D79" i="5"/>
  <c r="D77" i="5"/>
  <c r="D75" i="5"/>
  <c r="D73" i="5"/>
  <c r="D71" i="5"/>
  <c r="D69" i="5"/>
  <c r="D67" i="5"/>
  <c r="D65" i="5"/>
  <c r="D63" i="5"/>
  <c r="D61" i="5"/>
  <c r="D59" i="5"/>
  <c r="D57" i="5"/>
  <c r="D55" i="5"/>
  <c r="D53" i="5"/>
  <c r="D51" i="5"/>
  <c r="D49" i="5"/>
  <c r="D47" i="5"/>
  <c r="D45" i="5"/>
  <c r="D43" i="5"/>
  <c r="D41" i="5"/>
  <c r="D39" i="5"/>
  <c r="D37" i="5"/>
  <c r="D35" i="5"/>
  <c r="D33" i="5"/>
  <c r="D31" i="5"/>
  <c r="D29" i="5"/>
  <c r="D27" i="5"/>
  <c r="D25" i="5"/>
  <c r="D23" i="5"/>
  <c r="D21" i="5"/>
  <c r="D19" i="5"/>
  <c r="D17" i="5"/>
  <c r="D15" i="5"/>
  <c r="D13" i="5"/>
  <c r="D11" i="5"/>
  <c r="D9" i="5"/>
  <c r="D7" i="5"/>
  <c r="B5" i="5"/>
  <c r="B604" i="4"/>
  <c r="B602" i="4"/>
  <c r="B600" i="4"/>
  <c r="B598" i="4"/>
  <c r="B596" i="4"/>
  <c r="B594" i="4"/>
  <c r="B592" i="4"/>
  <c r="B590" i="4"/>
  <c r="B588" i="4"/>
  <c r="B586" i="4"/>
  <c r="B584" i="4"/>
  <c r="B582" i="4"/>
  <c r="B580" i="4"/>
  <c r="B578" i="4"/>
  <c r="B576" i="4"/>
  <c r="B574" i="4"/>
  <c r="B572" i="4"/>
  <c r="B570" i="4"/>
  <c r="B568" i="4"/>
  <c r="B566" i="4"/>
  <c r="B564" i="4"/>
  <c r="B562" i="4"/>
  <c r="B560" i="4"/>
  <c r="B558" i="4"/>
  <c r="B556" i="4"/>
  <c r="B554" i="4"/>
  <c r="B552" i="4"/>
  <c r="B550" i="4"/>
  <c r="B548" i="4"/>
  <c r="B546" i="4"/>
  <c r="B544" i="4"/>
  <c r="B542" i="4"/>
  <c r="B540" i="4"/>
  <c r="B538" i="4"/>
  <c r="B536" i="4"/>
  <c r="B534" i="4"/>
  <c r="B532" i="4"/>
  <c r="B530" i="4"/>
  <c r="B528" i="4"/>
  <c r="B526" i="4"/>
  <c r="B524" i="4"/>
  <c r="B522" i="4"/>
  <c r="B520" i="4"/>
  <c r="B518" i="4"/>
  <c r="B516" i="4"/>
  <c r="B514" i="4"/>
  <c r="B512" i="4"/>
  <c r="B510" i="4"/>
  <c r="B508" i="4"/>
  <c r="B506" i="4"/>
  <c r="B504" i="4"/>
  <c r="B502" i="4"/>
  <c r="B500" i="4"/>
  <c r="B498" i="4"/>
  <c r="B496" i="4"/>
  <c r="B494" i="4"/>
  <c r="B492" i="4"/>
  <c r="B490" i="4"/>
  <c r="B488" i="4"/>
  <c r="B486" i="4"/>
  <c r="B484" i="4"/>
  <c r="B482" i="4"/>
  <c r="B480" i="4"/>
  <c r="B478" i="4"/>
  <c r="B476" i="4"/>
  <c r="B474" i="4"/>
  <c r="B472" i="4"/>
  <c r="B470" i="4"/>
  <c r="B468" i="4"/>
  <c r="B466" i="4"/>
  <c r="B464" i="4"/>
  <c r="B462" i="4"/>
  <c r="B460" i="4"/>
  <c r="B458" i="4"/>
  <c r="B456" i="4"/>
  <c r="B454" i="4"/>
  <c r="B452" i="4"/>
  <c r="B450" i="4"/>
  <c r="B448" i="4"/>
  <c r="B404" i="6"/>
  <c r="D355" i="6"/>
  <c r="C326" i="6"/>
  <c r="C274" i="6"/>
  <c r="C253" i="6"/>
  <c r="B236" i="6"/>
  <c r="B183" i="6"/>
  <c r="B159" i="6"/>
  <c r="D122" i="6"/>
  <c r="C34" i="6"/>
  <c r="C553" i="5"/>
  <c r="C533" i="5"/>
  <c r="D488" i="5"/>
  <c r="D475" i="5"/>
  <c r="B459" i="5"/>
  <c r="D415" i="5"/>
  <c r="D391" i="5"/>
  <c r="C387" i="5"/>
  <c r="C363" i="5"/>
  <c r="B320" i="5"/>
  <c r="C317" i="5"/>
  <c r="C287" i="5"/>
  <c r="C277" i="5"/>
  <c r="D274" i="5"/>
  <c r="D255" i="5"/>
  <c r="C249" i="5"/>
  <c r="B243" i="5"/>
  <c r="D234" i="5"/>
  <c r="D210" i="5"/>
  <c r="B207" i="5"/>
  <c r="B197" i="5"/>
  <c r="D180" i="5"/>
  <c r="B178" i="5"/>
  <c r="D161" i="5"/>
  <c r="C159" i="5"/>
  <c r="C157" i="5"/>
  <c r="C155" i="5"/>
  <c r="C153" i="5"/>
  <c r="C151" i="5"/>
  <c r="C149" i="5"/>
  <c r="C147" i="5"/>
  <c r="C145" i="5"/>
  <c r="C143" i="5"/>
  <c r="C141" i="5"/>
  <c r="C139" i="5"/>
  <c r="C137" i="5"/>
  <c r="C135" i="5"/>
  <c r="C133" i="5"/>
  <c r="C131" i="5"/>
  <c r="C129" i="5"/>
  <c r="C127" i="5"/>
  <c r="C125" i="5"/>
  <c r="C123" i="5"/>
  <c r="C121" i="5"/>
  <c r="C119" i="5"/>
  <c r="C117" i="5"/>
  <c r="C115" i="5"/>
  <c r="C113" i="5"/>
  <c r="C111" i="5"/>
  <c r="C109" i="5"/>
  <c r="C107" i="5"/>
  <c r="C105" i="5"/>
  <c r="C103" i="5"/>
  <c r="C101" i="5"/>
  <c r="C99" i="5"/>
  <c r="C97" i="5"/>
  <c r="C95" i="5"/>
  <c r="C93" i="5"/>
  <c r="C91" i="5"/>
  <c r="C89" i="5"/>
  <c r="C87" i="5"/>
  <c r="C85" i="5"/>
  <c r="C83" i="5"/>
  <c r="C81" i="5"/>
  <c r="C79" i="5"/>
  <c r="C77" i="5"/>
  <c r="C75" i="5"/>
  <c r="C73" i="5"/>
  <c r="C71" i="5"/>
  <c r="C69" i="5"/>
  <c r="C67" i="5"/>
  <c r="C65" i="5"/>
  <c r="C63" i="5"/>
  <c r="C61" i="5"/>
  <c r="C59" i="5"/>
  <c r="C57" i="5"/>
  <c r="C55" i="5"/>
  <c r="C53" i="5"/>
  <c r="C51" i="5"/>
  <c r="C49" i="5"/>
  <c r="C47" i="5"/>
  <c r="C45" i="5"/>
  <c r="C43" i="5"/>
  <c r="C41" i="5"/>
  <c r="C39" i="5"/>
  <c r="C37" i="5"/>
  <c r="C35" i="5"/>
  <c r="C33" i="5"/>
  <c r="C31" i="5"/>
  <c r="C29" i="5"/>
  <c r="C27" i="5"/>
  <c r="C25" i="5"/>
  <c r="C23" i="5"/>
  <c r="C21" i="5"/>
  <c r="C19" i="5"/>
  <c r="C17" i="5"/>
  <c r="C15" i="5"/>
  <c r="C13" i="5"/>
  <c r="C11" i="5"/>
  <c r="C9" i="5"/>
  <c r="C7" i="5"/>
  <c r="B536" i="6"/>
  <c r="D294" i="6"/>
  <c r="B274" i="6"/>
  <c r="B253" i="6"/>
  <c r="D171" i="6"/>
  <c r="D158" i="6"/>
  <c r="C122" i="6"/>
  <c r="B68" i="6"/>
  <c r="B34" i="6"/>
  <c r="D577" i="5"/>
  <c r="D568" i="5"/>
  <c r="B553" i="5"/>
  <c r="D539" i="5"/>
  <c r="D510" i="5"/>
  <c r="B495" i="5"/>
  <c r="C475" i="5"/>
  <c r="D419" i="5"/>
  <c r="C415" i="5"/>
  <c r="C391" i="5"/>
  <c r="B387" i="5"/>
  <c r="C367" i="5"/>
  <c r="B363" i="5"/>
  <c r="D340" i="5"/>
  <c r="C316" i="5"/>
  <c r="D313" i="5"/>
  <c r="D296" i="5"/>
  <c r="B287" i="5"/>
  <c r="B277" i="5"/>
  <c r="D261" i="5"/>
  <c r="C255" i="5"/>
  <c r="B249" i="5"/>
  <c r="D240" i="5"/>
  <c r="D221" i="5"/>
  <c r="D199" i="5"/>
  <c r="D182" i="5"/>
  <c r="B180" i="5"/>
  <c r="D163" i="5"/>
  <c r="C161" i="5"/>
  <c r="B159" i="5"/>
  <c r="B157" i="5"/>
  <c r="B155" i="5"/>
  <c r="B153" i="5"/>
  <c r="B151" i="5"/>
  <c r="B149" i="5"/>
  <c r="B147" i="5"/>
  <c r="B145" i="5"/>
  <c r="B143" i="5"/>
  <c r="B141" i="5"/>
  <c r="B139" i="5"/>
  <c r="B137" i="5"/>
  <c r="B135" i="5"/>
  <c r="B133" i="5"/>
  <c r="B131" i="5"/>
  <c r="B129" i="5"/>
  <c r="B127" i="5"/>
  <c r="B125" i="5"/>
  <c r="B123" i="5"/>
  <c r="B121" i="5"/>
  <c r="B119" i="5"/>
  <c r="B117" i="5"/>
  <c r="B115" i="5"/>
  <c r="B113" i="5"/>
  <c r="B111" i="5"/>
  <c r="B109" i="5"/>
  <c r="B107" i="5"/>
  <c r="B105" i="5"/>
  <c r="B103" i="5"/>
  <c r="B101" i="5"/>
  <c r="B99" i="5"/>
  <c r="B97" i="5"/>
  <c r="B95" i="5"/>
  <c r="B93" i="5"/>
  <c r="B91" i="5"/>
  <c r="B89" i="5"/>
  <c r="B87" i="5"/>
  <c r="B85" i="5"/>
  <c r="B83" i="5"/>
  <c r="B81" i="5"/>
  <c r="B79" i="5"/>
  <c r="B77" i="5"/>
  <c r="B75" i="5"/>
  <c r="B73" i="5"/>
  <c r="B71" i="5"/>
  <c r="B69" i="5"/>
  <c r="B67" i="5"/>
  <c r="B65" i="5"/>
  <c r="B63" i="5"/>
  <c r="B61" i="5"/>
  <c r="B59" i="5"/>
  <c r="B57" i="5"/>
  <c r="B55" i="5"/>
  <c r="B53" i="5"/>
  <c r="B51" i="5"/>
  <c r="B49" i="5"/>
  <c r="B47" i="5"/>
  <c r="B45" i="5"/>
  <c r="B43" i="5"/>
  <c r="B41" i="5"/>
  <c r="B39" i="5"/>
  <c r="B37" i="5"/>
  <c r="B35" i="5"/>
  <c r="B33" i="5"/>
  <c r="B31" i="5"/>
  <c r="B29" i="5"/>
  <c r="B27" i="5"/>
  <c r="B25" i="5"/>
  <c r="B23" i="5"/>
  <c r="B21" i="5"/>
  <c r="B19" i="5"/>
  <c r="B17" i="5"/>
  <c r="B15" i="5"/>
  <c r="B13" i="5"/>
  <c r="B11" i="5"/>
  <c r="B9" i="5"/>
  <c r="B7" i="5"/>
  <c r="D535" i="6"/>
  <c r="B150" i="6"/>
  <c r="D571" i="5"/>
  <c r="B549" i="5"/>
  <c r="D537" i="5"/>
  <c r="D528" i="5"/>
  <c r="B515" i="5"/>
  <c r="C501" i="5"/>
  <c r="D482" i="5"/>
  <c r="C473" i="5"/>
  <c r="B441" i="5"/>
  <c r="C433" i="5"/>
  <c r="C375" i="5"/>
  <c r="B353" i="5"/>
  <c r="D335" i="5"/>
  <c r="C329" i="5"/>
  <c r="C313" i="5"/>
  <c r="C298" i="5"/>
  <c r="B288" i="5"/>
  <c r="B283" i="5"/>
  <c r="D259" i="5"/>
  <c r="D235" i="5"/>
  <c r="D212" i="5"/>
  <c r="D196" i="5"/>
  <c r="D186" i="5"/>
  <c r="B164" i="5"/>
  <c r="D148" i="5"/>
  <c r="D352" i="6"/>
  <c r="B240" i="6"/>
  <c r="B42" i="6"/>
  <c r="B597" i="5"/>
  <c r="C571" i="5"/>
  <c r="C537" i="5"/>
  <c r="B501" i="5"/>
  <c r="B473" i="5"/>
  <c r="D463" i="5"/>
  <c r="D456" i="5"/>
  <c r="B433" i="5"/>
  <c r="D381" i="5"/>
  <c r="B375" i="5"/>
  <c r="C335" i="5"/>
  <c r="B329" i="5"/>
  <c r="D318" i="5"/>
  <c r="B313" i="5"/>
  <c r="B298" i="5"/>
  <c r="D292" i="5"/>
  <c r="D263" i="5"/>
  <c r="D239" i="5"/>
  <c r="C235" i="5"/>
  <c r="D226" i="5"/>
  <c r="D208" i="5"/>
  <c r="C199" i="5"/>
  <c r="B196" i="5"/>
  <c r="B186" i="5"/>
  <c r="D183" i="5"/>
  <c r="D173" i="5"/>
  <c r="D154" i="5"/>
  <c r="C148" i="5"/>
  <c r="D532" i="6"/>
  <c r="D144" i="6"/>
  <c r="D112" i="6"/>
  <c r="B571" i="5"/>
  <c r="B537" i="5"/>
  <c r="D491" i="5"/>
  <c r="D472" i="5"/>
  <c r="C463" i="5"/>
  <c r="B456" i="5"/>
  <c r="D403" i="5"/>
  <c r="C381" i="5"/>
  <c r="C318" i="5"/>
  <c r="D308" i="5"/>
  <c r="D302" i="5"/>
  <c r="C292" i="5"/>
  <c r="D267" i="5"/>
  <c r="C263" i="5"/>
  <c r="D254" i="5"/>
  <c r="C239" i="5"/>
  <c r="B235" i="5"/>
  <c r="D230" i="5"/>
  <c r="D203" i="5"/>
  <c r="B199" i="5"/>
  <c r="C183" i="5"/>
  <c r="C173" i="5"/>
  <c r="C163" i="5"/>
  <c r="C154" i="5"/>
  <c r="B148" i="5"/>
  <c r="D264" i="6"/>
  <c r="D238" i="6"/>
  <c r="C144" i="6"/>
  <c r="B582" i="5"/>
  <c r="C491" i="5"/>
  <c r="B463" i="5"/>
  <c r="D447" i="5"/>
  <c r="C403" i="5"/>
  <c r="B381" i="5"/>
  <c r="B318" i="5"/>
  <c r="C308" i="5"/>
  <c r="C302" i="5"/>
  <c r="B292" i="5"/>
  <c r="C267" i="5"/>
  <c r="B263" i="5"/>
  <c r="D258" i="5"/>
  <c r="B239" i="5"/>
  <c r="D215" i="5"/>
  <c r="C203" i="5"/>
  <c r="B183" i="5"/>
  <c r="B173" i="5"/>
  <c r="B163" i="5"/>
  <c r="D160" i="5"/>
  <c r="B154" i="5"/>
  <c r="D349" i="6"/>
  <c r="C264" i="6"/>
  <c r="D210" i="6"/>
  <c r="D165" i="6"/>
  <c r="B144" i="6"/>
  <c r="D6" i="6"/>
  <c r="D513" i="5"/>
  <c r="B491" i="5"/>
  <c r="C447" i="5"/>
  <c r="D409" i="5"/>
  <c r="B403" i="5"/>
  <c r="D351" i="5"/>
  <c r="B344" i="5"/>
  <c r="D333" i="5"/>
  <c r="B302" i="5"/>
  <c r="B267" i="5"/>
  <c r="C215" i="5"/>
  <c r="D211" i="5"/>
  <c r="B203" i="5"/>
  <c r="D192" i="5"/>
  <c r="B160" i="5"/>
  <c r="B408" i="6"/>
  <c r="C349" i="6"/>
  <c r="C294" i="6"/>
  <c r="B264" i="6"/>
  <c r="D40" i="6"/>
  <c r="C6" i="6"/>
  <c r="D567" i="5"/>
  <c r="D558" i="5"/>
  <c r="C513" i="5"/>
  <c r="D470" i="5"/>
  <c r="D431" i="5"/>
  <c r="C409" i="5"/>
  <c r="C351" i="5"/>
  <c r="C333" i="5"/>
  <c r="D307" i="5"/>
  <c r="C296" i="5"/>
  <c r="B286" i="5"/>
  <c r="D253" i="5"/>
  <c r="D229" i="5"/>
  <c r="B215" i="5"/>
  <c r="C211" i="5"/>
  <c r="B192" i="5"/>
  <c r="D189" i="5"/>
  <c r="B182" i="5"/>
  <c r="D179" i="5"/>
  <c r="D169" i="5"/>
  <c r="D138" i="5"/>
  <c r="C293" i="6"/>
  <c r="B263" i="6"/>
  <c r="B164" i="6"/>
  <c r="B122" i="6"/>
  <c r="B74" i="6"/>
  <c r="J5" i="6"/>
  <c r="B592" i="5"/>
  <c r="D566" i="5"/>
  <c r="D532" i="5"/>
  <c r="C521" i="5"/>
  <c r="D487" i="5"/>
  <c r="D468" i="5"/>
  <c r="D437" i="5"/>
  <c r="B415" i="5"/>
  <c r="C379" i="5"/>
  <c r="B357" i="5"/>
  <c r="B338" i="5"/>
  <c r="B322" i="5"/>
  <c r="B306" i="5"/>
  <c r="C261" i="5"/>
  <c r="B257" i="5"/>
  <c r="D252" i="5"/>
  <c r="B233" i="5"/>
  <c r="D206" i="5"/>
  <c r="D188" i="5"/>
  <c r="D500" i="6"/>
  <c r="D382" i="6"/>
  <c r="D293" i="6"/>
  <c r="D86" i="6"/>
  <c r="B589" i="5"/>
  <c r="C567" i="5"/>
  <c r="D516" i="5"/>
  <c r="D500" i="5"/>
  <c r="D485" i="5"/>
  <c r="C311" i="5"/>
  <c r="C304" i="5"/>
  <c r="C288" i="5"/>
  <c r="C257" i="5"/>
  <c r="C221" i="5"/>
  <c r="C201" i="5"/>
  <c r="C181" i="5"/>
  <c r="B171" i="5"/>
  <c r="D166" i="5"/>
  <c r="B144" i="5"/>
  <c r="B134" i="5"/>
  <c r="D112" i="5"/>
  <c r="C106" i="5"/>
  <c r="B100" i="5"/>
  <c r="D72" i="5"/>
  <c r="C66" i="5"/>
  <c r="B60" i="5"/>
  <c r="D32" i="5"/>
  <c r="C26" i="5"/>
  <c r="B20" i="5"/>
  <c r="D605" i="4"/>
  <c r="C599" i="4"/>
  <c r="B593" i="4"/>
  <c r="D565" i="4"/>
  <c r="C559" i="4"/>
  <c r="B553" i="4"/>
  <c r="D525" i="4"/>
  <c r="C519" i="4"/>
  <c r="B513" i="4"/>
  <c r="D485" i="4"/>
  <c r="C479" i="4"/>
  <c r="B473" i="4"/>
  <c r="C435" i="4"/>
  <c r="D428" i="4"/>
  <c r="B426" i="4"/>
  <c r="D417" i="4"/>
  <c r="B415" i="4"/>
  <c r="D408" i="4"/>
  <c r="B406" i="4"/>
  <c r="D397" i="4"/>
  <c r="B395" i="4"/>
  <c r="D388" i="4"/>
  <c r="B386" i="4"/>
  <c r="D375" i="4"/>
  <c r="C373" i="4"/>
  <c r="B371" i="4"/>
  <c r="D356" i="4"/>
  <c r="C354" i="4"/>
  <c r="B352" i="4"/>
  <c r="B350" i="4"/>
  <c r="B348" i="4"/>
  <c r="B346" i="4"/>
  <c r="B344" i="4"/>
  <c r="B342" i="4"/>
  <c r="B340" i="4"/>
  <c r="B338" i="4"/>
  <c r="B336" i="4"/>
  <c r="B334" i="4"/>
  <c r="B332" i="4"/>
  <c r="B330" i="4"/>
  <c r="B328" i="4"/>
  <c r="B326" i="4"/>
  <c r="B324" i="4"/>
  <c r="B322" i="4"/>
  <c r="B320" i="4"/>
  <c r="B318" i="4"/>
  <c r="B316" i="4"/>
  <c r="B314" i="4"/>
  <c r="B312" i="4"/>
  <c r="B310" i="4"/>
  <c r="B308" i="4"/>
  <c r="B306" i="4"/>
  <c r="B304" i="4"/>
  <c r="B302" i="4"/>
  <c r="B300" i="4"/>
  <c r="B298" i="4"/>
  <c r="B296" i="4"/>
  <c r="B294" i="4"/>
  <c r="B292" i="4"/>
  <c r="B290" i="4"/>
  <c r="B288" i="4"/>
  <c r="B286" i="4"/>
  <c r="B284" i="4"/>
  <c r="B282" i="4"/>
  <c r="B280" i="4"/>
  <c r="B278" i="4"/>
  <c r="B276" i="4"/>
  <c r="B274" i="4"/>
  <c r="B272" i="4"/>
  <c r="B270" i="4"/>
  <c r="B268" i="4"/>
  <c r="B266" i="4"/>
  <c r="B264" i="4"/>
  <c r="B262" i="4"/>
  <c r="B260" i="4"/>
  <c r="B258" i="4"/>
  <c r="B256" i="4"/>
  <c r="B254" i="4"/>
  <c r="B252" i="4"/>
  <c r="B250" i="4"/>
  <c r="B248" i="4"/>
  <c r="B246" i="4"/>
  <c r="B244" i="4"/>
  <c r="B242" i="4"/>
  <c r="B240" i="4"/>
  <c r="B238" i="4"/>
  <c r="B236" i="4"/>
  <c r="B234" i="4"/>
  <c r="B232" i="4"/>
  <c r="B230" i="4"/>
  <c r="B228" i="4"/>
  <c r="B226" i="4"/>
  <c r="B224" i="4"/>
  <c r="B222" i="4"/>
  <c r="B220" i="4"/>
  <c r="B218" i="4"/>
  <c r="B216" i="4"/>
  <c r="B214" i="4"/>
  <c r="B212" i="4"/>
  <c r="B210" i="4"/>
  <c r="B208" i="4"/>
  <c r="B206" i="4"/>
  <c r="B204" i="4"/>
  <c r="B202" i="4"/>
  <c r="B200" i="4"/>
  <c r="B198" i="4"/>
  <c r="B196" i="4"/>
  <c r="B194" i="4"/>
  <c r="B192" i="4"/>
  <c r="B190" i="4"/>
  <c r="B188" i="4"/>
  <c r="B186" i="4"/>
  <c r="B184" i="4"/>
  <c r="B182" i="4"/>
  <c r="B180" i="4"/>
  <c r="B178" i="4"/>
  <c r="B176" i="4"/>
  <c r="B174" i="4"/>
  <c r="B172" i="4"/>
  <c r="B170" i="4"/>
  <c r="B168" i="4"/>
  <c r="B166" i="4"/>
  <c r="B164" i="4"/>
  <c r="B162" i="4"/>
  <c r="B160" i="4"/>
  <c r="B158" i="4"/>
  <c r="B156" i="4"/>
  <c r="B154" i="4"/>
  <c r="B152" i="4"/>
  <c r="B150" i="4"/>
  <c r="B148" i="4"/>
  <c r="B146" i="4"/>
  <c r="B144" i="4"/>
  <c r="B142" i="4"/>
  <c r="B140" i="4"/>
  <c r="B138" i="4"/>
  <c r="B136" i="4"/>
  <c r="B134" i="4"/>
  <c r="B132" i="4"/>
  <c r="B130" i="4"/>
  <c r="B128" i="4"/>
  <c r="B126" i="4"/>
  <c r="B124" i="4"/>
  <c r="B122" i="4"/>
  <c r="B120" i="4"/>
  <c r="B118" i="4"/>
  <c r="B116" i="4"/>
  <c r="B114" i="4"/>
  <c r="B112" i="4"/>
  <c r="B110" i="4"/>
  <c r="B108" i="4"/>
  <c r="B106" i="4"/>
  <c r="B104" i="4"/>
  <c r="B102" i="4"/>
  <c r="B100" i="4"/>
  <c r="B98" i="4"/>
  <c r="B96" i="4"/>
  <c r="B94" i="4"/>
  <c r="B92" i="4"/>
  <c r="B90" i="4"/>
  <c r="B88" i="4"/>
  <c r="B86" i="4"/>
  <c r="B84" i="4"/>
  <c r="B82" i="4"/>
  <c r="B80" i="4"/>
  <c r="B78" i="4"/>
  <c r="B76" i="4"/>
  <c r="B74" i="4"/>
  <c r="B72" i="4"/>
  <c r="C374" i="6"/>
  <c r="C86" i="6"/>
  <c r="B6" i="6"/>
  <c r="B567" i="5"/>
  <c r="D483" i="5"/>
  <c r="D433" i="5"/>
  <c r="B409" i="5"/>
  <c r="D399" i="5"/>
  <c r="D365" i="5"/>
  <c r="D326" i="5"/>
  <c r="B311" i="5"/>
  <c r="D272" i="5"/>
  <c r="D236" i="5"/>
  <c r="D227" i="5"/>
  <c r="B221" i="5"/>
  <c r="B201" i="5"/>
  <c r="B181" i="5"/>
  <c r="D175" i="5"/>
  <c r="B166" i="5"/>
  <c r="D118" i="5"/>
  <c r="C112" i="5"/>
  <c r="B106" i="5"/>
  <c r="D78" i="5"/>
  <c r="C72" i="5"/>
  <c r="B66" i="5"/>
  <c r="D38" i="5"/>
  <c r="C32" i="5"/>
  <c r="B26" i="5"/>
  <c r="C605" i="4"/>
  <c r="B599" i="4"/>
  <c r="D571" i="4"/>
  <c r="C565" i="4"/>
  <c r="B559" i="4"/>
  <c r="D531" i="4"/>
  <c r="C525" i="4"/>
  <c r="B519" i="4"/>
  <c r="D491" i="4"/>
  <c r="C485" i="4"/>
  <c r="B479" i="4"/>
  <c r="D451" i="4"/>
  <c r="D445" i="4"/>
  <c r="B435" i="4"/>
  <c r="C428" i="4"/>
  <c r="C417" i="4"/>
  <c r="C408" i="4"/>
  <c r="C397" i="4"/>
  <c r="C388" i="4"/>
  <c r="D377" i="4"/>
  <c r="C375" i="4"/>
  <c r="B373" i="4"/>
  <c r="D358" i="4"/>
  <c r="C356" i="4"/>
  <c r="B354" i="4"/>
  <c r="B374" i="6"/>
  <c r="B116" i="6"/>
  <c r="B86" i="6"/>
  <c r="K5" i="6"/>
  <c r="D552" i="5"/>
  <c r="C483" i="5"/>
  <c r="D443" i="5"/>
  <c r="C431" i="5"/>
  <c r="C399" i="5"/>
  <c r="D385" i="5"/>
  <c r="D342" i="5"/>
  <c r="C326" i="5"/>
  <c r="D279" i="5"/>
  <c r="C227" i="5"/>
  <c r="D214" i="5"/>
  <c r="D185" i="5"/>
  <c r="C175" i="5"/>
  <c r="D165" i="5"/>
  <c r="B161" i="5"/>
  <c r="D140" i="5"/>
  <c r="D124" i="5"/>
  <c r="C118" i="5"/>
  <c r="B112" i="5"/>
  <c r="D84" i="5"/>
  <c r="C78" i="5"/>
  <c r="B72" i="5"/>
  <c r="D44" i="5"/>
  <c r="C38" i="5"/>
  <c r="B32" i="5"/>
  <c r="B605" i="4"/>
  <c r="D577" i="4"/>
  <c r="C571" i="4"/>
  <c r="B565" i="4"/>
  <c r="D537" i="4"/>
  <c r="C531" i="4"/>
  <c r="B525" i="4"/>
  <c r="D497" i="4"/>
  <c r="C491" i="4"/>
  <c r="B485" i="4"/>
  <c r="D457" i="4"/>
  <c r="C451" i="4"/>
  <c r="C445" i="4"/>
  <c r="D437" i="4"/>
  <c r="D430" i="4"/>
  <c r="B428" i="4"/>
  <c r="D419" i="4"/>
  <c r="B417" i="4"/>
  <c r="D410" i="4"/>
  <c r="B408" i="4"/>
  <c r="D399" i="4"/>
  <c r="B397" i="4"/>
  <c r="D390" i="4"/>
  <c r="B388" i="4"/>
  <c r="D379" i="4"/>
  <c r="C377" i="4"/>
  <c r="B375" i="4"/>
  <c r="D360" i="4"/>
  <c r="C358" i="4"/>
  <c r="B356" i="4"/>
  <c r="D290" i="6"/>
  <c r="D32" i="6"/>
  <c r="D515" i="5"/>
  <c r="C497" i="5"/>
  <c r="C443" i="5"/>
  <c r="B431" i="5"/>
  <c r="C419" i="5"/>
  <c r="C385" i="5"/>
  <c r="D353" i="5"/>
  <c r="C342" i="5"/>
  <c r="B326" i="5"/>
  <c r="D309" i="5"/>
  <c r="C279" i="5"/>
  <c r="D242" i="5"/>
  <c r="B227" i="5"/>
  <c r="D220" i="5"/>
  <c r="D190" i="5"/>
  <c r="C185" i="5"/>
  <c r="B175" i="5"/>
  <c r="C165" i="5"/>
  <c r="D156" i="5"/>
  <c r="D152" i="5"/>
  <c r="C140" i="5"/>
  <c r="D130" i="5"/>
  <c r="C124" i="5"/>
  <c r="B118" i="5"/>
  <c r="D90" i="5"/>
  <c r="C84" i="5"/>
  <c r="B78" i="5"/>
  <c r="D50" i="5"/>
  <c r="C44" i="5"/>
  <c r="B38" i="5"/>
  <c r="D10" i="5"/>
  <c r="D583" i="4"/>
  <c r="C577" i="4"/>
  <c r="B571" i="4"/>
  <c r="D543" i="4"/>
  <c r="C537" i="4"/>
  <c r="B531" i="4"/>
  <c r="D503" i="4"/>
  <c r="C497" i="4"/>
  <c r="B491" i="4"/>
  <c r="D463" i="4"/>
  <c r="C457" i="4"/>
  <c r="B451" i="4"/>
  <c r="B445" i="4"/>
  <c r="B442" i="4"/>
  <c r="C437" i="4"/>
  <c r="C430" i="4"/>
  <c r="C419" i="4"/>
  <c r="C410" i="4"/>
  <c r="C399" i="4"/>
  <c r="C390" i="4"/>
  <c r="C379" i="4"/>
  <c r="B377" i="4"/>
  <c r="D362" i="4"/>
  <c r="C360" i="4"/>
  <c r="B358" i="4"/>
  <c r="C371" i="6"/>
  <c r="C288" i="6"/>
  <c r="D164" i="6"/>
  <c r="C138" i="6"/>
  <c r="D565" i="5"/>
  <c r="D549" i="5"/>
  <c r="C515" i="5"/>
  <c r="D479" i="5"/>
  <c r="B443" i="5"/>
  <c r="B419" i="5"/>
  <c r="B385" i="5"/>
  <c r="C353" i="5"/>
  <c r="B342" i="5"/>
  <c r="B333" i="5"/>
  <c r="B316" i="5"/>
  <c r="C309" i="5"/>
  <c r="D294" i="5"/>
  <c r="B279" i="5"/>
  <c r="D264" i="5"/>
  <c r="D233" i="5"/>
  <c r="B190" i="5"/>
  <c r="B185" i="5"/>
  <c r="B165" i="5"/>
  <c r="C156" i="5"/>
  <c r="C152" i="5"/>
  <c r="B140" i="5"/>
  <c r="C130" i="5"/>
  <c r="B124" i="5"/>
  <c r="D96" i="5"/>
  <c r="C90" i="5"/>
  <c r="B84" i="5"/>
  <c r="D56" i="5"/>
  <c r="C50" i="5"/>
  <c r="B44" i="5"/>
  <c r="D16" i="5"/>
  <c r="C10" i="5"/>
  <c r="D589" i="4"/>
  <c r="C583" i="4"/>
  <c r="B577" i="4"/>
  <c r="D549" i="4"/>
  <c r="C543" i="4"/>
  <c r="B537" i="4"/>
  <c r="D509" i="4"/>
  <c r="C503" i="4"/>
  <c r="B497" i="4"/>
  <c r="D469" i="4"/>
  <c r="C463" i="4"/>
  <c r="B457" i="4"/>
  <c r="B437" i="4"/>
  <c r="D432" i="4"/>
  <c r="B430" i="4"/>
  <c r="D421" i="4"/>
  <c r="B419" i="4"/>
  <c r="D412" i="4"/>
  <c r="B410" i="4"/>
  <c r="D401" i="4"/>
  <c r="B399" i="4"/>
  <c r="D392" i="4"/>
  <c r="B390" i="4"/>
  <c r="D381" i="4"/>
  <c r="B379" i="4"/>
  <c r="D364" i="4"/>
  <c r="C362" i="4"/>
  <c r="B360" i="4"/>
  <c r="B288" i="6"/>
  <c r="C164" i="6"/>
  <c r="C565" i="5"/>
  <c r="C549" i="5"/>
  <c r="B513" i="5"/>
  <c r="C479" i="5"/>
  <c r="D467" i="5"/>
  <c r="C407" i="5"/>
  <c r="D375" i="5"/>
  <c r="B351" i="5"/>
  <c r="C325" i="5"/>
  <c r="B309" i="5"/>
  <c r="C294" i="5"/>
  <c r="C233" i="5"/>
  <c r="D219" i="5"/>
  <c r="D184" i="5"/>
  <c r="C169" i="5"/>
  <c r="B156" i="5"/>
  <c r="B152" i="5"/>
  <c r="B130" i="5"/>
  <c r="D102" i="5"/>
  <c r="C96" i="5"/>
  <c r="B90" i="5"/>
  <c r="D62" i="5"/>
  <c r="C56" i="5"/>
  <c r="B50" i="5"/>
  <c r="D22" i="5"/>
  <c r="C16" i="5"/>
  <c r="B10" i="5"/>
  <c r="D595" i="4"/>
  <c r="C589" i="4"/>
  <c r="B583" i="4"/>
  <c r="D555" i="4"/>
  <c r="C549" i="4"/>
  <c r="B543" i="4"/>
  <c r="D515" i="4"/>
  <c r="C509" i="4"/>
  <c r="B503" i="4"/>
  <c r="D475" i="4"/>
  <c r="C469" i="4"/>
  <c r="B463" i="4"/>
  <c r="D439" i="4"/>
  <c r="C432" i="4"/>
  <c r="C421" i="4"/>
  <c r="C412" i="4"/>
  <c r="C401" i="4"/>
  <c r="C392" i="4"/>
  <c r="C381" i="4"/>
  <c r="D366" i="4"/>
  <c r="C364" i="4"/>
  <c r="B362" i="4"/>
  <c r="B349" i="6"/>
  <c r="D194" i="6"/>
  <c r="D157" i="6"/>
  <c r="D54" i="6"/>
  <c r="D544" i="5"/>
  <c r="D478" i="5"/>
  <c r="C467" i="5"/>
  <c r="B407" i="5"/>
  <c r="B325" i="5"/>
  <c r="D270" i="5"/>
  <c r="B255" i="5"/>
  <c r="D248" i="5"/>
  <c r="D241" i="5"/>
  <c r="D194" i="5"/>
  <c r="B184" i="5"/>
  <c r="C179" i="5"/>
  <c r="B169" i="5"/>
  <c r="D136" i="5"/>
  <c r="D108" i="5"/>
  <c r="C102" i="5"/>
  <c r="B96" i="5"/>
  <c r="D68" i="5"/>
  <c r="C62" i="5"/>
  <c r="B56" i="5"/>
  <c r="D28" i="5"/>
  <c r="C22" i="5"/>
  <c r="B16" i="5"/>
  <c r="D601" i="4"/>
  <c r="C595" i="4"/>
  <c r="B589" i="4"/>
  <c r="D561" i="4"/>
  <c r="C555" i="4"/>
  <c r="B549" i="4"/>
  <c r="D521" i="4"/>
  <c r="C515" i="4"/>
  <c r="B509" i="4"/>
  <c r="D481" i="4"/>
  <c r="C475" i="4"/>
  <c r="B469" i="4"/>
  <c r="C439" i="4"/>
  <c r="B432" i="4"/>
  <c r="D423" i="4"/>
  <c r="B421" i="4"/>
  <c r="D414" i="4"/>
  <c r="B412" i="4"/>
  <c r="D403" i="4"/>
  <c r="B401" i="4"/>
  <c r="D394" i="4"/>
  <c r="B392" i="4"/>
  <c r="D383" i="4"/>
  <c r="B381" i="4"/>
  <c r="D368" i="4"/>
  <c r="C366" i="4"/>
  <c r="B364" i="4"/>
  <c r="C228" i="6"/>
  <c r="C134" i="6"/>
  <c r="D452" i="5"/>
  <c r="D369" i="5"/>
  <c r="C322" i="5"/>
  <c r="B289" i="5"/>
  <c r="C275" i="5"/>
  <c r="B241" i="5"/>
  <c r="B177" i="5"/>
  <c r="B162" i="5"/>
  <c r="B136" i="5"/>
  <c r="D126" i="5"/>
  <c r="C122" i="5"/>
  <c r="C98" i="5"/>
  <c r="B94" i="5"/>
  <c r="C74" i="5"/>
  <c r="B70" i="5"/>
  <c r="B46" i="5"/>
  <c r="B22" i="5"/>
  <c r="C585" i="4"/>
  <c r="B581" i="4"/>
  <c r="C561" i="4"/>
  <c r="B557" i="4"/>
  <c r="B533" i="4"/>
  <c r="D467" i="4"/>
  <c r="B439" i="4"/>
  <c r="C425" i="4"/>
  <c r="B422" i="4"/>
  <c r="D418" i="4"/>
  <c r="C394" i="4"/>
  <c r="D391" i="4"/>
  <c r="C374" i="4"/>
  <c r="D345" i="4"/>
  <c r="C339" i="4"/>
  <c r="B333" i="4"/>
  <c r="D324" i="4"/>
  <c r="C318" i="4"/>
  <c r="D305" i="4"/>
  <c r="C299" i="4"/>
  <c r="B293" i="4"/>
  <c r="D284" i="4"/>
  <c r="C278" i="4"/>
  <c r="D265" i="4"/>
  <c r="C259" i="4"/>
  <c r="B253" i="4"/>
  <c r="D244" i="4"/>
  <c r="C238" i="4"/>
  <c r="D225" i="4"/>
  <c r="C219" i="4"/>
  <c r="B213" i="4"/>
  <c r="C208" i="4"/>
  <c r="D203" i="4"/>
  <c r="C189" i="4"/>
  <c r="D182" i="4"/>
  <c r="B175" i="4"/>
  <c r="C168" i="4"/>
  <c r="D163" i="4"/>
  <c r="C149" i="4"/>
  <c r="D142" i="4"/>
  <c r="B135" i="4"/>
  <c r="C128" i="4"/>
  <c r="D123" i="4"/>
  <c r="C109" i="4"/>
  <c r="D102" i="4"/>
  <c r="C93" i="4"/>
  <c r="C82" i="4"/>
  <c r="E5" i="4"/>
  <c r="D19" i="4"/>
  <c r="D13" i="4"/>
  <c r="D9" i="4"/>
  <c r="D7" i="4"/>
  <c r="C95" i="4"/>
  <c r="C59" i="4"/>
  <c r="C47" i="4"/>
  <c r="C39" i="4"/>
  <c r="C31" i="4"/>
  <c r="C27" i="4"/>
  <c r="C21" i="4"/>
  <c r="C15" i="4"/>
  <c r="C9" i="4"/>
  <c r="D16" i="3"/>
  <c r="D19" i="7" s="1"/>
  <c r="C106" i="4"/>
  <c r="D293" i="5"/>
  <c r="D106" i="5"/>
  <c r="D575" i="5"/>
  <c r="B367" i="5"/>
  <c r="D311" i="5"/>
  <c r="D285" i="5"/>
  <c r="B275" i="5"/>
  <c r="B261" i="5"/>
  <c r="D198" i="5"/>
  <c r="C126" i="5"/>
  <c r="B122" i="5"/>
  <c r="B98" i="5"/>
  <c r="B74" i="5"/>
  <c r="D8" i="5"/>
  <c r="B585" i="4"/>
  <c r="B561" i="4"/>
  <c r="D519" i="4"/>
  <c r="D495" i="4"/>
  <c r="D471" i="4"/>
  <c r="C467" i="4"/>
  <c r="D447" i="4"/>
  <c r="B425" i="4"/>
  <c r="C418" i="4"/>
  <c r="D415" i="4"/>
  <c r="B394" i="4"/>
  <c r="C391" i="4"/>
  <c r="D384" i="4"/>
  <c r="B374" i="4"/>
  <c r="D371" i="4"/>
  <c r="D361" i="4"/>
  <c r="D351" i="4"/>
  <c r="C345" i="4"/>
  <c r="B339" i="4"/>
  <c r="D330" i="4"/>
  <c r="C324" i="4"/>
  <c r="D311" i="4"/>
  <c r="C305" i="4"/>
  <c r="B299" i="4"/>
  <c r="D290" i="4"/>
  <c r="C284" i="4"/>
  <c r="D271" i="4"/>
  <c r="C265" i="4"/>
  <c r="B259" i="4"/>
  <c r="D250" i="4"/>
  <c r="C244" i="4"/>
  <c r="D231" i="4"/>
  <c r="C225" i="4"/>
  <c r="B219" i="4"/>
  <c r="C203" i="4"/>
  <c r="D196" i="4"/>
  <c r="B189" i="4"/>
  <c r="C182" i="4"/>
  <c r="D177" i="4"/>
  <c r="C163" i="4"/>
  <c r="D156" i="4"/>
  <c r="B149" i="4"/>
  <c r="C142" i="4"/>
  <c r="D137" i="4"/>
  <c r="C123" i="4"/>
  <c r="D116" i="4"/>
  <c r="B109" i="4"/>
  <c r="C102" i="4"/>
  <c r="D95" i="4"/>
  <c r="B93" i="4"/>
  <c r="D84" i="4"/>
  <c r="D71" i="4"/>
  <c r="D69" i="4"/>
  <c r="D67" i="4"/>
  <c r="D65" i="4"/>
  <c r="D63" i="4"/>
  <c r="D61" i="4"/>
  <c r="D59" i="4"/>
  <c r="D57" i="4"/>
  <c r="D55" i="4"/>
  <c r="D53" i="4"/>
  <c r="D51" i="4"/>
  <c r="D49" i="4"/>
  <c r="D47" i="4"/>
  <c r="D45" i="4"/>
  <c r="D43" i="4"/>
  <c r="D41" i="4"/>
  <c r="D39" i="4"/>
  <c r="D37" i="4"/>
  <c r="D35" i="4"/>
  <c r="D33" i="4"/>
  <c r="D31" i="4"/>
  <c r="D29" i="4"/>
  <c r="D27" i="4"/>
  <c r="D25" i="4"/>
  <c r="D23" i="4"/>
  <c r="D21" i="4"/>
  <c r="D17" i="4"/>
  <c r="D15" i="4"/>
  <c r="D11" i="4"/>
  <c r="B5" i="4"/>
  <c r="C69" i="4"/>
  <c r="C61" i="4"/>
  <c r="C55" i="4"/>
  <c r="C51" i="4"/>
  <c r="C45" i="4"/>
  <c r="C41" i="4"/>
  <c r="C37" i="4"/>
  <c r="C33" i="4"/>
  <c r="C29" i="4"/>
  <c r="C23" i="4"/>
  <c r="C19" i="4"/>
  <c r="C13" i="4"/>
  <c r="C7" i="4"/>
  <c r="C74" i="6"/>
  <c r="B120" i="6"/>
  <c r="B305" i="5"/>
  <c r="C247" i="5"/>
  <c r="D444" i="6"/>
  <c r="C575" i="5"/>
  <c r="B521" i="5"/>
  <c r="D298" i="5"/>
  <c r="C285" i="5"/>
  <c r="D251" i="5"/>
  <c r="C229" i="5"/>
  <c r="D168" i="5"/>
  <c r="B126" i="5"/>
  <c r="B102" i="5"/>
  <c r="D60" i="5"/>
  <c r="D36" i="5"/>
  <c r="D12" i="5"/>
  <c r="C8" i="5"/>
  <c r="D547" i="4"/>
  <c r="D523" i="4"/>
  <c r="D499" i="4"/>
  <c r="C495" i="4"/>
  <c r="C471" i="4"/>
  <c r="B467" i="4"/>
  <c r="C447" i="4"/>
  <c r="D443" i="4"/>
  <c r="B418" i="4"/>
  <c r="C415" i="4"/>
  <c r="B391" i="4"/>
  <c r="D387" i="4"/>
  <c r="C384" i="4"/>
  <c r="C371" i="4"/>
  <c r="C361" i="4"/>
  <c r="C351" i="4"/>
  <c r="B345" i="4"/>
  <c r="D336" i="4"/>
  <c r="C330" i="4"/>
  <c r="D317" i="4"/>
  <c r="C311" i="4"/>
  <c r="B305" i="4"/>
  <c r="D296" i="4"/>
  <c r="C290" i="4"/>
  <c r="D277" i="4"/>
  <c r="C271" i="4"/>
  <c r="B265" i="4"/>
  <c r="D256" i="4"/>
  <c r="C250" i="4"/>
  <c r="D237" i="4"/>
  <c r="C231" i="4"/>
  <c r="B225" i="4"/>
  <c r="D216" i="4"/>
  <c r="D210" i="4"/>
  <c r="B203" i="4"/>
  <c r="C196" i="4"/>
  <c r="D191" i="4"/>
  <c r="C177" i="4"/>
  <c r="D170" i="4"/>
  <c r="B163" i="4"/>
  <c r="C156" i="4"/>
  <c r="D151" i="4"/>
  <c r="C137" i="4"/>
  <c r="D130" i="4"/>
  <c r="B123" i="4"/>
  <c r="C116" i="4"/>
  <c r="D111" i="4"/>
  <c r="C84" i="4"/>
  <c r="D73" i="4"/>
  <c r="C71" i="4"/>
  <c r="C67" i="4"/>
  <c r="C65" i="4"/>
  <c r="C63" i="4"/>
  <c r="C57" i="4"/>
  <c r="C53" i="4"/>
  <c r="C49" i="4"/>
  <c r="C43" i="4"/>
  <c r="C35" i="4"/>
  <c r="C25" i="4"/>
  <c r="C17" i="4"/>
  <c r="C11" i="4"/>
  <c r="D156" i="6"/>
  <c r="C283" i="5"/>
  <c r="D6" i="5"/>
  <c r="D517" i="4"/>
  <c r="C465" i="4"/>
  <c r="C431" i="4"/>
  <c r="D347" i="4"/>
  <c r="B335" i="4"/>
  <c r="C320" i="4"/>
  <c r="C280" i="4"/>
  <c r="B215" i="4"/>
  <c r="D81" i="4"/>
  <c r="C156" i="6"/>
  <c r="D315" i="6"/>
  <c r="D543" i="5"/>
  <c r="B296" i="5"/>
  <c r="B285" i="5"/>
  <c r="C251" i="5"/>
  <c r="B229" i="5"/>
  <c r="D217" i="5"/>
  <c r="D146" i="5"/>
  <c r="D88" i="5"/>
  <c r="D64" i="5"/>
  <c r="C60" i="5"/>
  <c r="D40" i="5"/>
  <c r="C36" i="5"/>
  <c r="C12" i="5"/>
  <c r="B8" i="5"/>
  <c r="D599" i="4"/>
  <c r="D575" i="4"/>
  <c r="D551" i="4"/>
  <c r="C547" i="4"/>
  <c r="D527" i="4"/>
  <c r="C523" i="4"/>
  <c r="C499" i="4"/>
  <c r="B495" i="4"/>
  <c r="B471" i="4"/>
  <c r="B447" i="4"/>
  <c r="C443" i="4"/>
  <c r="C414" i="4"/>
  <c r="D411" i="4"/>
  <c r="C387" i="4"/>
  <c r="B384" i="4"/>
  <c r="D380" i="4"/>
  <c r="D370" i="4"/>
  <c r="B361" i="4"/>
  <c r="B351" i="4"/>
  <c r="D342" i="4"/>
  <c r="C336" i="4"/>
  <c r="D323" i="4"/>
  <c r="C317" i="4"/>
  <c r="B311" i="4"/>
  <c r="D302" i="4"/>
  <c r="C296" i="4"/>
  <c r="D283" i="4"/>
  <c r="C277" i="4"/>
  <c r="B271" i="4"/>
  <c r="D262" i="4"/>
  <c r="C256" i="4"/>
  <c r="D243" i="4"/>
  <c r="C237" i="4"/>
  <c r="B231" i="4"/>
  <c r="D222" i="4"/>
  <c r="C216" i="4"/>
  <c r="C210" i="4"/>
  <c r="D205" i="4"/>
  <c r="C191" i="4"/>
  <c r="D184" i="4"/>
  <c r="B177" i="4"/>
  <c r="C170" i="4"/>
  <c r="D165" i="4"/>
  <c r="C151" i="4"/>
  <c r="D144" i="4"/>
  <c r="B137" i="4"/>
  <c r="C130" i="4"/>
  <c r="D125" i="4"/>
  <c r="C111" i="4"/>
  <c r="D104" i="4"/>
  <c r="D97" i="4"/>
  <c r="B95" i="4"/>
  <c r="D86" i="4"/>
  <c r="D75" i="4"/>
  <c r="C73" i="4"/>
  <c r="B71" i="4"/>
  <c r="B69" i="4"/>
  <c r="B67" i="4"/>
  <c r="B65" i="4"/>
  <c r="B63" i="4"/>
  <c r="B61" i="4"/>
  <c r="B59" i="4"/>
  <c r="B57" i="4"/>
  <c r="B55" i="4"/>
  <c r="B53" i="4"/>
  <c r="B51" i="4"/>
  <c r="B49" i="4"/>
  <c r="B47" i="4"/>
  <c r="B45" i="4"/>
  <c r="B43" i="4"/>
  <c r="B41" i="4"/>
  <c r="B39" i="4"/>
  <c r="B37" i="4"/>
  <c r="B35" i="4"/>
  <c r="B33" i="4"/>
  <c r="B31" i="4"/>
  <c r="B29" i="4"/>
  <c r="B27" i="4"/>
  <c r="B25" i="4"/>
  <c r="B23" i="4"/>
  <c r="B21" i="4"/>
  <c r="B19" i="4"/>
  <c r="B17" i="4"/>
  <c r="B15" i="4"/>
  <c r="B13" i="4"/>
  <c r="B11" i="4"/>
  <c r="B9" i="4"/>
  <c r="B7" i="4"/>
  <c r="C16" i="3"/>
  <c r="C19" i="7" s="1"/>
  <c r="B16" i="3"/>
  <c r="B19" i="7" s="1"/>
  <c r="C146" i="4"/>
  <c r="B599" i="5"/>
  <c r="D509" i="5"/>
  <c r="D181" i="5"/>
  <c r="C543" i="5"/>
  <c r="D492" i="5"/>
  <c r="D347" i="5"/>
  <c r="D306" i="5"/>
  <c r="D273" i="5"/>
  <c r="B251" i="5"/>
  <c r="C217" i="5"/>
  <c r="D167" i="5"/>
  <c r="C146" i="5"/>
  <c r="D116" i="5"/>
  <c r="D92" i="5"/>
  <c r="C88" i="5"/>
  <c r="C64" i="5"/>
  <c r="C40" i="5"/>
  <c r="B36" i="5"/>
  <c r="B12" i="5"/>
  <c r="D603" i="4"/>
  <c r="D579" i="4"/>
  <c r="C575" i="4"/>
  <c r="C551" i="4"/>
  <c r="B547" i="4"/>
  <c r="C527" i="4"/>
  <c r="B523" i="4"/>
  <c r="B499" i="4"/>
  <c r="B475" i="4"/>
  <c r="B443" i="4"/>
  <c r="B414" i="4"/>
  <c r="C411" i="4"/>
  <c r="D404" i="4"/>
  <c r="B387" i="4"/>
  <c r="C380" i="4"/>
  <c r="C370" i="4"/>
  <c r="D348" i="4"/>
  <c r="C342" i="4"/>
  <c r="D329" i="4"/>
  <c r="C323" i="4"/>
  <c r="B317" i="4"/>
  <c r="D308" i="4"/>
  <c r="C302" i="4"/>
  <c r="D289" i="4"/>
  <c r="C283" i="4"/>
  <c r="B277" i="4"/>
  <c r="D268" i="4"/>
  <c r="C262" i="4"/>
  <c r="D249" i="4"/>
  <c r="C243" i="4"/>
  <c r="B237" i="4"/>
  <c r="D228" i="4"/>
  <c r="C222" i="4"/>
  <c r="C205" i="4"/>
  <c r="D198" i="4"/>
  <c r="B191" i="4"/>
  <c r="C184" i="4"/>
  <c r="D179" i="4"/>
  <c r="C165" i="4"/>
  <c r="D158" i="4"/>
  <c r="B151" i="4"/>
  <c r="C144" i="4"/>
  <c r="D139" i="4"/>
  <c r="C125" i="4"/>
  <c r="D118" i="4"/>
  <c r="B111" i="4"/>
  <c r="C104" i="4"/>
  <c r="C97" i="4"/>
  <c r="C86" i="4"/>
  <c r="D77" i="4"/>
  <c r="C75" i="4"/>
  <c r="B73" i="4"/>
  <c r="D54" i="5"/>
  <c r="C434" i="4"/>
  <c r="B407" i="4"/>
  <c r="D376" i="4"/>
  <c r="D326" i="4"/>
  <c r="D307" i="4"/>
  <c r="B295" i="4"/>
  <c r="D267" i="4"/>
  <c r="B255" i="4"/>
  <c r="C240" i="4"/>
  <c r="D181" i="4"/>
  <c r="D141" i="4"/>
  <c r="C127" i="4"/>
  <c r="D101" i="4"/>
  <c r="D204" i="5"/>
  <c r="D222" i="6"/>
  <c r="C157" i="6"/>
  <c r="C40" i="6"/>
  <c r="B543" i="5"/>
  <c r="D450" i="5"/>
  <c r="D413" i="5"/>
  <c r="D379" i="5"/>
  <c r="B361" i="5"/>
  <c r="C347" i="5"/>
  <c r="C306" i="5"/>
  <c r="C273" i="5"/>
  <c r="B217" i="5"/>
  <c r="D205" i="5"/>
  <c r="B188" i="5"/>
  <c r="C167" i="5"/>
  <c r="B146" i="5"/>
  <c r="D120" i="5"/>
  <c r="C116" i="5"/>
  <c r="C92" i="5"/>
  <c r="B88" i="5"/>
  <c r="C68" i="5"/>
  <c r="B64" i="5"/>
  <c r="B40" i="5"/>
  <c r="C603" i="4"/>
  <c r="C579" i="4"/>
  <c r="B575" i="4"/>
  <c r="B551" i="4"/>
  <c r="B527" i="4"/>
  <c r="D461" i="4"/>
  <c r="D435" i="4"/>
  <c r="B411" i="4"/>
  <c r="D407" i="4"/>
  <c r="C404" i="4"/>
  <c r="C383" i="4"/>
  <c r="B380" i="4"/>
  <c r="B370" i="4"/>
  <c r="D367" i="4"/>
  <c r="D357" i="4"/>
  <c r="C348" i="4"/>
  <c r="D335" i="4"/>
  <c r="C329" i="4"/>
  <c r="B323" i="4"/>
  <c r="D314" i="4"/>
  <c r="C308" i="4"/>
  <c r="D295" i="4"/>
  <c r="C289" i="4"/>
  <c r="B283" i="4"/>
  <c r="D274" i="4"/>
  <c r="C268" i="4"/>
  <c r="D255" i="4"/>
  <c r="C249" i="4"/>
  <c r="B243" i="4"/>
  <c r="D234" i="4"/>
  <c r="C228" i="4"/>
  <c r="D215" i="4"/>
  <c r="B205" i="4"/>
  <c r="C198" i="4"/>
  <c r="D193" i="4"/>
  <c r="C179" i="4"/>
  <c r="D172" i="4"/>
  <c r="B165" i="4"/>
  <c r="C158" i="4"/>
  <c r="D153" i="4"/>
  <c r="C139" i="4"/>
  <c r="D132" i="4"/>
  <c r="B125" i="4"/>
  <c r="C118" i="4"/>
  <c r="D113" i="4"/>
  <c r="D99" i="4"/>
  <c r="B97" i="4"/>
  <c r="D88" i="4"/>
  <c r="D79" i="4"/>
  <c r="C77" i="4"/>
  <c r="B75" i="4"/>
  <c r="C120" i="6"/>
  <c r="C487" i="5"/>
  <c r="B467" i="5"/>
  <c r="B413" i="5"/>
  <c r="D238" i="5"/>
  <c r="D541" i="4"/>
  <c r="C513" i="4"/>
  <c r="D493" i="4"/>
  <c r="B461" i="4"/>
  <c r="C400" i="4"/>
  <c r="B357" i="4"/>
  <c r="D286" i="4"/>
  <c r="D227" i="4"/>
  <c r="C221" i="4"/>
  <c r="C207" i="4"/>
  <c r="B193" i="4"/>
  <c r="C167" i="4"/>
  <c r="D160" i="4"/>
  <c r="B153" i="4"/>
  <c r="D120" i="4"/>
  <c r="B113" i="4"/>
  <c r="B99" i="4"/>
  <c r="C222" i="6"/>
  <c r="D120" i="6"/>
  <c r="B40" i="6"/>
  <c r="D599" i="5"/>
  <c r="D519" i="5"/>
  <c r="C413" i="5"/>
  <c r="B379" i="5"/>
  <c r="B347" i="5"/>
  <c r="D283" i="5"/>
  <c r="B273" i="5"/>
  <c r="C205" i="5"/>
  <c r="B167" i="5"/>
  <c r="C120" i="5"/>
  <c r="B116" i="5"/>
  <c r="B92" i="5"/>
  <c r="B68" i="5"/>
  <c r="D26" i="5"/>
  <c r="B603" i="4"/>
  <c r="B579" i="4"/>
  <c r="B555" i="4"/>
  <c r="D513" i="4"/>
  <c r="D489" i="4"/>
  <c r="D465" i="4"/>
  <c r="C461" i="4"/>
  <c r="D438" i="4"/>
  <c r="D434" i="4"/>
  <c r="D431" i="4"/>
  <c r="C407" i="4"/>
  <c r="B404" i="4"/>
  <c r="D400" i="4"/>
  <c r="B383" i="4"/>
  <c r="C367" i="4"/>
  <c r="C357" i="4"/>
  <c r="D354" i="4"/>
  <c r="D341" i="4"/>
  <c r="C335" i="4"/>
  <c r="B329" i="4"/>
  <c r="D320" i="4"/>
  <c r="C314" i="4"/>
  <c r="D301" i="4"/>
  <c r="C295" i="4"/>
  <c r="B289" i="4"/>
  <c r="D280" i="4"/>
  <c r="C274" i="4"/>
  <c r="D261" i="4"/>
  <c r="C255" i="4"/>
  <c r="B249" i="4"/>
  <c r="D240" i="4"/>
  <c r="C234" i="4"/>
  <c r="D221" i="4"/>
  <c r="C215" i="4"/>
  <c r="D207" i="4"/>
  <c r="C193" i="4"/>
  <c r="D186" i="4"/>
  <c r="B179" i="4"/>
  <c r="C172" i="4"/>
  <c r="D167" i="4"/>
  <c r="C153" i="4"/>
  <c r="D146" i="4"/>
  <c r="B139" i="4"/>
  <c r="C132" i="4"/>
  <c r="D127" i="4"/>
  <c r="C113" i="4"/>
  <c r="D106" i="4"/>
  <c r="C99" i="4"/>
  <c r="C88" i="4"/>
  <c r="C79" i="4"/>
  <c r="B77" i="4"/>
  <c r="C599" i="5"/>
  <c r="C305" i="5"/>
  <c r="D247" i="5"/>
  <c r="B120" i="5"/>
  <c r="D30" i="5"/>
  <c r="C489" i="4"/>
  <c r="C438" i="4"/>
  <c r="D424" i="4"/>
  <c r="B367" i="4"/>
  <c r="C341" i="4"/>
  <c r="C301" i="4"/>
  <c r="C261" i="4"/>
  <c r="D246" i="4"/>
  <c r="D200" i="4"/>
  <c r="C186" i="4"/>
  <c r="D90" i="4"/>
  <c r="B79" i="4"/>
  <c r="B5" i="3"/>
  <c r="C14" i="3"/>
  <c r="C12" i="7" s="1"/>
  <c r="B8" i="4"/>
  <c r="B18" i="4"/>
  <c r="B28" i="4"/>
  <c r="B38" i="4"/>
  <c r="B48" i="4"/>
  <c r="B58" i="4"/>
  <c r="B68" i="4"/>
  <c r="D108" i="4"/>
  <c r="D124" i="4"/>
  <c r="D140" i="4"/>
  <c r="C155" i="4"/>
  <c r="C171" i="4"/>
  <c r="C187" i="4"/>
  <c r="D226" i="4"/>
  <c r="C236" i="4"/>
  <c r="C241" i="4"/>
  <c r="B251" i="4"/>
  <c r="D282" i="4"/>
  <c r="D287" i="4"/>
  <c r="C292" i="4"/>
  <c r="C297" i="4"/>
  <c r="B307" i="4"/>
  <c r="D338" i="4"/>
  <c r="D343" i="4"/>
  <c r="D353" i="4"/>
  <c r="D359" i="4"/>
  <c r="D365" i="4"/>
  <c r="D398" i="4"/>
  <c r="B403" i="4"/>
  <c r="D420" i="4"/>
  <c r="B433" i="4"/>
  <c r="C453" i="4"/>
  <c r="C477" i="4"/>
  <c r="C501" i="4"/>
  <c r="D539" i="4"/>
  <c r="D563" i="4"/>
  <c r="D587" i="4"/>
  <c r="B595" i="4"/>
  <c r="D18" i="5"/>
  <c r="D42" i="5"/>
  <c r="D66" i="5"/>
  <c r="C150" i="5"/>
  <c r="D164" i="5"/>
  <c r="B209" i="5"/>
  <c r="D64" i="6"/>
  <c r="K6" i="5" l="1"/>
  <c r="K7" i="5" s="1"/>
  <c r="E6" i="5"/>
  <c r="G6" i="6"/>
  <c r="G7" i="6" s="1"/>
  <c r="G8" i="6" s="1"/>
  <c r="G9" i="6" s="1"/>
  <c r="G10" i="6" s="1"/>
  <c r="G11" i="6" s="1"/>
  <c r="E6" i="6"/>
  <c r="F6" i="6"/>
  <c r="F7" i="6" s="1"/>
  <c r="F8" i="6" s="1"/>
  <c r="F9" i="6" s="1"/>
  <c r="F10" i="6" s="1"/>
  <c r="F11" i="6" s="1"/>
  <c r="F12" i="6" s="1"/>
  <c r="F13" i="6" s="1"/>
  <c r="F14" i="6" s="1"/>
  <c r="F15" i="6" s="1"/>
  <c r="F16" i="6" s="1"/>
  <c r="F17" i="6" s="1"/>
  <c r="F18" i="6" s="1"/>
  <c r="F19" i="6" s="1"/>
  <c r="F20" i="6" s="1"/>
  <c r="F21" i="6" s="1"/>
  <c r="F22" i="6" s="1"/>
  <c r="F23" i="6" s="1"/>
  <c r="F24" i="6" s="1"/>
  <c r="F25" i="6" s="1"/>
  <c r="F26" i="6" s="1"/>
  <c r="F27" i="6" s="1"/>
  <c r="F28" i="6" s="1"/>
  <c r="F29" i="6" s="1"/>
  <c r="F30" i="6" s="1"/>
  <c r="F31" i="6" s="1"/>
  <c r="F32" i="6" s="1"/>
  <c r="F33" i="6" s="1"/>
  <c r="F34" i="6" s="1"/>
  <c r="F35" i="6" s="1"/>
  <c r="F36" i="6" s="1"/>
  <c r="F37" i="6" s="1"/>
  <c r="F38" i="6" s="1"/>
  <c r="F39" i="6" s="1"/>
  <c r="F40" i="6" s="1"/>
  <c r="F41" i="6" s="1"/>
  <c r="F42" i="6" s="1"/>
  <c r="F43" i="6" s="1"/>
  <c r="F44" i="6" s="1"/>
  <c r="F45" i="6" s="1"/>
  <c r="F46" i="6" s="1"/>
  <c r="F47" i="6" s="1"/>
  <c r="F48" i="6" s="1"/>
  <c r="F49" i="6" s="1"/>
  <c r="F50" i="6" s="1"/>
  <c r="F51" i="6" s="1"/>
  <c r="F52" i="6" s="1"/>
  <c r="F53" i="6" s="1"/>
  <c r="F54" i="6" s="1"/>
  <c r="F55" i="6" s="1"/>
  <c r="F56" i="6" s="1"/>
  <c r="F57" i="6" s="1"/>
  <c r="F58" i="6" s="1"/>
  <c r="F59" i="6" s="1"/>
  <c r="F60" i="6" s="1"/>
  <c r="F61" i="6" s="1"/>
  <c r="F62" i="6" s="1"/>
  <c r="F63" i="6" s="1"/>
  <c r="F64" i="6" s="1"/>
  <c r="F65" i="6" s="1"/>
  <c r="F66" i="6" s="1"/>
  <c r="F67" i="6" s="1"/>
  <c r="F68" i="6" s="1"/>
  <c r="F69" i="6" s="1"/>
  <c r="F70" i="6" s="1"/>
  <c r="F71" i="6" s="1"/>
  <c r="F72" i="6" s="1"/>
  <c r="F73" i="6" s="1"/>
  <c r="F74" i="6" s="1"/>
  <c r="F75" i="6" s="1"/>
  <c r="F76" i="6" s="1"/>
  <c r="F77" i="6" s="1"/>
  <c r="F78" i="6" s="1"/>
  <c r="F79" i="6" s="1"/>
  <c r="F80" i="6" s="1"/>
  <c r="F81" i="6" s="1"/>
  <c r="F82" i="6" s="1"/>
  <c r="F83" i="6" s="1"/>
  <c r="F84" i="6" s="1"/>
  <c r="F85" i="6" s="1"/>
  <c r="F86" i="6" s="1"/>
  <c r="F87" i="6" s="1"/>
  <c r="F88" i="6" s="1"/>
  <c r="F89" i="6" s="1"/>
  <c r="F90" i="6" s="1"/>
  <c r="F91" i="6" s="1"/>
  <c r="F92" i="6" s="1"/>
  <c r="F93" i="6" s="1"/>
  <c r="F94" i="6" s="1"/>
  <c r="F95" i="6" s="1"/>
  <c r="F96" i="6" s="1"/>
  <c r="F97" i="6" s="1"/>
  <c r="F98" i="6" s="1"/>
  <c r="F99" i="6" s="1"/>
  <c r="F100" i="6" s="1"/>
  <c r="F101" i="6" s="1"/>
  <c r="F102" i="6" s="1"/>
  <c r="F103" i="6" s="1"/>
  <c r="F104" i="6" s="1"/>
  <c r="F105" i="6" s="1"/>
  <c r="F106" i="6" s="1"/>
  <c r="F107" i="6" s="1"/>
  <c r="F108" i="6" s="1"/>
  <c r="F109" i="6" s="1"/>
  <c r="F110" i="6" s="1"/>
  <c r="F111" i="6" s="1"/>
  <c r="F112" i="6" s="1"/>
  <c r="F113" i="6" s="1"/>
  <c r="F114" i="6" s="1"/>
  <c r="F115" i="6" s="1"/>
  <c r="F116" i="6" s="1"/>
  <c r="F117" i="6" s="1"/>
  <c r="F118" i="6" s="1"/>
  <c r="F119" i="6" s="1"/>
  <c r="F120" i="6" s="1"/>
  <c r="F121" i="6" s="1"/>
  <c r="F122" i="6" s="1"/>
  <c r="F123" i="6" s="1"/>
  <c r="F124" i="6" s="1"/>
  <c r="F125" i="6" s="1"/>
  <c r="F126" i="6" s="1"/>
  <c r="F127" i="6" s="1"/>
  <c r="F128" i="6" s="1"/>
  <c r="F129" i="6" s="1"/>
  <c r="F130" i="6" s="1"/>
  <c r="F131" i="6" s="1"/>
  <c r="F132" i="6" s="1"/>
  <c r="F133" i="6" s="1"/>
  <c r="F134" i="6" s="1"/>
  <c r="F135" i="6" s="1"/>
  <c r="F136" i="6" s="1"/>
  <c r="F137" i="6" s="1"/>
  <c r="F138" i="6" s="1"/>
  <c r="F139" i="6" s="1"/>
  <c r="F140" i="6" s="1"/>
  <c r="F141" i="6" s="1"/>
  <c r="F142" i="6" s="1"/>
  <c r="F143" i="6" s="1"/>
  <c r="F144" i="6" s="1"/>
  <c r="F145" i="6" s="1"/>
  <c r="F146" i="6" s="1"/>
  <c r="F147" i="6" s="1"/>
  <c r="F148" i="6" s="1"/>
  <c r="F149" i="6" s="1"/>
  <c r="F150" i="6" s="1"/>
  <c r="F151" i="6" s="1"/>
  <c r="F152" i="6" s="1"/>
  <c r="F153" i="6" s="1"/>
  <c r="F154" i="6" s="1"/>
  <c r="F155" i="6" s="1"/>
  <c r="F156" i="6" s="1"/>
  <c r="F157" i="6" s="1"/>
  <c r="F158" i="6" s="1"/>
  <c r="F159" i="6" s="1"/>
  <c r="F160" i="6" s="1"/>
  <c r="F161" i="6" s="1"/>
  <c r="F162" i="6" s="1"/>
  <c r="F163" i="6" s="1"/>
  <c r="F164" i="6" s="1"/>
  <c r="F165" i="6" s="1"/>
  <c r="F166" i="6" s="1"/>
  <c r="F167" i="6" s="1"/>
  <c r="F168" i="6" s="1"/>
  <c r="F169" i="6" s="1"/>
  <c r="F170" i="6" s="1"/>
  <c r="F171" i="6" s="1"/>
  <c r="F172" i="6" s="1"/>
  <c r="F173" i="6" s="1"/>
  <c r="F174" i="6" s="1"/>
  <c r="F175" i="6" s="1"/>
  <c r="F176" i="6" s="1"/>
  <c r="F177" i="6" s="1"/>
  <c r="F178" i="6" s="1"/>
  <c r="F179" i="6" s="1"/>
  <c r="F180" i="6" s="1"/>
  <c r="F181" i="6" s="1"/>
  <c r="F182" i="6" s="1"/>
  <c r="F183" i="6" s="1"/>
  <c r="F184" i="6" s="1"/>
  <c r="F185" i="6" s="1"/>
  <c r="F186" i="6" s="1"/>
  <c r="F187" i="6" s="1"/>
  <c r="F188" i="6" s="1"/>
  <c r="F189" i="6" s="1"/>
  <c r="F190" i="6" s="1"/>
  <c r="F191" i="6" s="1"/>
  <c r="F192" i="6" s="1"/>
  <c r="F193" i="6" s="1"/>
  <c r="F194" i="6" s="1"/>
  <c r="F195" i="6" s="1"/>
  <c r="F196" i="6" s="1"/>
  <c r="F197" i="6" s="1"/>
  <c r="F198" i="6" s="1"/>
  <c r="F199" i="6" s="1"/>
  <c r="F200" i="6" s="1"/>
  <c r="F201" i="6" s="1"/>
  <c r="F202" i="6" s="1"/>
  <c r="F203" i="6" s="1"/>
  <c r="F204" i="6" s="1"/>
  <c r="F205" i="6" s="1"/>
  <c r="F206" i="6" s="1"/>
  <c r="F207" i="6" s="1"/>
  <c r="F208" i="6" s="1"/>
  <c r="F209" i="6" s="1"/>
  <c r="F210" i="6" s="1"/>
  <c r="F211" i="6" s="1"/>
  <c r="F212" i="6" s="1"/>
  <c r="F213" i="6" s="1"/>
  <c r="F214" i="6" s="1"/>
  <c r="F215" i="6" s="1"/>
  <c r="F216" i="6" s="1"/>
  <c r="F217" i="6" s="1"/>
  <c r="F218" i="6" s="1"/>
  <c r="F219" i="6" s="1"/>
  <c r="F220" i="6" s="1"/>
  <c r="F221" i="6" s="1"/>
  <c r="F222" i="6" s="1"/>
  <c r="F223" i="6" s="1"/>
  <c r="F224" i="6" s="1"/>
  <c r="F225" i="6" s="1"/>
  <c r="F226" i="6" s="1"/>
  <c r="F227" i="6" s="1"/>
  <c r="F228" i="6" s="1"/>
  <c r="F229" i="6" s="1"/>
  <c r="F230" i="6" s="1"/>
  <c r="F231" i="6" s="1"/>
  <c r="F232" i="6" s="1"/>
  <c r="F233" i="6" s="1"/>
  <c r="F234" i="6" s="1"/>
  <c r="F235" i="6" s="1"/>
  <c r="F236" i="6" s="1"/>
  <c r="F237" i="6" s="1"/>
  <c r="F238" i="6" s="1"/>
  <c r="F239" i="6" s="1"/>
  <c r="F240" i="6" s="1"/>
  <c r="F241" i="6" s="1"/>
  <c r="F242" i="6" s="1"/>
  <c r="F243" i="6" s="1"/>
  <c r="F244" i="6" s="1"/>
  <c r="F245" i="6" s="1"/>
  <c r="F246" i="6" s="1"/>
  <c r="F247" i="6" s="1"/>
  <c r="F248" i="6" s="1"/>
  <c r="F249" i="6" s="1"/>
  <c r="F250" i="6" s="1"/>
  <c r="F251" i="6" s="1"/>
  <c r="F252" i="6" s="1"/>
  <c r="F253" i="6" s="1"/>
  <c r="F254" i="6" s="1"/>
  <c r="F255" i="6" s="1"/>
  <c r="F256" i="6" s="1"/>
  <c r="F257" i="6" s="1"/>
  <c r="F258" i="6" s="1"/>
  <c r="F259" i="6" s="1"/>
  <c r="F260" i="6" s="1"/>
  <c r="F261" i="6" s="1"/>
  <c r="F262" i="6" s="1"/>
  <c r="F263" i="6" s="1"/>
  <c r="F264" i="6" s="1"/>
  <c r="F265" i="6" s="1"/>
  <c r="F266" i="6" s="1"/>
  <c r="F267" i="6" s="1"/>
  <c r="F268" i="6" s="1"/>
  <c r="F269" i="6" s="1"/>
  <c r="F270" i="6" s="1"/>
  <c r="F271" i="6" s="1"/>
  <c r="F272" i="6" s="1"/>
  <c r="F273" i="6" s="1"/>
  <c r="F274" i="6" s="1"/>
  <c r="F275" i="6" s="1"/>
  <c r="F276" i="6" s="1"/>
  <c r="F277" i="6" s="1"/>
  <c r="F278" i="6" s="1"/>
  <c r="F279" i="6" s="1"/>
  <c r="F280" i="6" s="1"/>
  <c r="F281" i="6" s="1"/>
  <c r="F282" i="6" s="1"/>
  <c r="F283" i="6" s="1"/>
  <c r="F284" i="6" s="1"/>
  <c r="F285" i="6" s="1"/>
  <c r="F286" i="6" s="1"/>
  <c r="F287" i="6" s="1"/>
  <c r="F288" i="6" s="1"/>
  <c r="F289" i="6" s="1"/>
  <c r="F290" i="6" s="1"/>
  <c r="F291" i="6" s="1"/>
  <c r="F292" i="6" s="1"/>
  <c r="F293" i="6" s="1"/>
  <c r="F294" i="6" s="1"/>
  <c r="F295" i="6" s="1"/>
  <c r="F296" i="6" s="1"/>
  <c r="F297" i="6" s="1"/>
  <c r="F298" i="6" s="1"/>
  <c r="F299" i="6" s="1"/>
  <c r="F300" i="6" s="1"/>
  <c r="F301" i="6" s="1"/>
  <c r="F302" i="6" s="1"/>
  <c r="F303" i="6" s="1"/>
  <c r="F304" i="6" s="1"/>
  <c r="F305" i="6" s="1"/>
  <c r="F306" i="6" s="1"/>
  <c r="F307" i="6" s="1"/>
  <c r="F308" i="6" s="1"/>
  <c r="F309" i="6" s="1"/>
  <c r="F310" i="6" s="1"/>
  <c r="F311" i="6" s="1"/>
  <c r="F312" i="6" s="1"/>
  <c r="F313" i="6" s="1"/>
  <c r="F314" i="6" s="1"/>
  <c r="F315" i="6" s="1"/>
  <c r="F316" i="6" s="1"/>
  <c r="F317" i="6" s="1"/>
  <c r="F318" i="6" s="1"/>
  <c r="F319" i="6" s="1"/>
  <c r="F320" i="6" s="1"/>
  <c r="F321" i="6" s="1"/>
  <c r="F322" i="6" s="1"/>
  <c r="F323" i="6" s="1"/>
  <c r="F324" i="6" s="1"/>
  <c r="F325" i="6" s="1"/>
  <c r="F326" i="6" s="1"/>
  <c r="F327" i="6" s="1"/>
  <c r="F328" i="6" s="1"/>
  <c r="F329" i="6" s="1"/>
  <c r="D8" i="3" s="1"/>
  <c r="F6" i="4"/>
  <c r="F7" i="4" s="1"/>
  <c r="F8" i="4" s="1"/>
  <c r="F9" i="4" s="1"/>
  <c r="F10" i="4" s="1"/>
  <c r="F11" i="4" s="1"/>
  <c r="F12" i="4" s="1"/>
  <c r="F13" i="4" s="1"/>
  <c r="F14" i="4" s="1"/>
  <c r="F15" i="4" s="1"/>
  <c r="F16" i="4" s="1"/>
  <c r="F17" i="4" s="1"/>
  <c r="F18" i="4" s="1"/>
  <c r="F19" i="4" s="1"/>
  <c r="F20" i="4" s="1"/>
  <c r="F21" i="4" s="1"/>
  <c r="F22" i="4" s="1"/>
  <c r="F23" i="4" s="1"/>
  <c r="F24" i="4" s="1"/>
  <c r="F25" i="4" s="1"/>
  <c r="F26" i="4" s="1"/>
  <c r="F27" i="4" s="1"/>
  <c r="F28" i="4" s="1"/>
  <c r="F29" i="4" s="1"/>
  <c r="F30" i="4" s="1"/>
  <c r="F31" i="4" s="1"/>
  <c r="F32" i="4" s="1"/>
  <c r="F33" i="4" s="1"/>
  <c r="F34" i="4" s="1"/>
  <c r="F35" i="4" s="1"/>
  <c r="F36" i="4" s="1"/>
  <c r="F37" i="4" s="1"/>
  <c r="F38" i="4" s="1"/>
  <c r="F39" i="4" s="1"/>
  <c r="F40" i="4" s="1"/>
  <c r="F41" i="4" s="1"/>
  <c r="F42" i="4" s="1"/>
  <c r="F43" i="4" s="1"/>
  <c r="F44" i="4" s="1"/>
  <c r="F45" i="4" s="1"/>
  <c r="F46" i="4" s="1"/>
  <c r="F47" i="4" s="1"/>
  <c r="F48" i="4" s="1"/>
  <c r="F49" i="4" s="1"/>
  <c r="F50" i="4" s="1"/>
  <c r="F51" i="4" s="1"/>
  <c r="F52" i="4" s="1"/>
  <c r="F53" i="4" s="1"/>
  <c r="F54" i="4" s="1"/>
  <c r="F55" i="4" s="1"/>
  <c r="F56" i="4" s="1"/>
  <c r="F57" i="4" s="1"/>
  <c r="F58" i="4" s="1"/>
  <c r="F59" i="4" s="1"/>
  <c r="F60" i="4" s="1"/>
  <c r="F61" i="4" s="1"/>
  <c r="F62" i="4" s="1"/>
  <c r="F63" i="4" s="1"/>
  <c r="F64" i="4" s="1"/>
  <c r="F65" i="4" s="1"/>
  <c r="F66" i="4" s="1"/>
  <c r="F67" i="4" s="1"/>
  <c r="F68" i="4" s="1"/>
  <c r="F69" i="4" s="1"/>
  <c r="F70" i="4" s="1"/>
  <c r="F71" i="4" s="1"/>
  <c r="F72" i="4" s="1"/>
  <c r="F73" i="4" s="1"/>
  <c r="F74" i="4" s="1"/>
  <c r="F75" i="4" s="1"/>
  <c r="F76" i="4" s="1"/>
  <c r="F77" i="4" s="1"/>
  <c r="F78" i="4" s="1"/>
  <c r="F79" i="4" s="1"/>
  <c r="F80" i="4" s="1"/>
  <c r="F81" i="4" s="1"/>
  <c r="F82" i="4" s="1"/>
  <c r="F83" i="4" s="1"/>
  <c r="F84" i="4" s="1"/>
  <c r="F85" i="4" s="1"/>
  <c r="F86" i="4" s="1"/>
  <c r="F87" i="4" s="1"/>
  <c r="F88" i="4" s="1"/>
  <c r="F89" i="4" s="1"/>
  <c r="F90" i="4" s="1"/>
  <c r="F91" i="4" s="1"/>
  <c r="F92" i="4" s="1"/>
  <c r="F93" i="4" s="1"/>
  <c r="F94" i="4" s="1"/>
  <c r="F95" i="4" s="1"/>
  <c r="F96" i="4" s="1"/>
  <c r="F97" i="4" s="1"/>
  <c r="F98" i="4" s="1"/>
  <c r="F99" i="4" s="1"/>
  <c r="F100" i="4" s="1"/>
  <c r="F101" i="4" s="1"/>
  <c r="F102" i="4" s="1"/>
  <c r="F103" i="4" s="1"/>
  <c r="F104" i="4" s="1"/>
  <c r="F105" i="4" s="1"/>
  <c r="F106" i="4" s="1"/>
  <c r="F107" i="4" s="1"/>
  <c r="F108" i="4" s="1"/>
  <c r="F109" i="4" s="1"/>
  <c r="F110" i="4" s="1"/>
  <c r="F111" i="4" s="1"/>
  <c r="F112" i="4" s="1"/>
  <c r="F113" i="4" s="1"/>
  <c r="F114" i="4" s="1"/>
  <c r="F115" i="4" s="1"/>
  <c r="F116" i="4" s="1"/>
  <c r="F117" i="4" s="1"/>
  <c r="F118" i="4" s="1"/>
  <c r="F119" i="4" s="1"/>
  <c r="F120" i="4" s="1"/>
  <c r="F121" i="4" s="1"/>
  <c r="F122" i="4" s="1"/>
  <c r="F123" i="4" s="1"/>
  <c r="F124" i="4" s="1"/>
  <c r="F125" i="4" s="1"/>
  <c r="F126" i="4" s="1"/>
  <c r="F127" i="4" s="1"/>
  <c r="F128" i="4" s="1"/>
  <c r="F129" i="4" s="1"/>
  <c r="F130" i="4" s="1"/>
  <c r="F131" i="4" s="1"/>
  <c r="F132" i="4" s="1"/>
  <c r="F133" i="4" s="1"/>
  <c r="F134" i="4" s="1"/>
  <c r="F135" i="4" s="1"/>
  <c r="F136" i="4" s="1"/>
  <c r="F137" i="4" s="1"/>
  <c r="F138" i="4" s="1"/>
  <c r="F139" i="4" s="1"/>
  <c r="F140" i="4" s="1"/>
  <c r="F141" i="4" s="1"/>
  <c r="F142" i="4" s="1"/>
  <c r="F143" i="4" s="1"/>
  <c r="F144" i="4" s="1"/>
  <c r="F145" i="4" s="1"/>
  <c r="F146" i="4" s="1"/>
  <c r="F147" i="4" s="1"/>
  <c r="F148" i="4" s="1"/>
  <c r="F149" i="4" s="1"/>
  <c r="F150" i="4" s="1"/>
  <c r="F151" i="4" s="1"/>
  <c r="F152" i="4" s="1"/>
  <c r="F153" i="4" s="1"/>
  <c r="F154" i="4" s="1"/>
  <c r="F155" i="4" s="1"/>
  <c r="F156" i="4" s="1"/>
  <c r="F157" i="4" s="1"/>
  <c r="F158" i="4" s="1"/>
  <c r="F159" i="4" s="1"/>
  <c r="F160" i="4" s="1"/>
  <c r="F161" i="4" s="1"/>
  <c r="F162" i="4" s="1"/>
  <c r="F163" i="4" s="1"/>
  <c r="F164" i="4" s="1"/>
  <c r="F165" i="4" s="1"/>
  <c r="F166" i="4" s="1"/>
  <c r="F167" i="4" s="1"/>
  <c r="F168" i="4" s="1"/>
  <c r="F169" i="4" s="1"/>
  <c r="F170" i="4" s="1"/>
  <c r="F171" i="4" s="1"/>
  <c r="F172" i="4" s="1"/>
  <c r="F173" i="4" s="1"/>
  <c r="F174" i="4" s="1"/>
  <c r="F175" i="4" s="1"/>
  <c r="F176" i="4" s="1"/>
  <c r="F177" i="4" s="1"/>
  <c r="F178" i="4" s="1"/>
  <c r="F179" i="4" s="1"/>
  <c r="F180" i="4" s="1"/>
  <c r="F181" i="4" s="1"/>
  <c r="F182" i="4" s="1"/>
  <c r="F183" i="4" s="1"/>
  <c r="F184" i="4" s="1"/>
  <c r="F185" i="4" s="1"/>
  <c r="F186" i="4" s="1"/>
  <c r="F187" i="4" s="1"/>
  <c r="F188" i="4" s="1"/>
  <c r="F189" i="4" s="1"/>
  <c r="F190" i="4" s="1"/>
  <c r="F191" i="4" s="1"/>
  <c r="F192" i="4" s="1"/>
  <c r="F193" i="4" s="1"/>
  <c r="F194" i="4" s="1"/>
  <c r="F195" i="4" s="1"/>
  <c r="F196" i="4" s="1"/>
  <c r="F197" i="4" s="1"/>
  <c r="F198" i="4" s="1"/>
  <c r="F199" i="4" s="1"/>
  <c r="F200" i="4" s="1"/>
  <c r="F201" i="4" s="1"/>
  <c r="F202" i="4" s="1"/>
  <c r="F203" i="4" s="1"/>
  <c r="F204" i="4" s="1"/>
  <c r="F205" i="4" s="1"/>
  <c r="F206" i="4" s="1"/>
  <c r="F207" i="4" s="1"/>
  <c r="F208" i="4" s="1"/>
  <c r="F209" i="4" s="1"/>
  <c r="F210" i="4" s="1"/>
  <c r="F211" i="4" s="1"/>
  <c r="F212" i="4" s="1"/>
  <c r="F213" i="4" s="1"/>
  <c r="F214" i="4" s="1"/>
  <c r="F215" i="4" s="1"/>
  <c r="F216" i="4" s="1"/>
  <c r="F217" i="4" s="1"/>
  <c r="F218" i="4" s="1"/>
  <c r="F219" i="4" s="1"/>
  <c r="F220" i="4" s="1"/>
  <c r="F221" i="4" s="1"/>
  <c r="F222" i="4" s="1"/>
  <c r="F223" i="4" s="1"/>
  <c r="F224" i="4" s="1"/>
  <c r="F225" i="4" s="1"/>
  <c r="F226" i="4" s="1"/>
  <c r="F227" i="4" s="1"/>
  <c r="F228" i="4" s="1"/>
  <c r="F229" i="4" s="1"/>
  <c r="F230" i="4" s="1"/>
  <c r="F231" i="4" s="1"/>
  <c r="F232" i="4" s="1"/>
  <c r="F233" i="4" s="1"/>
  <c r="F234" i="4" s="1"/>
  <c r="F235" i="4" s="1"/>
  <c r="F236" i="4" s="1"/>
  <c r="F237" i="4" s="1"/>
  <c r="F238" i="4" s="1"/>
  <c r="F239" i="4" s="1"/>
  <c r="F240" i="4" s="1"/>
  <c r="F241" i="4" s="1"/>
  <c r="F242" i="4" s="1"/>
  <c r="F243" i="4" s="1"/>
  <c r="F244" i="4" s="1"/>
  <c r="F245" i="4" s="1"/>
  <c r="F246" i="4" s="1"/>
  <c r="F247" i="4" s="1"/>
  <c r="F248" i="4" s="1"/>
  <c r="F249" i="4" s="1"/>
  <c r="F250" i="4" s="1"/>
  <c r="F251" i="4" s="1"/>
  <c r="F252" i="4" s="1"/>
  <c r="F253" i="4" s="1"/>
  <c r="F254" i="4" s="1"/>
  <c r="F255" i="4" s="1"/>
  <c r="F256" i="4" s="1"/>
  <c r="F257" i="4" s="1"/>
  <c r="F258" i="4" s="1"/>
  <c r="F259" i="4" s="1"/>
  <c r="F260" i="4" s="1"/>
  <c r="F261" i="4" s="1"/>
  <c r="F262" i="4" s="1"/>
  <c r="F263" i="4" s="1"/>
  <c r="F264" i="4" s="1"/>
  <c r="F265" i="4" s="1"/>
  <c r="F266" i="4" s="1"/>
  <c r="F267" i="4" s="1"/>
  <c r="F268" i="4" s="1"/>
  <c r="F269" i="4" s="1"/>
  <c r="F270" i="4" s="1"/>
  <c r="F271" i="4" s="1"/>
  <c r="F272" i="4" s="1"/>
  <c r="F273" i="4" s="1"/>
  <c r="F274" i="4" s="1"/>
  <c r="F275" i="4" s="1"/>
  <c r="F276" i="4" s="1"/>
  <c r="F277" i="4" s="1"/>
  <c r="F278" i="4" s="1"/>
  <c r="F279" i="4" s="1"/>
  <c r="F280" i="4" s="1"/>
  <c r="F281" i="4" s="1"/>
  <c r="F282" i="4" s="1"/>
  <c r="F283" i="4" s="1"/>
  <c r="F284" i="4" s="1"/>
  <c r="F285" i="4" s="1"/>
  <c r="F286" i="4" s="1"/>
  <c r="F287" i="4" s="1"/>
  <c r="F288" i="4" s="1"/>
  <c r="F289" i="4" s="1"/>
  <c r="F290" i="4" s="1"/>
  <c r="F291" i="4" s="1"/>
  <c r="F292" i="4" s="1"/>
  <c r="F293" i="4" s="1"/>
  <c r="F294" i="4" s="1"/>
  <c r="F295" i="4" s="1"/>
  <c r="F296" i="4" s="1"/>
  <c r="F297" i="4" s="1"/>
  <c r="F298" i="4" s="1"/>
  <c r="F299" i="4" s="1"/>
  <c r="F300" i="4" s="1"/>
  <c r="F301" i="4" s="1"/>
  <c r="F302" i="4" s="1"/>
  <c r="F303" i="4" s="1"/>
  <c r="F304" i="4" s="1"/>
  <c r="F305" i="4" s="1"/>
  <c r="K6" i="4"/>
  <c r="K7" i="4" s="1"/>
  <c r="K8" i="4" s="1"/>
  <c r="F6" i="5"/>
  <c r="F7" i="5" s="1"/>
  <c r="F8" i="5" s="1"/>
  <c r="F9" i="5" s="1"/>
  <c r="F10" i="5" s="1"/>
  <c r="F11" i="5" s="1"/>
  <c r="F12" i="5" s="1"/>
  <c r="F13" i="5" s="1"/>
  <c r="F14" i="5" s="1"/>
  <c r="F15" i="5" s="1"/>
  <c r="F16" i="5" s="1"/>
  <c r="F17" i="5" s="1"/>
  <c r="F18" i="5" s="1"/>
  <c r="F19" i="5" s="1"/>
  <c r="F20" i="5" s="1"/>
  <c r="F21" i="5" s="1"/>
  <c r="F22" i="5" s="1"/>
  <c r="F23" i="5" s="1"/>
  <c r="F24" i="5" s="1"/>
  <c r="F25" i="5" s="1"/>
  <c r="F26" i="5" s="1"/>
  <c r="F27" i="5" s="1"/>
  <c r="F28" i="5" s="1"/>
  <c r="F29" i="5" s="1"/>
  <c r="F30" i="5" s="1"/>
  <c r="F31" i="5" s="1"/>
  <c r="F32" i="5" s="1"/>
  <c r="F33" i="5" s="1"/>
  <c r="F34" i="5" s="1"/>
  <c r="F35" i="5" s="1"/>
  <c r="F36" i="5" s="1"/>
  <c r="F37" i="5" s="1"/>
  <c r="F38" i="5" s="1"/>
  <c r="F39" i="5" s="1"/>
  <c r="F40" i="5" s="1"/>
  <c r="F41" i="5" s="1"/>
  <c r="F42" i="5" s="1"/>
  <c r="F43" i="5" s="1"/>
  <c r="F44" i="5" s="1"/>
  <c r="F45" i="5" s="1"/>
  <c r="F46" i="5" s="1"/>
  <c r="F47" i="5" s="1"/>
  <c r="F48" i="5" s="1"/>
  <c r="F49" i="5" s="1"/>
  <c r="F50" i="5" s="1"/>
  <c r="F51" i="5" s="1"/>
  <c r="F52" i="5" s="1"/>
  <c r="F53" i="5" s="1"/>
  <c r="F54" i="5" s="1"/>
  <c r="F55" i="5" s="1"/>
  <c r="F56" i="5" s="1"/>
  <c r="F57" i="5" s="1"/>
  <c r="F58" i="5" s="1"/>
  <c r="F59" i="5" s="1"/>
  <c r="F60" i="5" s="1"/>
  <c r="F61" i="5" s="1"/>
  <c r="F62" i="5" s="1"/>
  <c r="F63" i="5" s="1"/>
  <c r="F64" i="5" s="1"/>
  <c r="F65" i="5" s="1"/>
  <c r="F66" i="5" s="1"/>
  <c r="F67" i="5" s="1"/>
  <c r="F68" i="5" s="1"/>
  <c r="F69" i="5" s="1"/>
  <c r="F70" i="5" s="1"/>
  <c r="F71" i="5" s="1"/>
  <c r="F72" i="5" s="1"/>
  <c r="F73" i="5" s="1"/>
  <c r="F74" i="5" s="1"/>
  <c r="F75" i="5" s="1"/>
  <c r="F76" i="5" s="1"/>
  <c r="F77" i="5" s="1"/>
  <c r="F78" i="5" s="1"/>
  <c r="F79" i="5" s="1"/>
  <c r="F80" i="5" s="1"/>
  <c r="F81" i="5" s="1"/>
  <c r="F82" i="5" s="1"/>
  <c r="F83" i="5" s="1"/>
  <c r="F84" i="5" s="1"/>
  <c r="F85" i="5" s="1"/>
  <c r="F86" i="5" s="1"/>
  <c r="F87" i="5" s="1"/>
  <c r="F88" i="5" s="1"/>
  <c r="F89" i="5" s="1"/>
  <c r="F90" i="5" s="1"/>
  <c r="F91" i="5" s="1"/>
  <c r="F92" i="5" s="1"/>
  <c r="F93" i="5" s="1"/>
  <c r="F94" i="5" s="1"/>
  <c r="F95" i="5" s="1"/>
  <c r="F96" i="5" s="1"/>
  <c r="F97" i="5" s="1"/>
  <c r="F98" i="5" s="1"/>
  <c r="F99" i="5" s="1"/>
  <c r="F100" i="5" s="1"/>
  <c r="F101" i="5" s="1"/>
  <c r="F102" i="5" s="1"/>
  <c r="F103" i="5" s="1"/>
  <c r="F104" i="5" s="1"/>
  <c r="F105" i="5" s="1"/>
  <c r="F106" i="5" s="1"/>
  <c r="F107" i="5" s="1"/>
  <c r="F108" i="5" s="1"/>
  <c r="F109" i="5" s="1"/>
  <c r="F110" i="5" s="1"/>
  <c r="F111" i="5" s="1"/>
  <c r="F112" i="5" s="1"/>
  <c r="F113" i="5" s="1"/>
  <c r="F114" i="5" s="1"/>
  <c r="F115" i="5" s="1"/>
  <c r="F116" i="5" s="1"/>
  <c r="F117" i="5" s="1"/>
  <c r="F118" i="5" s="1"/>
  <c r="F119" i="5" s="1"/>
  <c r="F120" i="5" s="1"/>
  <c r="F121" i="5" s="1"/>
  <c r="F122" i="5" s="1"/>
  <c r="F123" i="5" s="1"/>
  <c r="F124" i="5" s="1"/>
  <c r="F125" i="5" s="1"/>
  <c r="F126" i="5" s="1"/>
  <c r="F127" i="5" s="1"/>
  <c r="F128" i="5" s="1"/>
  <c r="F129" i="5" s="1"/>
  <c r="F130" i="5" s="1"/>
  <c r="F131" i="5" s="1"/>
  <c r="F132" i="5" s="1"/>
  <c r="F133" i="5" s="1"/>
  <c r="F134" i="5" s="1"/>
  <c r="F135" i="5" s="1"/>
  <c r="F136" i="5" s="1"/>
  <c r="F137" i="5" s="1"/>
  <c r="F138" i="5" s="1"/>
  <c r="F139" i="5" s="1"/>
  <c r="F140" i="5" s="1"/>
  <c r="F141" i="5" s="1"/>
  <c r="F142" i="5" s="1"/>
  <c r="F143" i="5" s="1"/>
  <c r="F144" i="5" s="1"/>
  <c r="F145" i="5" s="1"/>
  <c r="F146" i="5" s="1"/>
  <c r="F147" i="5" s="1"/>
  <c r="F148" i="5" s="1"/>
  <c r="F149" i="5" s="1"/>
  <c r="F150" i="5" s="1"/>
  <c r="F151" i="5" s="1"/>
  <c r="F152" i="5" s="1"/>
  <c r="F153" i="5" s="1"/>
  <c r="F154" i="5" s="1"/>
  <c r="F155" i="5" s="1"/>
  <c r="F156" i="5" s="1"/>
  <c r="F157" i="5" s="1"/>
  <c r="F158" i="5" s="1"/>
  <c r="F159" i="5" s="1"/>
  <c r="F160" i="5" s="1"/>
  <c r="F161" i="5" s="1"/>
  <c r="F162" i="5" s="1"/>
  <c r="F163" i="5" s="1"/>
  <c r="F164" i="5" s="1"/>
  <c r="F165" i="5" s="1"/>
  <c r="F166" i="5" s="1"/>
  <c r="F167" i="5" s="1"/>
  <c r="F168" i="5" s="1"/>
  <c r="F169" i="5" s="1"/>
  <c r="F170" i="5" s="1"/>
  <c r="F171" i="5" s="1"/>
  <c r="F172" i="5" s="1"/>
  <c r="F173" i="5" s="1"/>
  <c r="F174" i="5" s="1"/>
  <c r="F175" i="5" s="1"/>
  <c r="F176" i="5" s="1"/>
  <c r="F177" i="5" s="1"/>
  <c r="F178" i="5" s="1"/>
  <c r="F179" i="5" s="1"/>
  <c r="F180" i="5" s="1"/>
  <c r="F181" i="5" s="1"/>
  <c r="F182" i="5" s="1"/>
  <c r="F183" i="5" s="1"/>
  <c r="F184" i="5" s="1"/>
  <c r="F185" i="5" s="1"/>
  <c r="F186" i="5" s="1"/>
  <c r="F187" i="5" s="1"/>
  <c r="F188" i="5" s="1"/>
  <c r="F189" i="5" s="1"/>
  <c r="F190" i="5" s="1"/>
  <c r="F191" i="5" s="1"/>
  <c r="F192" i="5" s="1"/>
  <c r="F193" i="5" s="1"/>
  <c r="F194" i="5" s="1"/>
  <c r="F195" i="5" s="1"/>
  <c r="F196" i="5" s="1"/>
  <c r="F197" i="5" s="1"/>
  <c r="F198" i="5" s="1"/>
  <c r="F199" i="5" s="1"/>
  <c r="F200" i="5" s="1"/>
  <c r="F201" i="5" s="1"/>
  <c r="F202" i="5" s="1"/>
  <c r="F203" i="5" s="1"/>
  <c r="F204" i="5" s="1"/>
  <c r="F205" i="5" s="1"/>
  <c r="F206" i="5" s="1"/>
  <c r="F207" i="5" s="1"/>
  <c r="F208" i="5" s="1"/>
  <c r="F209" i="5" s="1"/>
  <c r="F210" i="5" s="1"/>
  <c r="F211" i="5" s="1"/>
  <c r="F212" i="5" s="1"/>
  <c r="F213" i="5" s="1"/>
  <c r="F214" i="5" s="1"/>
  <c r="F215" i="5" s="1"/>
  <c r="F216" i="5" s="1"/>
  <c r="F217" i="5" s="1"/>
  <c r="F218" i="5" s="1"/>
  <c r="F219" i="5" s="1"/>
  <c r="F220" i="5" s="1"/>
  <c r="F221" i="5" s="1"/>
  <c r="F222" i="5" s="1"/>
  <c r="F223" i="5" s="1"/>
  <c r="F224" i="5" s="1"/>
  <c r="F225" i="5" s="1"/>
  <c r="F226" i="5" s="1"/>
  <c r="F227" i="5" s="1"/>
  <c r="F228" i="5" s="1"/>
  <c r="F229" i="5" s="1"/>
  <c r="F230" i="5" s="1"/>
  <c r="F231" i="5" s="1"/>
  <c r="F232" i="5" s="1"/>
  <c r="F233" i="5" s="1"/>
  <c r="F234" i="5" s="1"/>
  <c r="F235" i="5" s="1"/>
  <c r="F236" i="5" s="1"/>
  <c r="F237" i="5" s="1"/>
  <c r="F238" i="5" s="1"/>
  <c r="F239" i="5" s="1"/>
  <c r="F240" i="5" s="1"/>
  <c r="F241" i="5" s="1"/>
  <c r="F242" i="5" s="1"/>
  <c r="F243" i="5" s="1"/>
  <c r="F244" i="5" s="1"/>
  <c r="F245" i="5" s="1"/>
  <c r="F246" i="5" s="1"/>
  <c r="F247" i="5" s="1"/>
  <c r="F248" i="5" s="1"/>
  <c r="F249" i="5" s="1"/>
  <c r="F250" i="5" s="1"/>
  <c r="F251" i="5" s="1"/>
  <c r="F252" i="5" s="1"/>
  <c r="F253" i="5" s="1"/>
  <c r="F254" i="5" s="1"/>
  <c r="F255" i="5" s="1"/>
  <c r="F256" i="5" s="1"/>
  <c r="F257" i="5" s="1"/>
  <c r="F258" i="5" s="1"/>
  <c r="F259" i="5" s="1"/>
  <c r="F260" i="5" s="1"/>
  <c r="F261" i="5" s="1"/>
  <c r="F262" i="5" s="1"/>
  <c r="F263" i="5" s="1"/>
  <c r="F264" i="5" s="1"/>
  <c r="F265" i="5" s="1"/>
  <c r="F266" i="5" s="1"/>
  <c r="F267" i="5" s="1"/>
  <c r="F268" i="5" s="1"/>
  <c r="F269" i="5" s="1"/>
  <c r="F270" i="5" s="1"/>
  <c r="F271" i="5" s="1"/>
  <c r="F272" i="5" s="1"/>
  <c r="F273" i="5" s="1"/>
  <c r="F274" i="5" s="1"/>
  <c r="F275" i="5" s="1"/>
  <c r="F276" i="5" s="1"/>
  <c r="F277" i="5" s="1"/>
  <c r="F278" i="5" s="1"/>
  <c r="F279" i="5" s="1"/>
  <c r="F280" i="5" s="1"/>
  <c r="F281" i="5" s="1"/>
  <c r="F282" i="5" s="1"/>
  <c r="F283" i="5" s="1"/>
  <c r="F284" i="5" s="1"/>
  <c r="F285" i="5" s="1"/>
  <c r="F286" i="5" s="1"/>
  <c r="F287" i="5" s="1"/>
  <c r="F288" i="5" s="1"/>
  <c r="F289" i="5" s="1"/>
  <c r="F290" i="5" s="1"/>
  <c r="F291" i="5" s="1"/>
  <c r="F292" i="5" s="1"/>
  <c r="F293" i="5" s="1"/>
  <c r="F294" i="5" s="1"/>
  <c r="F295" i="5" s="1"/>
  <c r="F296" i="5" s="1"/>
  <c r="F297" i="5" s="1"/>
  <c r="F298" i="5" s="1"/>
  <c r="F299" i="5" s="1"/>
  <c r="F300" i="5" s="1"/>
  <c r="F301" i="5" s="1"/>
  <c r="F302" i="5" s="1"/>
  <c r="F303" i="5" s="1"/>
  <c r="F304" i="5" s="1"/>
  <c r="F305" i="5" s="1"/>
  <c r="F306" i="5" s="1"/>
  <c r="F307" i="5" s="1"/>
  <c r="F308" i="5" s="1"/>
  <c r="F309" i="5" s="1"/>
  <c r="F310" i="5" s="1"/>
  <c r="F311" i="5" s="1"/>
  <c r="F312" i="5" s="1"/>
  <c r="F313" i="5" s="1"/>
  <c r="F314" i="5" s="1"/>
  <c r="F315" i="5" s="1"/>
  <c r="F316" i="5" s="1"/>
  <c r="F317" i="5" s="1"/>
  <c r="F318" i="5" s="1"/>
  <c r="F319" i="5" s="1"/>
  <c r="F320" i="5" s="1"/>
  <c r="F321" i="5" s="1"/>
  <c r="F322" i="5" s="1"/>
  <c r="F323" i="5" s="1"/>
  <c r="F324" i="5" s="1"/>
  <c r="F325" i="5" s="1"/>
  <c r="F326" i="5" s="1"/>
  <c r="F327" i="5" s="1"/>
  <c r="F328" i="5" s="1"/>
  <c r="F329" i="5" s="1"/>
  <c r="F330" i="5" s="1"/>
  <c r="F331" i="5" s="1"/>
  <c r="F332" i="5" s="1"/>
  <c r="F333" i="5" s="1"/>
  <c r="F334" i="5" s="1"/>
  <c r="F335" i="5" s="1"/>
  <c r="F336" i="5" s="1"/>
  <c r="F337" i="5" s="1"/>
  <c r="F338" i="5" s="1"/>
  <c r="F339" i="5" s="1"/>
  <c r="F340" i="5" s="1"/>
  <c r="F341" i="5" s="1"/>
  <c r="F342" i="5" s="1"/>
  <c r="F343" i="5" s="1"/>
  <c r="F344" i="5" s="1"/>
  <c r="F345" i="5" s="1"/>
  <c r="F346" i="5" s="1"/>
  <c r="F347" i="5" s="1"/>
  <c r="F348" i="5" s="1"/>
  <c r="F349" i="5" s="1"/>
  <c r="F350" i="5" s="1"/>
  <c r="F351" i="5" s="1"/>
  <c r="F352" i="5" s="1"/>
  <c r="F353" i="5" s="1"/>
  <c r="F354" i="5" s="1"/>
  <c r="F355" i="5" s="1"/>
  <c r="F356" i="5" s="1"/>
  <c r="F357" i="5" s="1"/>
  <c r="F358" i="5" s="1"/>
  <c r="F359" i="5" s="1"/>
  <c r="F360" i="5" s="1"/>
  <c r="F361" i="5" s="1"/>
  <c r="F362" i="5" s="1"/>
  <c r="F363" i="5" s="1"/>
  <c r="F364" i="5" s="1"/>
  <c r="F365" i="5" s="1"/>
  <c r="F366" i="5" s="1"/>
  <c r="F367" i="5" s="1"/>
  <c r="F368" i="5" s="1"/>
  <c r="F369" i="5" s="1"/>
  <c r="F370" i="5" s="1"/>
  <c r="F371" i="5" s="1"/>
  <c r="F372" i="5" s="1"/>
  <c r="F373" i="5" s="1"/>
  <c r="F374" i="5" s="1"/>
  <c r="F375" i="5" s="1"/>
  <c r="F376" i="5" s="1"/>
  <c r="F377" i="5" s="1"/>
  <c r="F378" i="5" s="1"/>
  <c r="F379" i="5" s="1"/>
  <c r="F380" i="5" s="1"/>
  <c r="F381" i="5" s="1"/>
  <c r="F382" i="5" s="1"/>
  <c r="F383" i="5" s="1"/>
  <c r="F384" i="5" s="1"/>
  <c r="F385" i="5" s="1"/>
  <c r="F386" i="5" s="1"/>
  <c r="F387" i="5" s="1"/>
  <c r="F388" i="5" s="1"/>
  <c r="F389" i="5" s="1"/>
  <c r="F390" i="5" s="1"/>
  <c r="F391" i="5" s="1"/>
  <c r="F392" i="5" s="1"/>
  <c r="F393" i="5" s="1"/>
  <c r="F394" i="5" s="1"/>
  <c r="F395" i="5" s="1"/>
  <c r="F396" i="5" s="1"/>
  <c r="F397" i="5" s="1"/>
  <c r="F398" i="5" s="1"/>
  <c r="F399" i="5" s="1"/>
  <c r="F400" i="5" s="1"/>
  <c r="F401" i="5" s="1"/>
  <c r="F402" i="5" s="1"/>
  <c r="F403" i="5" s="1"/>
  <c r="F404" i="5" s="1"/>
  <c r="F405" i="5" s="1"/>
  <c r="F406" i="5" s="1"/>
  <c r="F407" i="5" s="1"/>
  <c r="F408" i="5" s="1"/>
  <c r="F409" i="5" s="1"/>
  <c r="F410" i="5" s="1"/>
  <c r="F411" i="5" s="1"/>
  <c r="F412" i="5" s="1"/>
  <c r="F413" i="5" s="1"/>
  <c r="F414" i="5" s="1"/>
  <c r="F415" i="5" s="1"/>
  <c r="F416" i="5" s="1"/>
  <c r="F417" i="5" s="1"/>
  <c r="F418" i="5" s="1"/>
  <c r="F419" i="5" s="1"/>
  <c r="F420" i="5" s="1"/>
  <c r="F421" i="5" s="1"/>
  <c r="F422" i="5" s="1"/>
  <c r="F423" i="5" s="1"/>
  <c r="F424" i="5" s="1"/>
  <c r="F425" i="5" s="1"/>
  <c r="F426" i="5" s="1"/>
  <c r="F427" i="5" s="1"/>
  <c r="F428" i="5" s="1"/>
  <c r="F429" i="5" s="1"/>
  <c r="F430" i="5" s="1"/>
  <c r="F431" i="5" s="1"/>
  <c r="F432" i="5" s="1"/>
  <c r="F433" i="5" s="1"/>
  <c r="F434" i="5" s="1"/>
  <c r="F435" i="5" s="1"/>
  <c r="F436" i="5" s="1"/>
  <c r="F437" i="5" s="1"/>
  <c r="F438" i="5" s="1"/>
  <c r="F439" i="5" s="1"/>
  <c r="F440" i="5" s="1"/>
  <c r="F441" i="5" s="1"/>
  <c r="F442" i="5" s="1"/>
  <c r="F443" i="5" s="1"/>
  <c r="F444" i="5" s="1"/>
  <c r="F445" i="5" s="1"/>
  <c r="F446" i="5" s="1"/>
  <c r="F447" i="5" s="1"/>
  <c r="F448" i="5" s="1"/>
  <c r="F449" i="5" s="1"/>
  <c r="F450" i="5" s="1"/>
  <c r="F451" i="5" s="1"/>
  <c r="F452" i="5" s="1"/>
  <c r="F453" i="5" s="1"/>
  <c r="F454" i="5" s="1"/>
  <c r="F455" i="5" s="1"/>
  <c r="F456" i="5" s="1"/>
  <c r="F457" i="5" s="1"/>
  <c r="F458" i="5" s="1"/>
  <c r="F459" i="5" s="1"/>
  <c r="F460" i="5" s="1"/>
  <c r="F461" i="5" s="1"/>
  <c r="F462" i="5" s="1"/>
  <c r="F463" i="5" s="1"/>
  <c r="F464" i="5" s="1"/>
  <c r="F465" i="5" s="1"/>
  <c r="F466" i="5" s="1"/>
  <c r="F467" i="5" s="1"/>
  <c r="F468" i="5" s="1"/>
  <c r="F469" i="5" s="1"/>
  <c r="F470" i="5" s="1"/>
  <c r="F471" i="5" s="1"/>
  <c r="F472" i="5" s="1"/>
  <c r="F473" i="5" s="1"/>
  <c r="F474" i="5" s="1"/>
  <c r="F475" i="5" s="1"/>
  <c r="F476" i="5" s="1"/>
  <c r="F477" i="5" s="1"/>
  <c r="F478" i="5" s="1"/>
  <c r="F479" i="5" s="1"/>
  <c r="F480" i="5" s="1"/>
  <c r="F481" i="5" s="1"/>
  <c r="F482" i="5" s="1"/>
  <c r="F483" i="5" s="1"/>
  <c r="F484" i="5" s="1"/>
  <c r="F485" i="5" s="1"/>
  <c r="F486" i="5" s="1"/>
  <c r="F487" i="5" s="1"/>
  <c r="F488" i="5" s="1"/>
  <c r="F489" i="5" s="1"/>
  <c r="F490" i="5" s="1"/>
  <c r="F491" i="5" s="1"/>
  <c r="F492" i="5" s="1"/>
  <c r="F493" i="5" s="1"/>
  <c r="F494" i="5" s="1"/>
  <c r="F495" i="5" s="1"/>
  <c r="F496" i="5" s="1"/>
  <c r="F497" i="5" s="1"/>
  <c r="F498" i="5" s="1"/>
  <c r="F499" i="5" s="1"/>
  <c r="F500" i="5" s="1"/>
  <c r="F501" i="5" s="1"/>
  <c r="F502" i="5" s="1"/>
  <c r="F503" i="5" s="1"/>
  <c r="F504" i="5" s="1"/>
  <c r="F505" i="5" s="1"/>
  <c r="F506" i="5" s="1"/>
  <c r="F507" i="5" s="1"/>
  <c r="F508" i="5" s="1"/>
  <c r="F509" i="5" s="1"/>
  <c r="F510" i="5" s="1"/>
  <c r="F511" i="5" s="1"/>
  <c r="F512" i="5" s="1"/>
  <c r="F513" i="5" s="1"/>
  <c r="F514" i="5" s="1"/>
  <c r="F515" i="5" s="1"/>
  <c r="F516" i="5" s="1"/>
  <c r="F517" i="5" s="1"/>
  <c r="F518" i="5" s="1"/>
  <c r="F519" i="5" s="1"/>
  <c r="F520" i="5" s="1"/>
  <c r="F521" i="5" s="1"/>
  <c r="F522" i="5" s="1"/>
  <c r="F523" i="5" s="1"/>
  <c r="F524" i="5" s="1"/>
  <c r="F525" i="5" s="1"/>
  <c r="F526" i="5" s="1"/>
  <c r="F527" i="5" s="1"/>
  <c r="F528" i="5" s="1"/>
  <c r="F529" i="5" s="1"/>
  <c r="F530" i="5" s="1"/>
  <c r="F531" i="5" s="1"/>
  <c r="F532" i="5" s="1"/>
  <c r="F533" i="5" s="1"/>
  <c r="F534" i="5" s="1"/>
  <c r="F535" i="5" s="1"/>
  <c r="F536" i="5" s="1"/>
  <c r="F537" i="5" s="1"/>
  <c r="F538" i="5" s="1"/>
  <c r="F539" i="5" s="1"/>
  <c r="F540" i="5" s="1"/>
  <c r="F541" i="5" s="1"/>
  <c r="F542" i="5" s="1"/>
  <c r="F543" i="5" s="1"/>
  <c r="F544" i="5" s="1"/>
  <c r="F545" i="5" s="1"/>
  <c r="F546" i="5" s="1"/>
  <c r="F547" i="5" s="1"/>
  <c r="F548" i="5" s="1"/>
  <c r="F549" i="5" s="1"/>
  <c r="F550" i="5" s="1"/>
  <c r="F551" i="5" s="1"/>
  <c r="F552" i="5" s="1"/>
  <c r="F553" i="5" s="1"/>
  <c r="F554" i="5" s="1"/>
  <c r="F555" i="5" s="1"/>
  <c r="F556" i="5" s="1"/>
  <c r="F557" i="5" s="1"/>
  <c r="F558" i="5" s="1"/>
  <c r="F559" i="5" s="1"/>
  <c r="F560" i="5" s="1"/>
  <c r="F561" i="5" s="1"/>
  <c r="F562" i="5" s="1"/>
  <c r="F563" i="5" s="1"/>
  <c r="F564" i="5" s="1"/>
  <c r="F565" i="5" s="1"/>
  <c r="F566" i="5" s="1"/>
  <c r="F567" i="5" s="1"/>
  <c r="F568" i="5" s="1"/>
  <c r="F569" i="5" s="1"/>
  <c r="F570" i="5" s="1"/>
  <c r="F571" i="5" s="1"/>
  <c r="F572" i="5" s="1"/>
  <c r="F573" i="5" s="1"/>
  <c r="F574" i="5" s="1"/>
  <c r="F575" i="5" s="1"/>
  <c r="F576" i="5" s="1"/>
  <c r="F577" i="5" s="1"/>
  <c r="F578" i="5" s="1"/>
  <c r="F579" i="5" s="1"/>
  <c r="F580" i="5" s="1"/>
  <c r="F581" i="5" s="1"/>
  <c r="F582" i="5" s="1"/>
  <c r="F583" i="5" s="1"/>
  <c r="F584" i="5" s="1"/>
  <c r="F585" i="5" s="1"/>
  <c r="F586" i="5" s="1"/>
  <c r="F587" i="5" s="1"/>
  <c r="F588" i="5" s="1"/>
  <c r="F589" i="5" s="1"/>
  <c r="F590" i="5" s="1"/>
  <c r="F591" i="5" s="1"/>
  <c r="F592" i="5" s="1"/>
  <c r="F593" i="5" s="1"/>
  <c r="F594" i="5" s="1"/>
  <c r="F595" i="5" s="1"/>
  <c r="F596" i="5" s="1"/>
  <c r="F597" i="5" s="1"/>
  <c r="F598" i="5" s="1"/>
  <c r="F599" i="5" s="1"/>
  <c r="F600" i="5" s="1"/>
  <c r="F601" i="5" s="1"/>
  <c r="F602" i="5" s="1"/>
  <c r="F603" i="5" s="1"/>
  <c r="F604" i="5" s="1"/>
  <c r="F605" i="5" s="1"/>
  <c r="J6" i="5"/>
  <c r="J7" i="5" s="1"/>
  <c r="J8" i="5" s="1"/>
  <c r="J9" i="5" s="1"/>
  <c r="J10" i="5" s="1"/>
  <c r="J11" i="5" s="1"/>
  <c r="J12" i="5" s="1"/>
  <c r="J13" i="5" s="1"/>
  <c r="J14" i="5" s="1"/>
  <c r="J15" i="5" s="1"/>
  <c r="J16" i="5" s="1"/>
  <c r="J17" i="5" s="1"/>
  <c r="J18" i="5" s="1"/>
  <c r="J19" i="5" s="1"/>
  <c r="J20" i="5" s="1"/>
  <c r="J21" i="5" s="1"/>
  <c r="J22" i="5" s="1"/>
  <c r="J23" i="5" s="1"/>
  <c r="J24" i="5" s="1"/>
  <c r="J25" i="5" s="1"/>
  <c r="J26" i="5" s="1"/>
  <c r="J27" i="5" s="1"/>
  <c r="J28" i="5" s="1"/>
  <c r="J29" i="5" s="1"/>
  <c r="J30" i="5" s="1"/>
  <c r="J31" i="5" s="1"/>
  <c r="J32" i="5" s="1"/>
  <c r="J33" i="5" s="1"/>
  <c r="J34" i="5" s="1"/>
  <c r="J35" i="5" s="1"/>
  <c r="J36" i="5" s="1"/>
  <c r="J37" i="5" s="1"/>
  <c r="J38" i="5" s="1"/>
  <c r="J39" i="5" s="1"/>
  <c r="J40" i="5" s="1"/>
  <c r="J41" i="5" s="1"/>
  <c r="J42" i="5" s="1"/>
  <c r="J43" i="5" s="1"/>
  <c r="J44" i="5" s="1"/>
  <c r="J45" i="5" s="1"/>
  <c r="J46" i="5" s="1"/>
  <c r="J47" i="5" s="1"/>
  <c r="J48" i="5" s="1"/>
  <c r="J49" i="5" s="1"/>
  <c r="J50" i="5" s="1"/>
  <c r="J51" i="5" s="1"/>
  <c r="J52" i="5" s="1"/>
  <c r="J53" i="5" s="1"/>
  <c r="J54" i="5" s="1"/>
  <c r="J55" i="5" s="1"/>
  <c r="J56" i="5" s="1"/>
  <c r="J57" i="5" s="1"/>
  <c r="J58" i="5" s="1"/>
  <c r="J59" i="5" s="1"/>
  <c r="J60" i="5" s="1"/>
  <c r="J61" i="5" s="1"/>
  <c r="J62" i="5" s="1"/>
  <c r="J63" i="5" s="1"/>
  <c r="J64" i="5" s="1"/>
  <c r="J65" i="5" s="1"/>
  <c r="J66" i="5" s="1"/>
  <c r="J67" i="5" s="1"/>
  <c r="J68" i="5" s="1"/>
  <c r="J69" i="5" s="1"/>
  <c r="J70" i="5" s="1"/>
  <c r="J71" i="5" s="1"/>
  <c r="J72" i="5" s="1"/>
  <c r="J73" i="5" s="1"/>
  <c r="J74" i="5" s="1"/>
  <c r="J75" i="5" s="1"/>
  <c r="J76" i="5" s="1"/>
  <c r="J77" i="5" s="1"/>
  <c r="J78" i="5" s="1"/>
  <c r="J79" i="5" s="1"/>
  <c r="J80" i="5" s="1"/>
  <c r="J81" i="5" s="1"/>
  <c r="J82" i="5" s="1"/>
  <c r="J83" i="5" s="1"/>
  <c r="J84" i="5" s="1"/>
  <c r="J85" i="5" s="1"/>
  <c r="J86" i="5" s="1"/>
  <c r="J87" i="5" s="1"/>
  <c r="J88" i="5" s="1"/>
  <c r="J89" i="5" s="1"/>
  <c r="J90" i="5" s="1"/>
  <c r="J91" i="5" s="1"/>
  <c r="J92" i="5" s="1"/>
  <c r="J93" i="5" s="1"/>
  <c r="J94" i="5" s="1"/>
  <c r="J95" i="5" s="1"/>
  <c r="J96" i="5" s="1"/>
  <c r="J97" i="5" s="1"/>
  <c r="J98" i="5" s="1"/>
  <c r="J99" i="5" s="1"/>
  <c r="J100" i="5" s="1"/>
  <c r="J101" i="5" s="1"/>
  <c r="J102" i="5" s="1"/>
  <c r="J103" i="5" s="1"/>
  <c r="J104" i="5" s="1"/>
  <c r="J105" i="5" s="1"/>
  <c r="J106" i="5" s="1"/>
  <c r="J107" i="5" s="1"/>
  <c r="J108" i="5" s="1"/>
  <c r="J109" i="5" s="1"/>
  <c r="J110" i="5" s="1"/>
  <c r="J111" i="5" s="1"/>
  <c r="J112" i="5" s="1"/>
  <c r="J113" i="5" s="1"/>
  <c r="J114" i="5" s="1"/>
  <c r="J115" i="5" s="1"/>
  <c r="J116" i="5" s="1"/>
  <c r="J117" i="5" s="1"/>
  <c r="J118" i="5" s="1"/>
  <c r="J119" i="5" s="1"/>
  <c r="J120" i="5" s="1"/>
  <c r="J121" i="5" s="1"/>
  <c r="J122" i="5" s="1"/>
  <c r="J123" i="5" s="1"/>
  <c r="J124" i="5" s="1"/>
  <c r="J125" i="5" s="1"/>
  <c r="J126" i="5" s="1"/>
  <c r="J127" i="5" s="1"/>
  <c r="J128" i="5" s="1"/>
  <c r="J129" i="5" s="1"/>
  <c r="J130" i="5" s="1"/>
  <c r="J131" i="5" s="1"/>
  <c r="J132" i="5" s="1"/>
  <c r="J133" i="5" s="1"/>
  <c r="J134" i="5" s="1"/>
  <c r="J135" i="5" s="1"/>
  <c r="J136" i="5" s="1"/>
  <c r="J137" i="5" s="1"/>
  <c r="J138" i="5" s="1"/>
  <c r="J139" i="5" s="1"/>
  <c r="J140" i="5" s="1"/>
  <c r="J141" i="5" s="1"/>
  <c r="J142" i="5" s="1"/>
  <c r="J143" i="5" s="1"/>
  <c r="J144" i="5" s="1"/>
  <c r="J145" i="5" s="1"/>
  <c r="J146" i="5" s="1"/>
  <c r="J147" i="5" s="1"/>
  <c r="J148" i="5" s="1"/>
  <c r="J149" i="5" s="1"/>
  <c r="J150" i="5" s="1"/>
  <c r="J151" i="5" s="1"/>
  <c r="J152" i="5" s="1"/>
  <c r="J153" i="5" s="1"/>
  <c r="J154" i="5" s="1"/>
  <c r="J155" i="5" s="1"/>
  <c r="J156" i="5" s="1"/>
  <c r="J157" i="5" s="1"/>
  <c r="J158" i="5" s="1"/>
  <c r="J159" i="5" s="1"/>
  <c r="J160" i="5" s="1"/>
  <c r="J161" i="5" s="1"/>
  <c r="J162" i="5" s="1"/>
  <c r="J163" i="5" s="1"/>
  <c r="J164" i="5" s="1"/>
  <c r="J165" i="5" s="1"/>
  <c r="J166" i="5" s="1"/>
  <c r="J167" i="5" s="1"/>
  <c r="J168" i="5" s="1"/>
  <c r="J169" i="5" s="1"/>
  <c r="J170" i="5" s="1"/>
  <c r="J171" i="5" s="1"/>
  <c r="J172" i="5" s="1"/>
  <c r="J173" i="5" s="1"/>
  <c r="J174" i="5" s="1"/>
  <c r="J175" i="5" s="1"/>
  <c r="J176" i="5" s="1"/>
  <c r="J177" i="5" s="1"/>
  <c r="J178" i="5" s="1"/>
  <c r="J179" i="5" s="1"/>
  <c r="J180" i="5" s="1"/>
  <c r="J181" i="5" s="1"/>
  <c r="J182" i="5" s="1"/>
  <c r="J183" i="5" s="1"/>
  <c r="J184" i="5" s="1"/>
  <c r="J185" i="5" s="1"/>
  <c r="J186" i="5" s="1"/>
  <c r="J187" i="5" s="1"/>
  <c r="J188" i="5" s="1"/>
  <c r="J189" i="5" s="1"/>
  <c r="J190" i="5" s="1"/>
  <c r="J191" i="5" s="1"/>
  <c r="J192" i="5" s="1"/>
  <c r="J193" i="5" s="1"/>
  <c r="J194" i="5" s="1"/>
  <c r="J195" i="5" s="1"/>
  <c r="J196" i="5" s="1"/>
  <c r="J197" i="5" s="1"/>
  <c r="J198" i="5" s="1"/>
  <c r="J199" i="5" s="1"/>
  <c r="J200" i="5" s="1"/>
  <c r="J201" i="5" s="1"/>
  <c r="J202" i="5" s="1"/>
  <c r="J203" i="5" s="1"/>
  <c r="J204" i="5" s="1"/>
  <c r="J205" i="5" s="1"/>
  <c r="J206" i="5" s="1"/>
  <c r="J207" i="5" s="1"/>
  <c r="J208" i="5" s="1"/>
  <c r="J209" i="5" s="1"/>
  <c r="J210" i="5" s="1"/>
  <c r="J211" i="5" s="1"/>
  <c r="J212" i="5" s="1"/>
  <c r="J213" i="5" s="1"/>
  <c r="J214" i="5" s="1"/>
  <c r="J215" i="5" s="1"/>
  <c r="J216" i="5" s="1"/>
  <c r="J217" i="5" s="1"/>
  <c r="J218" i="5" s="1"/>
  <c r="J219" i="5" s="1"/>
  <c r="J220" i="5" s="1"/>
  <c r="J221" i="5" s="1"/>
  <c r="J222" i="5" s="1"/>
  <c r="J223" i="5" s="1"/>
  <c r="J224" i="5" s="1"/>
  <c r="J225" i="5" s="1"/>
  <c r="J226" i="5" s="1"/>
  <c r="J227" i="5" s="1"/>
  <c r="J228" i="5" s="1"/>
  <c r="J229" i="5" s="1"/>
  <c r="J230" i="5" s="1"/>
  <c r="J231" i="5" s="1"/>
  <c r="J232" i="5" s="1"/>
  <c r="J233" i="5" s="1"/>
  <c r="J234" i="5" s="1"/>
  <c r="J235" i="5" s="1"/>
  <c r="J236" i="5" s="1"/>
  <c r="J237" i="5" s="1"/>
  <c r="J238" i="5" s="1"/>
  <c r="J239" i="5" s="1"/>
  <c r="J240" i="5" s="1"/>
  <c r="J241" i="5" s="1"/>
  <c r="J242" i="5" s="1"/>
  <c r="J243" i="5" s="1"/>
  <c r="J244" i="5" s="1"/>
  <c r="J245" i="5" s="1"/>
  <c r="J246" i="5" s="1"/>
  <c r="J247" i="5" s="1"/>
  <c r="J248" i="5" s="1"/>
  <c r="J249" i="5" s="1"/>
  <c r="J250" i="5" s="1"/>
  <c r="J251" i="5" s="1"/>
  <c r="J252" i="5" s="1"/>
  <c r="J253" i="5" s="1"/>
  <c r="J254" i="5" s="1"/>
  <c r="J255" i="5" s="1"/>
  <c r="J256" i="5" s="1"/>
  <c r="J257" i="5" s="1"/>
  <c r="J258" i="5" s="1"/>
  <c r="J259" i="5" s="1"/>
  <c r="J260" i="5" s="1"/>
  <c r="J261" i="5" s="1"/>
  <c r="J262" i="5" s="1"/>
  <c r="J263" i="5" s="1"/>
  <c r="J264" i="5" s="1"/>
  <c r="J265" i="5" s="1"/>
  <c r="J266" i="5" s="1"/>
  <c r="J267" i="5" s="1"/>
  <c r="J268" i="5" s="1"/>
  <c r="J269" i="5" s="1"/>
  <c r="J270" i="5" s="1"/>
  <c r="J271" i="5" s="1"/>
  <c r="J272" i="5" s="1"/>
  <c r="J273" i="5" s="1"/>
  <c r="J274" i="5" s="1"/>
  <c r="J275" i="5" s="1"/>
  <c r="J276" i="5" s="1"/>
  <c r="J277" i="5" s="1"/>
  <c r="J278" i="5" s="1"/>
  <c r="J279" i="5" s="1"/>
  <c r="J280" i="5" s="1"/>
  <c r="J281" i="5" s="1"/>
  <c r="J282" i="5" s="1"/>
  <c r="J283" i="5" s="1"/>
  <c r="J284" i="5" s="1"/>
  <c r="J285" i="5" s="1"/>
  <c r="J286" i="5" s="1"/>
  <c r="J287" i="5" s="1"/>
  <c r="J288" i="5" s="1"/>
  <c r="J289" i="5" s="1"/>
  <c r="J290" i="5" s="1"/>
  <c r="J291" i="5" s="1"/>
  <c r="J292" i="5" s="1"/>
  <c r="J293" i="5" s="1"/>
  <c r="J294" i="5" s="1"/>
  <c r="J295" i="5" s="1"/>
  <c r="J296" i="5" s="1"/>
  <c r="J297" i="5" s="1"/>
  <c r="J298" i="5" s="1"/>
  <c r="J299" i="5" s="1"/>
  <c r="J300" i="5" s="1"/>
  <c r="J301" i="5" s="1"/>
  <c r="J302" i="5" s="1"/>
  <c r="J303" i="5" s="1"/>
  <c r="J304" i="5" s="1"/>
  <c r="J305" i="5" s="1"/>
  <c r="G6" i="4"/>
  <c r="G7" i="4" s="1"/>
  <c r="G8" i="4" s="1"/>
  <c r="G9" i="4" s="1"/>
  <c r="G10" i="4" s="1"/>
  <c r="G11" i="4" s="1"/>
  <c r="G12" i="4" s="1"/>
  <c r="G13" i="4" s="1"/>
  <c r="G14" i="4" s="1"/>
  <c r="G15" i="4" s="1"/>
  <c r="G16" i="4" s="1"/>
  <c r="G17" i="4" s="1"/>
  <c r="G18" i="4" s="1"/>
  <c r="G19" i="4" s="1"/>
  <c r="G20" i="4" s="1"/>
  <c r="G21" i="4" s="1"/>
  <c r="G22" i="4" s="1"/>
  <c r="G23" i="4" s="1"/>
  <c r="G24" i="4" s="1"/>
  <c r="G25" i="4" s="1"/>
  <c r="G26" i="4" s="1"/>
  <c r="G27" i="4" s="1"/>
  <c r="G28" i="4" s="1"/>
  <c r="G29" i="4" s="1"/>
  <c r="G30" i="4" s="1"/>
  <c r="G31" i="4" s="1"/>
  <c r="G32" i="4" s="1"/>
  <c r="G33" i="4" s="1"/>
  <c r="G34" i="4" s="1"/>
  <c r="G35" i="4" s="1"/>
  <c r="G36" i="4" s="1"/>
  <c r="G37" i="4" s="1"/>
  <c r="G38" i="4" s="1"/>
  <c r="G39" i="4" s="1"/>
  <c r="G40" i="4" s="1"/>
  <c r="G41" i="4" s="1"/>
  <c r="G42" i="4" s="1"/>
  <c r="G43" i="4" s="1"/>
  <c r="G44" i="4" s="1"/>
  <c r="G45" i="4" s="1"/>
  <c r="G46" i="4" s="1"/>
  <c r="G47" i="4" s="1"/>
  <c r="G48" i="4" s="1"/>
  <c r="G49" i="4" s="1"/>
  <c r="G50" i="4" s="1"/>
  <c r="G51" i="4" s="1"/>
  <c r="G52" i="4" s="1"/>
  <c r="G53" i="4" s="1"/>
  <c r="G54" i="4" s="1"/>
  <c r="G55" i="4" s="1"/>
  <c r="G56" i="4" s="1"/>
  <c r="G57" i="4" s="1"/>
  <c r="G58" i="4" s="1"/>
  <c r="G59" i="4" s="1"/>
  <c r="G60" i="4" s="1"/>
  <c r="G61" i="4" s="1"/>
  <c r="G62" i="4" s="1"/>
  <c r="G63" i="4" s="1"/>
  <c r="G64" i="4" s="1"/>
  <c r="G65" i="4" s="1"/>
  <c r="G66" i="4" s="1"/>
  <c r="G67" i="4" s="1"/>
  <c r="G68" i="4" s="1"/>
  <c r="G69" i="4" s="1"/>
  <c r="G70" i="4" s="1"/>
  <c r="G71" i="4" s="1"/>
  <c r="G72" i="4" s="1"/>
  <c r="G73" i="4" s="1"/>
  <c r="G74" i="4" s="1"/>
  <c r="G75" i="4" s="1"/>
  <c r="G76" i="4" s="1"/>
  <c r="G77" i="4" s="1"/>
  <c r="G78" i="4" s="1"/>
  <c r="G79" i="4" s="1"/>
  <c r="G80" i="4" s="1"/>
  <c r="G81" i="4" s="1"/>
  <c r="G82" i="4" s="1"/>
  <c r="G83" i="4" s="1"/>
  <c r="G84" i="4" s="1"/>
  <c r="G85" i="4" s="1"/>
  <c r="G86" i="4" s="1"/>
  <c r="G87" i="4" s="1"/>
  <c r="G88" i="4" s="1"/>
  <c r="G89" i="4" s="1"/>
  <c r="G90" i="4" s="1"/>
  <c r="G91" i="4" s="1"/>
  <c r="G92" i="4" s="1"/>
  <c r="G93" i="4" s="1"/>
  <c r="G94" i="4" s="1"/>
  <c r="G95" i="4" s="1"/>
  <c r="G96" i="4" s="1"/>
  <c r="G97" i="4" s="1"/>
  <c r="G98" i="4" s="1"/>
  <c r="G99" i="4" s="1"/>
  <c r="G100" i="4" s="1"/>
  <c r="G101" i="4" s="1"/>
  <c r="G102" i="4" s="1"/>
  <c r="G103" i="4" s="1"/>
  <c r="G104" i="4" s="1"/>
  <c r="G105" i="4" s="1"/>
  <c r="G106" i="4" s="1"/>
  <c r="G107" i="4" s="1"/>
  <c r="G108" i="4" s="1"/>
  <c r="G109" i="4" s="1"/>
  <c r="G110" i="4" s="1"/>
  <c r="G111" i="4" s="1"/>
  <c r="G112" i="4" s="1"/>
  <c r="G113" i="4" s="1"/>
  <c r="G114" i="4" s="1"/>
  <c r="G115" i="4" s="1"/>
  <c r="G116" i="4" s="1"/>
  <c r="G117" i="4" s="1"/>
  <c r="G118" i="4" s="1"/>
  <c r="G119" i="4" s="1"/>
  <c r="G120" i="4" s="1"/>
  <c r="G121" i="4" s="1"/>
  <c r="G122" i="4" s="1"/>
  <c r="G123" i="4" s="1"/>
  <c r="G124" i="4" s="1"/>
  <c r="G125" i="4" s="1"/>
  <c r="G126" i="4" s="1"/>
  <c r="G127" i="4" s="1"/>
  <c r="G128" i="4" s="1"/>
  <c r="G129" i="4" s="1"/>
  <c r="G130" i="4" s="1"/>
  <c r="G131" i="4" s="1"/>
  <c r="G132" i="4" s="1"/>
  <c r="G133" i="4" s="1"/>
  <c r="G134" i="4" s="1"/>
  <c r="G135" i="4" s="1"/>
  <c r="G136" i="4" s="1"/>
  <c r="G137" i="4" s="1"/>
  <c r="G138" i="4" s="1"/>
  <c r="G139" i="4" s="1"/>
  <c r="G140" i="4" s="1"/>
  <c r="G141" i="4" s="1"/>
  <c r="G142" i="4" s="1"/>
  <c r="G143" i="4" s="1"/>
  <c r="G144" i="4" s="1"/>
  <c r="G145" i="4" s="1"/>
  <c r="G146" i="4" s="1"/>
  <c r="G147" i="4" s="1"/>
  <c r="G148" i="4" s="1"/>
  <c r="G149" i="4" s="1"/>
  <c r="G150" i="4" s="1"/>
  <c r="G151" i="4" s="1"/>
  <c r="G152" i="4" s="1"/>
  <c r="G153" i="4" s="1"/>
  <c r="G154" i="4" s="1"/>
  <c r="G155" i="4" s="1"/>
  <c r="G156" i="4" s="1"/>
  <c r="G157" i="4" s="1"/>
  <c r="G158" i="4" s="1"/>
  <c r="G159" i="4" s="1"/>
  <c r="G160" i="4" s="1"/>
  <c r="G161" i="4" s="1"/>
  <c r="G162" i="4" s="1"/>
  <c r="G163" i="4" s="1"/>
  <c r="G164" i="4" s="1"/>
  <c r="G165" i="4" s="1"/>
  <c r="G166" i="4" s="1"/>
  <c r="G167" i="4" s="1"/>
  <c r="G168" i="4" s="1"/>
  <c r="G169" i="4" s="1"/>
  <c r="G170" i="4" s="1"/>
  <c r="G171" i="4" s="1"/>
  <c r="G172" i="4" s="1"/>
  <c r="G173" i="4" s="1"/>
  <c r="G174" i="4" s="1"/>
  <c r="G175" i="4" s="1"/>
  <c r="G176" i="4" s="1"/>
  <c r="G177" i="4" s="1"/>
  <c r="G178" i="4" s="1"/>
  <c r="G179" i="4" s="1"/>
  <c r="G180" i="4" s="1"/>
  <c r="G181" i="4" s="1"/>
  <c r="G182" i="4" s="1"/>
  <c r="G183" i="4" s="1"/>
  <c r="G184" i="4" s="1"/>
  <c r="G185" i="4" s="1"/>
  <c r="G186" i="4" s="1"/>
  <c r="G187" i="4" s="1"/>
  <c r="G188" i="4" s="1"/>
  <c r="G189" i="4" s="1"/>
  <c r="G190" i="4" s="1"/>
  <c r="G191" i="4" s="1"/>
  <c r="G192" i="4" s="1"/>
  <c r="G193" i="4" s="1"/>
  <c r="G194" i="4" s="1"/>
  <c r="G195" i="4" s="1"/>
  <c r="G196" i="4" s="1"/>
  <c r="G197" i="4" s="1"/>
  <c r="G198" i="4" s="1"/>
  <c r="G199" i="4" s="1"/>
  <c r="G200" i="4" s="1"/>
  <c r="G201" i="4" s="1"/>
  <c r="G202" i="4" s="1"/>
  <c r="G203" i="4" s="1"/>
  <c r="G204" i="4" s="1"/>
  <c r="G205" i="4" s="1"/>
  <c r="G206" i="4" s="1"/>
  <c r="G207" i="4" s="1"/>
  <c r="G208" i="4" s="1"/>
  <c r="G209" i="4" s="1"/>
  <c r="G210" i="4" s="1"/>
  <c r="G211" i="4" s="1"/>
  <c r="G212" i="4" s="1"/>
  <c r="G213" i="4" s="1"/>
  <c r="G214" i="4" s="1"/>
  <c r="G215" i="4" s="1"/>
  <c r="G216" i="4" s="1"/>
  <c r="G217" i="4" s="1"/>
  <c r="G218" i="4" s="1"/>
  <c r="G219" i="4" s="1"/>
  <c r="G220" i="4" s="1"/>
  <c r="G221" i="4" s="1"/>
  <c r="G222" i="4" s="1"/>
  <c r="G223" i="4" s="1"/>
  <c r="G224" i="4" s="1"/>
  <c r="G225" i="4" s="1"/>
  <c r="G226" i="4" s="1"/>
  <c r="G227" i="4" s="1"/>
  <c r="G228" i="4" s="1"/>
  <c r="G229" i="4" s="1"/>
  <c r="G230" i="4" s="1"/>
  <c r="G231" i="4" s="1"/>
  <c r="G232" i="4" s="1"/>
  <c r="G233" i="4" s="1"/>
  <c r="G234" i="4" s="1"/>
  <c r="G235" i="4" s="1"/>
  <c r="G236" i="4" s="1"/>
  <c r="G237" i="4" s="1"/>
  <c r="G238" i="4" s="1"/>
  <c r="G239" i="4" s="1"/>
  <c r="G240" i="4" s="1"/>
  <c r="G241" i="4" s="1"/>
  <c r="G242" i="4" s="1"/>
  <c r="G243" i="4" s="1"/>
  <c r="G244" i="4" s="1"/>
  <c r="G245" i="4" s="1"/>
  <c r="G246" i="4" s="1"/>
  <c r="G247" i="4" s="1"/>
  <c r="G248" i="4" s="1"/>
  <c r="G249" i="4" s="1"/>
  <c r="G250" i="4" s="1"/>
  <c r="G251" i="4" s="1"/>
  <c r="G252" i="4" s="1"/>
  <c r="G253" i="4" s="1"/>
  <c r="G254" i="4" s="1"/>
  <c r="G255" i="4" s="1"/>
  <c r="G256" i="4" s="1"/>
  <c r="G257" i="4" s="1"/>
  <c r="G258" i="4" s="1"/>
  <c r="G259" i="4" s="1"/>
  <c r="G260" i="4" s="1"/>
  <c r="G261" i="4" s="1"/>
  <c r="G262" i="4" s="1"/>
  <c r="G263" i="4" s="1"/>
  <c r="G264" i="4" s="1"/>
  <c r="G265" i="4" s="1"/>
  <c r="G266" i="4" s="1"/>
  <c r="G267" i="4" s="1"/>
  <c r="G268" i="4" s="1"/>
  <c r="G269" i="4" s="1"/>
  <c r="G270" i="4" s="1"/>
  <c r="G271" i="4" s="1"/>
  <c r="G272" i="4" s="1"/>
  <c r="G273" i="4" s="1"/>
  <c r="G274" i="4" s="1"/>
  <c r="G275" i="4" s="1"/>
  <c r="G276" i="4" s="1"/>
  <c r="G277" i="4" s="1"/>
  <c r="G278" i="4" s="1"/>
  <c r="G279" i="4" s="1"/>
  <c r="G280" i="4" s="1"/>
  <c r="G281" i="4" s="1"/>
  <c r="G282" i="4" s="1"/>
  <c r="G283" i="4" s="1"/>
  <c r="G284" i="4" s="1"/>
  <c r="G285" i="4" s="1"/>
  <c r="G286" i="4" s="1"/>
  <c r="G287" i="4" s="1"/>
  <c r="G288" i="4" s="1"/>
  <c r="G289" i="4" s="1"/>
  <c r="G290" i="4" s="1"/>
  <c r="G291" i="4" s="1"/>
  <c r="G292" i="4" s="1"/>
  <c r="G293" i="4" s="1"/>
  <c r="G294" i="4" s="1"/>
  <c r="G295" i="4" s="1"/>
  <c r="G296" i="4" s="1"/>
  <c r="G297" i="4" s="1"/>
  <c r="G298" i="4" s="1"/>
  <c r="G299" i="4" s="1"/>
  <c r="G300" i="4" s="1"/>
  <c r="G301" i="4" s="1"/>
  <c r="G302" i="4" s="1"/>
  <c r="G303" i="4" s="1"/>
  <c r="G304" i="4" s="1"/>
  <c r="G305" i="4" s="1"/>
  <c r="G6" i="5"/>
  <c r="G7" i="5" s="1"/>
  <c r="G8" i="5" s="1"/>
  <c r="G9" i="5" s="1"/>
  <c r="G10" i="5" s="1"/>
  <c r="G11" i="5" s="1"/>
  <c r="G12" i="5" s="1"/>
  <c r="G13" i="5" s="1"/>
  <c r="G14" i="5" s="1"/>
  <c r="G15" i="5" s="1"/>
  <c r="G16" i="5" s="1"/>
  <c r="G17" i="5" s="1"/>
  <c r="G18" i="5" s="1"/>
  <c r="G19" i="5" s="1"/>
  <c r="G20" i="5" s="1"/>
  <c r="G21" i="5" s="1"/>
  <c r="G22" i="5" s="1"/>
  <c r="G23" i="5" s="1"/>
  <c r="G24" i="5" s="1"/>
  <c r="G25" i="5" s="1"/>
  <c r="G26" i="5" s="1"/>
  <c r="G27" i="5" s="1"/>
  <c r="G28" i="5" s="1"/>
  <c r="G29" i="5" s="1"/>
  <c r="G30" i="5" s="1"/>
  <c r="G31" i="5" s="1"/>
  <c r="G32" i="5" s="1"/>
  <c r="G33" i="5" s="1"/>
  <c r="G34" i="5" s="1"/>
  <c r="G35" i="5" s="1"/>
  <c r="G36" i="5" s="1"/>
  <c r="G37" i="5" s="1"/>
  <c r="G38" i="5" s="1"/>
  <c r="G39" i="5" s="1"/>
  <c r="G40" i="5" s="1"/>
  <c r="G41" i="5" s="1"/>
  <c r="G42" i="5" s="1"/>
  <c r="G43" i="5" s="1"/>
  <c r="G44" i="5" s="1"/>
  <c r="G45" i="5" s="1"/>
  <c r="G46" i="5" s="1"/>
  <c r="G47" i="5" s="1"/>
  <c r="G48" i="5" s="1"/>
  <c r="G49" i="5" s="1"/>
  <c r="G50" i="5" s="1"/>
  <c r="G51" i="5" s="1"/>
  <c r="G52" i="5" s="1"/>
  <c r="G53" i="5" s="1"/>
  <c r="G54" i="5" s="1"/>
  <c r="G55" i="5" s="1"/>
  <c r="G56" i="5" s="1"/>
  <c r="G57" i="5" s="1"/>
  <c r="G58" i="5" s="1"/>
  <c r="G59" i="5" s="1"/>
  <c r="G60" i="5" s="1"/>
  <c r="G61" i="5" s="1"/>
  <c r="G62" i="5" s="1"/>
  <c r="G63" i="5" s="1"/>
  <c r="G64" i="5" s="1"/>
  <c r="G65" i="5" s="1"/>
  <c r="G66" i="5" s="1"/>
  <c r="G67" i="5" s="1"/>
  <c r="G68" i="5" s="1"/>
  <c r="G69" i="5" s="1"/>
  <c r="G70" i="5" s="1"/>
  <c r="G71" i="5" s="1"/>
  <c r="G72" i="5" s="1"/>
  <c r="G73" i="5" s="1"/>
  <c r="G74" i="5" s="1"/>
  <c r="G75" i="5" s="1"/>
  <c r="G76" i="5" s="1"/>
  <c r="G77" i="5" s="1"/>
  <c r="G78" i="5" s="1"/>
  <c r="G79" i="5" s="1"/>
  <c r="G80" i="5" s="1"/>
  <c r="G81" i="5" s="1"/>
  <c r="G82" i="5" s="1"/>
  <c r="G83" i="5" s="1"/>
  <c r="G84" i="5" s="1"/>
  <c r="G85" i="5" s="1"/>
  <c r="G86" i="5" s="1"/>
  <c r="G87" i="5" s="1"/>
  <c r="G88" i="5" s="1"/>
  <c r="G89" i="5" s="1"/>
  <c r="G90" i="5" s="1"/>
  <c r="G91" i="5" s="1"/>
  <c r="G92" i="5" s="1"/>
  <c r="G93" i="5" s="1"/>
  <c r="G94" i="5" s="1"/>
  <c r="G95" i="5" s="1"/>
  <c r="G96" i="5" s="1"/>
  <c r="G97" i="5" s="1"/>
  <c r="G98" i="5" s="1"/>
  <c r="G99" i="5" s="1"/>
  <c r="G100" i="5" s="1"/>
  <c r="G101" i="5" s="1"/>
  <c r="G102" i="5" s="1"/>
  <c r="G103" i="5" s="1"/>
  <c r="G104" i="5" s="1"/>
  <c r="G105" i="5" s="1"/>
  <c r="G106" i="5" s="1"/>
  <c r="G107" i="5" s="1"/>
  <c r="G108" i="5" s="1"/>
  <c r="G109" i="5" s="1"/>
  <c r="G110" i="5" s="1"/>
  <c r="G111" i="5" s="1"/>
  <c r="G112" i="5" s="1"/>
  <c r="G113" i="5" s="1"/>
  <c r="G114" i="5" s="1"/>
  <c r="G115" i="5" s="1"/>
  <c r="G116" i="5" s="1"/>
  <c r="G117" i="5" s="1"/>
  <c r="G118" i="5" s="1"/>
  <c r="G119" i="5" s="1"/>
  <c r="G120" i="5" s="1"/>
  <c r="G121" i="5" s="1"/>
  <c r="G122" i="5" s="1"/>
  <c r="G123" i="5" s="1"/>
  <c r="G124" i="5" s="1"/>
  <c r="G125" i="5" s="1"/>
  <c r="G126" i="5" s="1"/>
  <c r="G127" i="5" s="1"/>
  <c r="G128" i="5" s="1"/>
  <c r="G129" i="5" s="1"/>
  <c r="G130" i="5" s="1"/>
  <c r="G131" i="5" s="1"/>
  <c r="G132" i="5" s="1"/>
  <c r="G133" i="5" s="1"/>
  <c r="G134" i="5" s="1"/>
  <c r="G135" i="5" s="1"/>
  <c r="G136" i="5" s="1"/>
  <c r="G137" i="5" s="1"/>
  <c r="G138" i="5" s="1"/>
  <c r="G139" i="5" s="1"/>
  <c r="G140" i="5" s="1"/>
  <c r="G141" i="5" s="1"/>
  <c r="G142" i="5" s="1"/>
  <c r="G143" i="5" s="1"/>
  <c r="G144" i="5" s="1"/>
  <c r="G145" i="5" s="1"/>
  <c r="G146" i="5" s="1"/>
  <c r="G147" i="5" s="1"/>
  <c r="G148" i="5" s="1"/>
  <c r="G149" i="5" s="1"/>
  <c r="G150" i="5" s="1"/>
  <c r="G151" i="5" s="1"/>
  <c r="G152" i="5" s="1"/>
  <c r="G153" i="5" s="1"/>
  <c r="G154" i="5" s="1"/>
  <c r="G155" i="5" s="1"/>
  <c r="G156" i="5" s="1"/>
  <c r="G157" i="5" s="1"/>
  <c r="G158" i="5" s="1"/>
  <c r="G159" i="5" s="1"/>
  <c r="G160" i="5" s="1"/>
  <c r="G161" i="5" s="1"/>
  <c r="G162" i="5" s="1"/>
  <c r="G163" i="5" s="1"/>
  <c r="G164" i="5" s="1"/>
  <c r="G165" i="5" s="1"/>
  <c r="G166" i="5" s="1"/>
  <c r="G167" i="5" s="1"/>
  <c r="G168" i="5" s="1"/>
  <c r="G169" i="5" s="1"/>
  <c r="G170" i="5" s="1"/>
  <c r="G171" i="5" s="1"/>
  <c r="G172" i="5" s="1"/>
  <c r="G173" i="5" s="1"/>
  <c r="G174" i="5" s="1"/>
  <c r="G175" i="5" s="1"/>
  <c r="G176" i="5" s="1"/>
  <c r="G177" i="5" s="1"/>
  <c r="G178" i="5" s="1"/>
  <c r="G179" i="5" s="1"/>
  <c r="G180" i="5" s="1"/>
  <c r="G181" i="5" s="1"/>
  <c r="G182" i="5" s="1"/>
  <c r="G183" i="5" s="1"/>
  <c r="G184" i="5" s="1"/>
  <c r="G185" i="5" s="1"/>
  <c r="G186" i="5" s="1"/>
  <c r="G187" i="5" s="1"/>
  <c r="G188" i="5" s="1"/>
  <c r="G189" i="5" s="1"/>
  <c r="G190" i="5" s="1"/>
  <c r="G191" i="5" s="1"/>
  <c r="G192" i="5" s="1"/>
  <c r="G193" i="5" s="1"/>
  <c r="G194" i="5" s="1"/>
  <c r="G195" i="5" s="1"/>
  <c r="G196" i="5" s="1"/>
  <c r="G197" i="5" s="1"/>
  <c r="G198" i="5" s="1"/>
  <c r="G199" i="5" s="1"/>
  <c r="G200" i="5" s="1"/>
  <c r="G201" i="5" s="1"/>
  <c r="G202" i="5" s="1"/>
  <c r="G203" i="5" s="1"/>
  <c r="G204" i="5" s="1"/>
  <c r="G205" i="5" s="1"/>
  <c r="G206" i="5" s="1"/>
  <c r="G207" i="5" s="1"/>
  <c r="G208" i="5" s="1"/>
  <c r="G209" i="5" s="1"/>
  <c r="G210" i="5" s="1"/>
  <c r="G211" i="5" s="1"/>
  <c r="G212" i="5" s="1"/>
  <c r="G213" i="5" s="1"/>
  <c r="G214" i="5" s="1"/>
  <c r="G215" i="5" s="1"/>
  <c r="G216" i="5" s="1"/>
  <c r="G217" i="5" s="1"/>
  <c r="G218" i="5" s="1"/>
  <c r="G219" i="5" s="1"/>
  <c r="G220" i="5" s="1"/>
  <c r="G221" i="5" s="1"/>
  <c r="G222" i="5" s="1"/>
  <c r="G223" i="5" s="1"/>
  <c r="G224" i="5" s="1"/>
  <c r="G225" i="5" s="1"/>
  <c r="G226" i="5" s="1"/>
  <c r="G227" i="5" s="1"/>
  <c r="G228" i="5" s="1"/>
  <c r="G229" i="5" s="1"/>
  <c r="G230" i="5" s="1"/>
  <c r="G231" i="5" s="1"/>
  <c r="G232" i="5" s="1"/>
  <c r="G233" i="5" s="1"/>
  <c r="G234" i="5" s="1"/>
  <c r="G235" i="5" s="1"/>
  <c r="G236" i="5" s="1"/>
  <c r="G237" i="5" s="1"/>
  <c r="G238" i="5" s="1"/>
  <c r="G239" i="5" s="1"/>
  <c r="G240" i="5" s="1"/>
  <c r="G241" i="5" s="1"/>
  <c r="G242" i="5" s="1"/>
  <c r="G243" i="5" s="1"/>
  <c r="G244" i="5" s="1"/>
  <c r="G245" i="5" s="1"/>
  <c r="G246" i="5" s="1"/>
  <c r="G247" i="5" s="1"/>
  <c r="G248" i="5" s="1"/>
  <c r="G249" i="5" s="1"/>
  <c r="G250" i="5" s="1"/>
  <c r="G251" i="5" s="1"/>
  <c r="G252" i="5" s="1"/>
  <c r="G253" i="5" s="1"/>
  <c r="G254" i="5" s="1"/>
  <c r="G255" i="5" s="1"/>
  <c r="G256" i="5" s="1"/>
  <c r="G257" i="5" s="1"/>
  <c r="G258" i="5" s="1"/>
  <c r="G259" i="5" s="1"/>
  <c r="G260" i="5" s="1"/>
  <c r="G261" i="5" s="1"/>
  <c r="G262" i="5" s="1"/>
  <c r="G263" i="5" s="1"/>
  <c r="G264" i="5" s="1"/>
  <c r="G265" i="5" s="1"/>
  <c r="G266" i="5" s="1"/>
  <c r="G267" i="5" s="1"/>
  <c r="G268" i="5" s="1"/>
  <c r="G269" i="5" s="1"/>
  <c r="G270" i="5" s="1"/>
  <c r="G271" i="5" s="1"/>
  <c r="G272" i="5" s="1"/>
  <c r="G273" i="5" s="1"/>
  <c r="G274" i="5" s="1"/>
  <c r="G275" i="5" s="1"/>
  <c r="G276" i="5" s="1"/>
  <c r="G277" i="5" s="1"/>
  <c r="G278" i="5" s="1"/>
  <c r="G279" i="5" s="1"/>
  <c r="G280" i="5" s="1"/>
  <c r="G281" i="5" s="1"/>
  <c r="G282" i="5" s="1"/>
  <c r="G283" i="5" s="1"/>
  <c r="G284" i="5" s="1"/>
  <c r="G285" i="5" s="1"/>
  <c r="G286" i="5" s="1"/>
  <c r="G287" i="5" s="1"/>
  <c r="G288" i="5" s="1"/>
  <c r="G289" i="5" s="1"/>
  <c r="G290" i="5" s="1"/>
  <c r="G291" i="5" s="1"/>
  <c r="G292" i="5" s="1"/>
  <c r="G293" i="5" s="1"/>
  <c r="G294" i="5" s="1"/>
  <c r="G295" i="5" s="1"/>
  <c r="G296" i="5" s="1"/>
  <c r="G297" i="5" s="1"/>
  <c r="G298" i="5" s="1"/>
  <c r="G299" i="5" s="1"/>
  <c r="G300" i="5" s="1"/>
  <c r="G301" i="5" s="1"/>
  <c r="G302" i="5" s="1"/>
  <c r="G303" i="5" s="1"/>
  <c r="G304" i="5" s="1"/>
  <c r="G305" i="5" s="1"/>
  <c r="C9" i="3" s="1"/>
  <c r="J6" i="4"/>
  <c r="J7" i="4" s="1"/>
  <c r="J8" i="4" s="1"/>
  <c r="J9" i="4" s="1"/>
  <c r="J10" i="4" s="1"/>
  <c r="J11" i="4" s="1"/>
  <c r="J12" i="4" s="1"/>
  <c r="J13" i="4" s="1"/>
  <c r="J14" i="4" s="1"/>
  <c r="J15" i="4" s="1"/>
  <c r="J16" i="4" s="1"/>
  <c r="J17" i="4" s="1"/>
  <c r="J18" i="4" s="1"/>
  <c r="J19" i="4" s="1"/>
  <c r="J20" i="4" s="1"/>
  <c r="J21" i="4" s="1"/>
  <c r="J22" i="4" s="1"/>
  <c r="J23" i="4" s="1"/>
  <c r="J24" i="4" s="1"/>
  <c r="J25" i="4" s="1"/>
  <c r="J26" i="4" s="1"/>
  <c r="J27" i="4" s="1"/>
  <c r="J28" i="4" s="1"/>
  <c r="J29" i="4" s="1"/>
  <c r="J30" i="4" s="1"/>
  <c r="J31" i="4" s="1"/>
  <c r="J32" i="4" s="1"/>
  <c r="J33" i="4" s="1"/>
  <c r="J34" i="4" s="1"/>
  <c r="J35" i="4" s="1"/>
  <c r="J36" i="4" s="1"/>
  <c r="J37" i="4" s="1"/>
  <c r="J38" i="4" s="1"/>
  <c r="J39" i="4" s="1"/>
  <c r="J40" i="4" s="1"/>
  <c r="J41" i="4" s="1"/>
  <c r="J42" i="4" s="1"/>
  <c r="J43" i="4" s="1"/>
  <c r="J44" i="4" s="1"/>
  <c r="J45" i="4" s="1"/>
  <c r="J46" i="4" s="1"/>
  <c r="J47" i="4" s="1"/>
  <c r="J48" i="4" s="1"/>
  <c r="J49" i="4" s="1"/>
  <c r="J50" i="4" s="1"/>
  <c r="J51" i="4" s="1"/>
  <c r="J52" i="4" s="1"/>
  <c r="J53" i="4" s="1"/>
  <c r="J54" i="4" s="1"/>
  <c r="J55" i="4" s="1"/>
  <c r="J56" i="4" s="1"/>
  <c r="J57" i="4" s="1"/>
  <c r="J58" i="4" s="1"/>
  <c r="J59" i="4" s="1"/>
  <c r="J60" i="4" s="1"/>
  <c r="J61" i="4" s="1"/>
  <c r="J62" i="4" s="1"/>
  <c r="J63" i="4" s="1"/>
  <c r="J64" i="4" s="1"/>
  <c r="J65" i="4" s="1"/>
  <c r="J66" i="4" s="1"/>
  <c r="J67" i="4" s="1"/>
  <c r="J68" i="4" s="1"/>
  <c r="J69" i="4" s="1"/>
  <c r="J70" i="4" s="1"/>
  <c r="J71" i="4" s="1"/>
  <c r="J72" i="4" s="1"/>
  <c r="J73" i="4" s="1"/>
  <c r="J74" i="4" s="1"/>
  <c r="J75" i="4" s="1"/>
  <c r="J76" i="4" s="1"/>
  <c r="J77" i="4" s="1"/>
  <c r="J78" i="4" s="1"/>
  <c r="J79" i="4" s="1"/>
  <c r="J80" i="4" s="1"/>
  <c r="J81" i="4" s="1"/>
  <c r="J82" i="4" s="1"/>
  <c r="J83" i="4" s="1"/>
  <c r="J84" i="4" s="1"/>
  <c r="J85" i="4" s="1"/>
  <c r="J86" i="4" s="1"/>
  <c r="J87" i="4" s="1"/>
  <c r="J88" i="4" s="1"/>
  <c r="J89" i="4" s="1"/>
  <c r="J90" i="4" s="1"/>
  <c r="J91" i="4" s="1"/>
  <c r="J92" i="4" s="1"/>
  <c r="J93" i="4" s="1"/>
  <c r="J94" i="4" s="1"/>
  <c r="J95" i="4" s="1"/>
  <c r="J96" i="4" s="1"/>
  <c r="J97" i="4" s="1"/>
  <c r="J98" i="4" s="1"/>
  <c r="J99" i="4" s="1"/>
  <c r="J100" i="4" s="1"/>
  <c r="J101" i="4" s="1"/>
  <c r="J102" i="4" s="1"/>
  <c r="J103" i="4" s="1"/>
  <c r="J104" i="4" s="1"/>
  <c r="J105" i="4" s="1"/>
  <c r="J106" i="4" s="1"/>
  <c r="J107" i="4" s="1"/>
  <c r="J108" i="4" s="1"/>
  <c r="J109" i="4" s="1"/>
  <c r="J110" i="4" s="1"/>
  <c r="J111" i="4" s="1"/>
  <c r="J112" i="4" s="1"/>
  <c r="J113" i="4" s="1"/>
  <c r="J114" i="4" s="1"/>
  <c r="J115" i="4" s="1"/>
  <c r="J116" i="4" s="1"/>
  <c r="J117" i="4" s="1"/>
  <c r="J118" i="4" s="1"/>
  <c r="J119" i="4" s="1"/>
  <c r="J120" i="4" s="1"/>
  <c r="J121" i="4" s="1"/>
  <c r="J122" i="4" s="1"/>
  <c r="J123" i="4" s="1"/>
  <c r="J124" i="4" s="1"/>
  <c r="J125" i="4" s="1"/>
  <c r="J126" i="4" s="1"/>
  <c r="J127" i="4" s="1"/>
  <c r="J128" i="4" s="1"/>
  <c r="J129" i="4" s="1"/>
  <c r="J130" i="4" s="1"/>
  <c r="J131" i="4" s="1"/>
  <c r="J132" i="4" s="1"/>
  <c r="J133" i="4" s="1"/>
  <c r="J134" i="4" s="1"/>
  <c r="J135" i="4" s="1"/>
  <c r="J136" i="4" s="1"/>
  <c r="J137" i="4" s="1"/>
  <c r="J138" i="4" s="1"/>
  <c r="J139" i="4" s="1"/>
  <c r="J140" i="4" s="1"/>
  <c r="J141" i="4" s="1"/>
  <c r="J142" i="4" s="1"/>
  <c r="J143" i="4" s="1"/>
  <c r="J144" i="4" s="1"/>
  <c r="J145" i="4" s="1"/>
  <c r="J146" i="4" s="1"/>
  <c r="J147" i="4" s="1"/>
  <c r="J148" i="4" s="1"/>
  <c r="J149" i="4" s="1"/>
  <c r="J150" i="4" s="1"/>
  <c r="J151" i="4" s="1"/>
  <c r="J152" i="4" s="1"/>
  <c r="J153" i="4" s="1"/>
  <c r="J154" i="4" s="1"/>
  <c r="J155" i="4" s="1"/>
  <c r="J156" i="4" s="1"/>
  <c r="J157" i="4" s="1"/>
  <c r="J158" i="4" s="1"/>
  <c r="J159" i="4" s="1"/>
  <c r="J160" i="4" s="1"/>
  <c r="J161" i="4" s="1"/>
  <c r="J162" i="4" s="1"/>
  <c r="J163" i="4" s="1"/>
  <c r="J164" i="4" s="1"/>
  <c r="J165" i="4" s="1"/>
  <c r="J166" i="4" s="1"/>
  <c r="J167" i="4" s="1"/>
  <c r="J168" i="4" s="1"/>
  <c r="J169" i="4" s="1"/>
  <c r="J170" i="4" s="1"/>
  <c r="J171" i="4" s="1"/>
  <c r="J172" i="4" s="1"/>
  <c r="J173" i="4" s="1"/>
  <c r="J174" i="4" s="1"/>
  <c r="J175" i="4" s="1"/>
  <c r="J176" i="4" s="1"/>
  <c r="J177" i="4" s="1"/>
  <c r="J178" i="4" s="1"/>
  <c r="J179" i="4" s="1"/>
  <c r="J180" i="4" s="1"/>
  <c r="J181" i="4" s="1"/>
  <c r="J182" i="4" s="1"/>
  <c r="J183" i="4" s="1"/>
  <c r="J184" i="4" s="1"/>
  <c r="J185" i="4" s="1"/>
  <c r="J186" i="4" s="1"/>
  <c r="J187" i="4" s="1"/>
  <c r="J188" i="4" s="1"/>
  <c r="J189" i="4" s="1"/>
  <c r="J190" i="4" s="1"/>
  <c r="J191" i="4" s="1"/>
  <c r="J192" i="4" s="1"/>
  <c r="J193" i="4" s="1"/>
  <c r="J194" i="4" s="1"/>
  <c r="J195" i="4" s="1"/>
  <c r="J196" i="4" s="1"/>
  <c r="J197" i="4" s="1"/>
  <c r="J198" i="4" s="1"/>
  <c r="J199" i="4" s="1"/>
  <c r="J200" i="4" s="1"/>
  <c r="J201" i="4" s="1"/>
  <c r="J202" i="4" s="1"/>
  <c r="J203" i="4" s="1"/>
  <c r="J204" i="4" s="1"/>
  <c r="J205" i="4" s="1"/>
  <c r="J206" i="4" s="1"/>
  <c r="J207" i="4" s="1"/>
  <c r="J208" i="4" s="1"/>
  <c r="J209" i="4" s="1"/>
  <c r="J210" i="4" s="1"/>
  <c r="J211" i="4" s="1"/>
  <c r="J212" i="4" s="1"/>
  <c r="J213" i="4" s="1"/>
  <c r="J214" i="4" s="1"/>
  <c r="J215" i="4" s="1"/>
  <c r="J216" i="4" s="1"/>
  <c r="J217" i="4" s="1"/>
  <c r="J218" i="4" s="1"/>
  <c r="J219" i="4" s="1"/>
  <c r="J220" i="4" s="1"/>
  <c r="J221" i="4" s="1"/>
  <c r="J222" i="4" s="1"/>
  <c r="J223" i="4" s="1"/>
  <c r="J224" i="4" s="1"/>
  <c r="J225" i="4" s="1"/>
  <c r="J226" i="4" s="1"/>
  <c r="J227" i="4" s="1"/>
  <c r="J228" i="4" s="1"/>
  <c r="J229" i="4" s="1"/>
  <c r="J230" i="4" s="1"/>
  <c r="J231" i="4" s="1"/>
  <c r="J232" i="4" s="1"/>
  <c r="J233" i="4" s="1"/>
  <c r="J234" i="4" s="1"/>
  <c r="J235" i="4" s="1"/>
  <c r="J236" i="4" s="1"/>
  <c r="J237" i="4" s="1"/>
  <c r="J238" i="4" s="1"/>
  <c r="J239" i="4" s="1"/>
  <c r="J240" i="4" s="1"/>
  <c r="J241" i="4" s="1"/>
  <c r="J242" i="4" s="1"/>
  <c r="J243" i="4" s="1"/>
  <c r="J244" i="4" s="1"/>
  <c r="J245" i="4" s="1"/>
  <c r="J246" i="4" s="1"/>
  <c r="J247" i="4" s="1"/>
  <c r="J248" i="4" s="1"/>
  <c r="J249" i="4" s="1"/>
  <c r="J250" i="4" s="1"/>
  <c r="J251" i="4" s="1"/>
  <c r="J252" i="4" s="1"/>
  <c r="J253" i="4" s="1"/>
  <c r="J254" i="4" s="1"/>
  <c r="J255" i="4" s="1"/>
  <c r="J256" i="4" s="1"/>
  <c r="J257" i="4" s="1"/>
  <c r="J258" i="4" s="1"/>
  <c r="J259" i="4" s="1"/>
  <c r="J260" i="4" s="1"/>
  <c r="J261" i="4" s="1"/>
  <c r="J262" i="4" s="1"/>
  <c r="J263" i="4" s="1"/>
  <c r="J264" i="4" s="1"/>
  <c r="J265" i="4" s="1"/>
  <c r="J266" i="4" s="1"/>
  <c r="J267" i="4" s="1"/>
  <c r="J268" i="4" s="1"/>
  <c r="J269" i="4" s="1"/>
  <c r="J270" i="4" s="1"/>
  <c r="J271" i="4" s="1"/>
  <c r="J272" i="4" s="1"/>
  <c r="J273" i="4" s="1"/>
  <c r="J274" i="4" s="1"/>
  <c r="J275" i="4" s="1"/>
  <c r="J276" i="4" s="1"/>
  <c r="J277" i="4" s="1"/>
  <c r="J278" i="4" s="1"/>
  <c r="J279" i="4" s="1"/>
  <c r="J280" i="4" s="1"/>
  <c r="J281" i="4" s="1"/>
  <c r="J282" i="4" s="1"/>
  <c r="J283" i="4" s="1"/>
  <c r="J284" i="4" s="1"/>
  <c r="J285" i="4" s="1"/>
  <c r="J286" i="4" s="1"/>
  <c r="J287" i="4" s="1"/>
  <c r="J288" i="4" s="1"/>
  <c r="J289" i="4" s="1"/>
  <c r="J290" i="4" s="1"/>
  <c r="J291" i="4" s="1"/>
  <c r="J292" i="4" s="1"/>
  <c r="J293" i="4" s="1"/>
  <c r="J294" i="4" s="1"/>
  <c r="J295" i="4" s="1"/>
  <c r="J296" i="4" s="1"/>
  <c r="J297" i="4" s="1"/>
  <c r="J298" i="4" s="1"/>
  <c r="J299" i="4" s="1"/>
  <c r="J300" i="4" s="1"/>
  <c r="J301" i="4" s="1"/>
  <c r="J302" i="4" s="1"/>
  <c r="J303" i="4" s="1"/>
  <c r="J304" i="4" s="1"/>
  <c r="J305" i="4" s="1"/>
  <c r="K6" i="6"/>
  <c r="K7" i="6" s="1"/>
  <c r="K8" i="6" s="1"/>
  <c r="K9" i="6" s="1"/>
  <c r="K10" i="6" s="1"/>
  <c r="K11" i="6" s="1"/>
  <c r="K12" i="6" s="1"/>
  <c r="K13" i="6" s="1"/>
  <c r="K14" i="6" s="1"/>
  <c r="K15" i="6" s="1"/>
  <c r="K16" i="6" s="1"/>
  <c r="K17" i="6" s="1"/>
  <c r="K18" i="6" s="1"/>
  <c r="K19" i="6" s="1"/>
  <c r="K20" i="6" s="1"/>
  <c r="K21" i="6" s="1"/>
  <c r="K22" i="6" s="1"/>
  <c r="K23" i="6" s="1"/>
  <c r="K24" i="6" s="1"/>
  <c r="K25" i="6" s="1"/>
  <c r="K26" i="6" s="1"/>
  <c r="K27" i="6" s="1"/>
  <c r="K28" i="6" s="1"/>
  <c r="K29" i="6" s="1"/>
  <c r="K30" i="6" s="1"/>
  <c r="K31" i="6" s="1"/>
  <c r="K32" i="6" s="1"/>
  <c r="K33" i="6" s="1"/>
  <c r="K34" i="6" s="1"/>
  <c r="K35" i="6" s="1"/>
  <c r="K36" i="6" s="1"/>
  <c r="K37" i="6" s="1"/>
  <c r="K38" i="6" s="1"/>
  <c r="K39" i="6" s="1"/>
  <c r="K40" i="6" s="1"/>
  <c r="K41" i="6" s="1"/>
  <c r="K42" i="6" s="1"/>
  <c r="K43" i="6" s="1"/>
  <c r="K44" i="6" s="1"/>
  <c r="K45" i="6" s="1"/>
  <c r="K46" i="6" s="1"/>
  <c r="K47" i="6" s="1"/>
  <c r="K48" i="6" s="1"/>
  <c r="K49" i="6" s="1"/>
  <c r="K50" i="6" s="1"/>
  <c r="K51" i="6" s="1"/>
  <c r="K52" i="6" s="1"/>
  <c r="K53" i="6" s="1"/>
  <c r="K54" i="6" s="1"/>
  <c r="K55" i="6" s="1"/>
  <c r="K56" i="6" s="1"/>
  <c r="K57" i="6" s="1"/>
  <c r="K58" i="6" s="1"/>
  <c r="K59" i="6" s="1"/>
  <c r="K60" i="6" s="1"/>
  <c r="K61" i="6" s="1"/>
  <c r="K62" i="6" s="1"/>
  <c r="K63" i="6" s="1"/>
  <c r="K64" i="6" s="1"/>
  <c r="K65" i="6" s="1"/>
  <c r="K66" i="6" s="1"/>
  <c r="K67" i="6" s="1"/>
  <c r="K68" i="6" s="1"/>
  <c r="K69" i="6" s="1"/>
  <c r="K70" i="6" s="1"/>
  <c r="K71" i="6" s="1"/>
  <c r="K72" i="6" s="1"/>
  <c r="K73" i="6" s="1"/>
  <c r="K74" i="6" s="1"/>
  <c r="K75" i="6" s="1"/>
  <c r="K76" i="6" s="1"/>
  <c r="K77" i="6" s="1"/>
  <c r="K78" i="6" s="1"/>
  <c r="K79" i="6" s="1"/>
  <c r="K80" i="6" s="1"/>
  <c r="K81" i="6" s="1"/>
  <c r="K82" i="6" s="1"/>
  <c r="K83" i="6" s="1"/>
  <c r="K84" i="6" s="1"/>
  <c r="K85" i="6" s="1"/>
  <c r="K86" i="6" s="1"/>
  <c r="K87" i="6" s="1"/>
  <c r="K88" i="6" s="1"/>
  <c r="K89" i="6" s="1"/>
  <c r="K90" i="6" s="1"/>
  <c r="K91" i="6" s="1"/>
  <c r="K92" i="6" s="1"/>
  <c r="K93" i="6" s="1"/>
  <c r="K94" i="6" s="1"/>
  <c r="K95" i="6" s="1"/>
  <c r="K96" i="6" s="1"/>
  <c r="K97" i="6" s="1"/>
  <c r="K98" i="6" s="1"/>
  <c r="K99" i="6" s="1"/>
  <c r="K100" i="6" s="1"/>
  <c r="K101" i="6" s="1"/>
  <c r="K102" i="6" s="1"/>
  <c r="K103" i="6" s="1"/>
  <c r="K104" i="6" s="1"/>
  <c r="K105" i="6" s="1"/>
  <c r="K106" i="6" s="1"/>
  <c r="K107" i="6" s="1"/>
  <c r="K108" i="6" s="1"/>
  <c r="K109" i="6" s="1"/>
  <c r="K110" i="6" s="1"/>
  <c r="K111" i="6" s="1"/>
  <c r="K112" i="6" s="1"/>
  <c r="K113" i="6" s="1"/>
  <c r="K114" i="6" s="1"/>
  <c r="K115" i="6" s="1"/>
  <c r="K116" i="6" s="1"/>
  <c r="K117" i="6" s="1"/>
  <c r="K118" i="6" s="1"/>
  <c r="K119" i="6" s="1"/>
  <c r="K120" i="6" s="1"/>
  <c r="K121" i="6" s="1"/>
  <c r="K122" i="6" s="1"/>
  <c r="K123" i="6" s="1"/>
  <c r="K124" i="6" s="1"/>
  <c r="K125" i="6" s="1"/>
  <c r="K126" i="6" s="1"/>
  <c r="K127" i="6" s="1"/>
  <c r="K128" i="6" s="1"/>
  <c r="K129" i="6" s="1"/>
  <c r="K130" i="6" s="1"/>
  <c r="K131" i="6" s="1"/>
  <c r="K132" i="6" s="1"/>
  <c r="K133" i="6" s="1"/>
  <c r="K134" i="6" s="1"/>
  <c r="K135" i="6" s="1"/>
  <c r="K136" i="6" s="1"/>
  <c r="K137" i="6" s="1"/>
  <c r="K138" i="6" s="1"/>
  <c r="K139" i="6" s="1"/>
  <c r="K140" i="6" s="1"/>
  <c r="K141" i="6" s="1"/>
  <c r="K142" i="6" s="1"/>
  <c r="K143" i="6" s="1"/>
  <c r="K144" i="6" s="1"/>
  <c r="K145" i="6" s="1"/>
  <c r="K146" i="6" s="1"/>
  <c r="K147" i="6" s="1"/>
  <c r="K148" i="6" s="1"/>
  <c r="K149" i="6" s="1"/>
  <c r="K150" i="6" s="1"/>
  <c r="K151" i="6" s="1"/>
  <c r="K152" i="6" s="1"/>
  <c r="K153" i="6" s="1"/>
  <c r="K154" i="6" s="1"/>
  <c r="K155" i="6" s="1"/>
  <c r="K156" i="6" s="1"/>
  <c r="K157" i="6" s="1"/>
  <c r="K158" i="6" s="1"/>
  <c r="K159" i="6" s="1"/>
  <c r="K160" i="6" s="1"/>
  <c r="K161" i="6" s="1"/>
  <c r="K162" i="6" s="1"/>
  <c r="K163" i="6" s="1"/>
  <c r="K164" i="6" s="1"/>
  <c r="K165" i="6" s="1"/>
  <c r="K166" i="6" s="1"/>
  <c r="K167" i="6" s="1"/>
  <c r="K168" i="6" s="1"/>
  <c r="K169" i="6" s="1"/>
  <c r="K170" i="6" s="1"/>
  <c r="K171" i="6" s="1"/>
  <c r="K172" i="6" s="1"/>
  <c r="K173" i="6" s="1"/>
  <c r="K174" i="6" s="1"/>
  <c r="K175" i="6" s="1"/>
  <c r="K176" i="6" s="1"/>
  <c r="K177" i="6" s="1"/>
  <c r="K178" i="6" s="1"/>
  <c r="K179" i="6" s="1"/>
  <c r="K180" i="6" s="1"/>
  <c r="K181" i="6" s="1"/>
  <c r="K182" i="6" s="1"/>
  <c r="K183" i="6" s="1"/>
  <c r="K184" i="6" s="1"/>
  <c r="K185" i="6" s="1"/>
  <c r="K186" i="6" s="1"/>
  <c r="K187" i="6" s="1"/>
  <c r="K188" i="6" s="1"/>
  <c r="K189" i="6" s="1"/>
  <c r="K190" i="6" s="1"/>
  <c r="K191" i="6" s="1"/>
  <c r="K192" i="6" s="1"/>
  <c r="K193" i="6" s="1"/>
  <c r="K194" i="6" s="1"/>
  <c r="K195" i="6" s="1"/>
  <c r="K196" i="6" s="1"/>
  <c r="K197" i="6" s="1"/>
  <c r="K198" i="6" s="1"/>
  <c r="K199" i="6" s="1"/>
  <c r="K200" i="6" s="1"/>
  <c r="K201" i="6" s="1"/>
  <c r="K202" i="6" s="1"/>
  <c r="K203" i="6" s="1"/>
  <c r="K204" i="6" s="1"/>
  <c r="K205" i="6" s="1"/>
  <c r="K206" i="6" s="1"/>
  <c r="K207" i="6" s="1"/>
  <c r="K208" i="6" s="1"/>
  <c r="K209" i="6" s="1"/>
  <c r="K210" i="6" s="1"/>
  <c r="K211" i="6" s="1"/>
  <c r="K212" i="6" s="1"/>
  <c r="K213" i="6" s="1"/>
  <c r="K214" i="6" s="1"/>
  <c r="K215" i="6" s="1"/>
  <c r="K216" i="6" s="1"/>
  <c r="K217" i="6" s="1"/>
  <c r="K218" i="6" s="1"/>
  <c r="K219" i="6" s="1"/>
  <c r="K220" i="6" s="1"/>
  <c r="K221" i="6" s="1"/>
  <c r="K222" i="6" s="1"/>
  <c r="K223" i="6" s="1"/>
  <c r="K224" i="6" s="1"/>
  <c r="K225" i="6" s="1"/>
  <c r="K226" i="6" s="1"/>
  <c r="K227" i="6" s="1"/>
  <c r="K228" i="6" s="1"/>
  <c r="K229" i="6" s="1"/>
  <c r="K230" i="6" s="1"/>
  <c r="K231" i="6" s="1"/>
  <c r="K232" i="6" s="1"/>
  <c r="K233" i="6" s="1"/>
  <c r="K234" i="6" s="1"/>
  <c r="K235" i="6" s="1"/>
  <c r="K236" i="6" s="1"/>
  <c r="K237" i="6" s="1"/>
  <c r="K238" i="6" s="1"/>
  <c r="K239" i="6" s="1"/>
  <c r="K240" i="6" s="1"/>
  <c r="K241" i="6" s="1"/>
  <c r="K242" i="6" s="1"/>
  <c r="K243" i="6" s="1"/>
  <c r="K244" i="6" s="1"/>
  <c r="K245" i="6" s="1"/>
  <c r="K246" i="6" s="1"/>
  <c r="K247" i="6" s="1"/>
  <c r="K248" i="6" s="1"/>
  <c r="K249" i="6" s="1"/>
  <c r="K250" i="6" s="1"/>
  <c r="K251" i="6" s="1"/>
  <c r="K252" i="6" s="1"/>
  <c r="K253" i="6" s="1"/>
  <c r="K254" i="6" s="1"/>
  <c r="K255" i="6" s="1"/>
  <c r="K256" i="6" s="1"/>
  <c r="K257" i="6" s="1"/>
  <c r="K258" i="6" s="1"/>
  <c r="K259" i="6" s="1"/>
  <c r="K260" i="6" s="1"/>
  <c r="K261" i="6" s="1"/>
  <c r="K262" i="6" s="1"/>
  <c r="K263" i="6" s="1"/>
  <c r="K264" i="6" s="1"/>
  <c r="K265" i="6" s="1"/>
  <c r="K266" i="6" s="1"/>
  <c r="K267" i="6" s="1"/>
  <c r="K268" i="6" s="1"/>
  <c r="K269" i="6" s="1"/>
  <c r="K270" i="6" s="1"/>
  <c r="K271" i="6" s="1"/>
  <c r="K272" i="6" s="1"/>
  <c r="K273" i="6" s="1"/>
  <c r="K274" i="6" s="1"/>
  <c r="K275" i="6" s="1"/>
  <c r="K276" i="6" s="1"/>
  <c r="K277" i="6" s="1"/>
  <c r="K278" i="6" s="1"/>
  <c r="K279" i="6" s="1"/>
  <c r="K280" i="6" s="1"/>
  <c r="K281" i="6" s="1"/>
  <c r="K282" i="6" s="1"/>
  <c r="K283" i="6" s="1"/>
  <c r="K284" i="6" s="1"/>
  <c r="K285" i="6" s="1"/>
  <c r="K286" i="6" s="1"/>
  <c r="K287" i="6" s="1"/>
  <c r="K288" i="6" s="1"/>
  <c r="K289" i="6" s="1"/>
  <c r="K290" i="6" s="1"/>
  <c r="K291" i="6" s="1"/>
  <c r="K292" i="6" s="1"/>
  <c r="K293" i="6" s="1"/>
  <c r="K294" i="6" s="1"/>
  <c r="K295" i="6" s="1"/>
  <c r="K296" i="6" s="1"/>
  <c r="K297" i="6" s="1"/>
  <c r="K298" i="6" s="1"/>
  <c r="K299" i="6" s="1"/>
  <c r="K300" i="6" s="1"/>
  <c r="K301" i="6" s="1"/>
  <c r="K302" i="6" s="1"/>
  <c r="K303" i="6" s="1"/>
  <c r="K304" i="6" s="1"/>
  <c r="K305" i="6" s="1"/>
  <c r="K306" i="6" s="1"/>
  <c r="K307" i="6" s="1"/>
  <c r="K308" i="6" s="1"/>
  <c r="K309" i="6" s="1"/>
  <c r="K310" i="6" s="1"/>
  <c r="K311" i="6" s="1"/>
  <c r="K312" i="6" s="1"/>
  <c r="K313" i="6" s="1"/>
  <c r="K314" i="6" s="1"/>
  <c r="K315" i="6" s="1"/>
  <c r="K316" i="6" s="1"/>
  <c r="K317" i="6" s="1"/>
  <c r="K318" i="6" s="1"/>
  <c r="K319" i="6" s="1"/>
  <c r="K320" i="6" s="1"/>
  <c r="K321" i="6" s="1"/>
  <c r="K322" i="6" s="1"/>
  <c r="K323" i="6" s="1"/>
  <c r="K324" i="6" s="1"/>
  <c r="K325" i="6" s="1"/>
  <c r="K326" i="6" s="1"/>
  <c r="K327" i="6" s="1"/>
  <c r="K328" i="6" s="1"/>
  <c r="K329" i="6" s="1"/>
  <c r="H5" i="5"/>
  <c r="I5" i="5" s="1"/>
  <c r="G12" i="6"/>
  <c r="G13" i="6" s="1"/>
  <c r="G14" i="6" s="1"/>
  <c r="G15" i="6" s="1"/>
  <c r="G16" i="6" s="1"/>
  <c r="G17" i="6" s="1"/>
  <c r="G18" i="6" s="1"/>
  <c r="G19" i="6" s="1"/>
  <c r="G20" i="6" s="1"/>
  <c r="G21" i="6" s="1"/>
  <c r="G22" i="6" s="1"/>
  <c r="G23" i="6" s="1"/>
  <c r="G24" i="6" s="1"/>
  <c r="G25" i="6" s="1"/>
  <c r="G26" i="6" s="1"/>
  <c r="G27" i="6" s="1"/>
  <c r="G28" i="6" s="1"/>
  <c r="G29" i="6" s="1"/>
  <c r="G30" i="6" s="1"/>
  <c r="G31" i="6" s="1"/>
  <c r="G32" i="6" s="1"/>
  <c r="G33" i="6" s="1"/>
  <c r="G34" i="6" s="1"/>
  <c r="G35" i="6" s="1"/>
  <c r="G36" i="6" s="1"/>
  <c r="G37" i="6" s="1"/>
  <c r="G38" i="6" s="1"/>
  <c r="G39" i="6" s="1"/>
  <c r="G40" i="6" s="1"/>
  <c r="G41" i="6" s="1"/>
  <c r="G42" i="6" s="1"/>
  <c r="G43" i="6" s="1"/>
  <c r="G44" i="6" s="1"/>
  <c r="G45" i="6" s="1"/>
  <c r="G46" i="6" s="1"/>
  <c r="G47" i="6" s="1"/>
  <c r="G48" i="6" s="1"/>
  <c r="G49" i="6" s="1"/>
  <c r="G50" i="6" s="1"/>
  <c r="G51" i="6" s="1"/>
  <c r="G52" i="6" s="1"/>
  <c r="G53" i="6" s="1"/>
  <c r="G54" i="6" s="1"/>
  <c r="G55" i="6" s="1"/>
  <c r="G56" i="6" s="1"/>
  <c r="G57" i="6" s="1"/>
  <c r="G58" i="6" s="1"/>
  <c r="G59" i="6" s="1"/>
  <c r="G60" i="6" s="1"/>
  <c r="G61" i="6" s="1"/>
  <c r="G62" i="6" s="1"/>
  <c r="G63" i="6" s="1"/>
  <c r="G64" i="6" s="1"/>
  <c r="G65" i="6" s="1"/>
  <c r="G66" i="6" s="1"/>
  <c r="G67" i="6" s="1"/>
  <c r="G68" i="6" s="1"/>
  <c r="G69" i="6" s="1"/>
  <c r="G70" i="6" s="1"/>
  <c r="G71" i="6" s="1"/>
  <c r="G72" i="6" s="1"/>
  <c r="G73" i="6" s="1"/>
  <c r="G74" i="6" s="1"/>
  <c r="G75" i="6" s="1"/>
  <c r="G76" i="6" s="1"/>
  <c r="G77" i="6" s="1"/>
  <c r="G78" i="6" s="1"/>
  <c r="G79" i="6" s="1"/>
  <c r="G80" i="6" s="1"/>
  <c r="G81" i="6" s="1"/>
  <c r="G82" i="6" s="1"/>
  <c r="G83" i="6" s="1"/>
  <c r="G84" i="6" s="1"/>
  <c r="G85" i="6" s="1"/>
  <c r="G86" i="6" s="1"/>
  <c r="G87" i="6" s="1"/>
  <c r="G88" i="6" s="1"/>
  <c r="G89" i="6" s="1"/>
  <c r="G90" i="6" s="1"/>
  <c r="G91" i="6" s="1"/>
  <c r="G92" i="6" s="1"/>
  <c r="G93" i="6" s="1"/>
  <c r="G94" i="6" s="1"/>
  <c r="G95" i="6" s="1"/>
  <c r="G96" i="6" s="1"/>
  <c r="G97" i="6" s="1"/>
  <c r="G98" i="6" s="1"/>
  <c r="G99" i="6" s="1"/>
  <c r="G100" i="6" s="1"/>
  <c r="G101" i="6" s="1"/>
  <c r="G102" i="6" s="1"/>
  <c r="G103" i="6" s="1"/>
  <c r="G104" i="6" s="1"/>
  <c r="G105" i="6" s="1"/>
  <c r="G106" i="6" s="1"/>
  <c r="G107" i="6" s="1"/>
  <c r="G108" i="6" s="1"/>
  <c r="G109" i="6" s="1"/>
  <c r="G110" i="6" s="1"/>
  <c r="G111" i="6" s="1"/>
  <c r="G112" i="6" s="1"/>
  <c r="G113" i="6" s="1"/>
  <c r="G114" i="6" s="1"/>
  <c r="G115" i="6" s="1"/>
  <c r="G116" i="6" s="1"/>
  <c r="G117" i="6" s="1"/>
  <c r="G118" i="6" s="1"/>
  <c r="G119" i="6" s="1"/>
  <c r="G120" i="6" s="1"/>
  <c r="G121" i="6" s="1"/>
  <c r="G122" i="6" s="1"/>
  <c r="G123" i="6" s="1"/>
  <c r="G124" i="6" s="1"/>
  <c r="G125" i="6" s="1"/>
  <c r="G126" i="6" s="1"/>
  <c r="G127" i="6" s="1"/>
  <c r="G128" i="6" s="1"/>
  <c r="G129" i="6" s="1"/>
  <c r="G130" i="6" s="1"/>
  <c r="G131" i="6" s="1"/>
  <c r="G132" i="6" s="1"/>
  <c r="G133" i="6" s="1"/>
  <c r="G134" i="6" s="1"/>
  <c r="G135" i="6" s="1"/>
  <c r="G136" i="6" s="1"/>
  <c r="G137" i="6" s="1"/>
  <c r="G138" i="6" s="1"/>
  <c r="G139" i="6" s="1"/>
  <c r="G140" i="6" s="1"/>
  <c r="G141" i="6" s="1"/>
  <c r="G142" i="6" s="1"/>
  <c r="G143" i="6" s="1"/>
  <c r="G144" i="6" s="1"/>
  <c r="G145" i="6" s="1"/>
  <c r="G146" i="6" s="1"/>
  <c r="G147" i="6" s="1"/>
  <c r="G148" i="6" s="1"/>
  <c r="G149" i="6" s="1"/>
  <c r="G150" i="6" s="1"/>
  <c r="G151" i="6" s="1"/>
  <c r="G152" i="6" s="1"/>
  <c r="G153" i="6" s="1"/>
  <c r="G154" i="6" s="1"/>
  <c r="G155" i="6" s="1"/>
  <c r="G156" i="6" s="1"/>
  <c r="G157" i="6" s="1"/>
  <c r="G158" i="6" s="1"/>
  <c r="G159" i="6" s="1"/>
  <c r="G160" i="6" s="1"/>
  <c r="G161" i="6" s="1"/>
  <c r="G162" i="6" s="1"/>
  <c r="G163" i="6" s="1"/>
  <c r="G164" i="6" s="1"/>
  <c r="G165" i="6" s="1"/>
  <c r="G166" i="6" s="1"/>
  <c r="G167" i="6" s="1"/>
  <c r="G168" i="6" s="1"/>
  <c r="G169" i="6" s="1"/>
  <c r="G170" i="6" s="1"/>
  <c r="G171" i="6" s="1"/>
  <c r="G172" i="6" s="1"/>
  <c r="G173" i="6" s="1"/>
  <c r="G174" i="6" s="1"/>
  <c r="G175" i="6" s="1"/>
  <c r="G176" i="6" s="1"/>
  <c r="G177" i="6" s="1"/>
  <c r="G178" i="6" s="1"/>
  <c r="G179" i="6" s="1"/>
  <c r="G180" i="6" s="1"/>
  <c r="G181" i="6" s="1"/>
  <c r="G182" i="6" s="1"/>
  <c r="G183" i="6" s="1"/>
  <c r="G184" i="6" s="1"/>
  <c r="G185" i="6" s="1"/>
  <c r="G186" i="6" s="1"/>
  <c r="G187" i="6" s="1"/>
  <c r="G188" i="6" s="1"/>
  <c r="G189" i="6" s="1"/>
  <c r="G190" i="6" s="1"/>
  <c r="G191" i="6" s="1"/>
  <c r="G192" i="6" s="1"/>
  <c r="G193" i="6" s="1"/>
  <c r="G194" i="6" s="1"/>
  <c r="G195" i="6" s="1"/>
  <c r="G196" i="6" s="1"/>
  <c r="G197" i="6" s="1"/>
  <c r="G198" i="6" s="1"/>
  <c r="G199" i="6" s="1"/>
  <c r="G200" i="6" s="1"/>
  <c r="G201" i="6" s="1"/>
  <c r="G202" i="6" s="1"/>
  <c r="G203" i="6" s="1"/>
  <c r="G204" i="6" s="1"/>
  <c r="G205" i="6" s="1"/>
  <c r="G206" i="6" s="1"/>
  <c r="G207" i="6" s="1"/>
  <c r="G208" i="6" s="1"/>
  <c r="G209" i="6" s="1"/>
  <c r="G210" i="6" s="1"/>
  <c r="G211" i="6" s="1"/>
  <c r="G212" i="6" s="1"/>
  <c r="G213" i="6" s="1"/>
  <c r="G214" i="6" s="1"/>
  <c r="G215" i="6" s="1"/>
  <c r="G216" i="6" s="1"/>
  <c r="G217" i="6" s="1"/>
  <c r="G218" i="6" s="1"/>
  <c r="G219" i="6" s="1"/>
  <c r="G220" i="6" s="1"/>
  <c r="G221" i="6" s="1"/>
  <c r="G222" i="6" s="1"/>
  <c r="G223" i="6" s="1"/>
  <c r="G224" i="6" s="1"/>
  <c r="G225" i="6" s="1"/>
  <c r="G226" i="6" s="1"/>
  <c r="G227" i="6" s="1"/>
  <c r="G228" i="6" s="1"/>
  <c r="G229" i="6" s="1"/>
  <c r="G230" i="6" s="1"/>
  <c r="G231" i="6" s="1"/>
  <c r="G232" i="6" s="1"/>
  <c r="G233" i="6" s="1"/>
  <c r="G234" i="6" s="1"/>
  <c r="G235" i="6" s="1"/>
  <c r="G236" i="6" s="1"/>
  <c r="G237" i="6" s="1"/>
  <c r="G238" i="6" s="1"/>
  <c r="G239" i="6" s="1"/>
  <c r="G240" i="6" s="1"/>
  <c r="G241" i="6" s="1"/>
  <c r="G242" i="6" s="1"/>
  <c r="G243" i="6" s="1"/>
  <c r="G244" i="6" s="1"/>
  <c r="G245" i="6" s="1"/>
  <c r="G246" i="6" s="1"/>
  <c r="G247" i="6" s="1"/>
  <c r="G248" i="6" s="1"/>
  <c r="G249" i="6" s="1"/>
  <c r="G250" i="6" s="1"/>
  <c r="G251" i="6" s="1"/>
  <c r="G252" i="6" s="1"/>
  <c r="G253" i="6" s="1"/>
  <c r="G254" i="6" s="1"/>
  <c r="G255" i="6" s="1"/>
  <c r="G256" i="6" s="1"/>
  <c r="G257" i="6" s="1"/>
  <c r="G258" i="6" s="1"/>
  <c r="G259" i="6" s="1"/>
  <c r="G260" i="6" s="1"/>
  <c r="G261" i="6" s="1"/>
  <c r="G262" i="6" s="1"/>
  <c r="G263" i="6" s="1"/>
  <c r="G264" i="6" s="1"/>
  <c r="G265" i="6" s="1"/>
  <c r="G266" i="6" s="1"/>
  <c r="G267" i="6" s="1"/>
  <c r="G268" i="6" s="1"/>
  <c r="G269" i="6" s="1"/>
  <c r="G270" i="6" s="1"/>
  <c r="G271" i="6" s="1"/>
  <c r="G272" i="6" s="1"/>
  <c r="G273" i="6" s="1"/>
  <c r="G274" i="6" s="1"/>
  <c r="G275" i="6" s="1"/>
  <c r="G276" i="6" s="1"/>
  <c r="G277" i="6" s="1"/>
  <c r="G278" i="6" s="1"/>
  <c r="G279" i="6" s="1"/>
  <c r="G280" i="6" s="1"/>
  <c r="G281" i="6" s="1"/>
  <c r="G282" i="6" s="1"/>
  <c r="G283" i="6" s="1"/>
  <c r="G284" i="6" s="1"/>
  <c r="G285" i="6" s="1"/>
  <c r="G286" i="6" s="1"/>
  <c r="G287" i="6" s="1"/>
  <c r="G288" i="6" s="1"/>
  <c r="G289" i="6" s="1"/>
  <c r="G290" i="6" s="1"/>
  <c r="G291" i="6" s="1"/>
  <c r="G292" i="6" s="1"/>
  <c r="G293" i="6" s="1"/>
  <c r="G294" i="6" s="1"/>
  <c r="G295" i="6" s="1"/>
  <c r="G296" i="6" s="1"/>
  <c r="G297" i="6" s="1"/>
  <c r="G298" i="6" s="1"/>
  <c r="G299" i="6" s="1"/>
  <c r="G300" i="6" s="1"/>
  <c r="G301" i="6" s="1"/>
  <c r="G302" i="6" s="1"/>
  <c r="G303" i="6" s="1"/>
  <c r="G304" i="6" s="1"/>
  <c r="G305" i="6" s="1"/>
  <c r="G306" i="6" s="1"/>
  <c r="G307" i="6" s="1"/>
  <c r="G308" i="6" s="1"/>
  <c r="G309" i="6" s="1"/>
  <c r="G310" i="6" s="1"/>
  <c r="G311" i="6" s="1"/>
  <c r="G312" i="6" s="1"/>
  <c r="G313" i="6" s="1"/>
  <c r="G314" i="6" s="1"/>
  <c r="G315" i="6" s="1"/>
  <c r="G316" i="6" s="1"/>
  <c r="G317" i="6" s="1"/>
  <c r="G318" i="6" s="1"/>
  <c r="G319" i="6" s="1"/>
  <c r="G320" i="6" s="1"/>
  <c r="G321" i="6" s="1"/>
  <c r="G322" i="6" s="1"/>
  <c r="G323" i="6" s="1"/>
  <c r="G324" i="6" s="1"/>
  <c r="G325" i="6" s="1"/>
  <c r="G326" i="6" s="1"/>
  <c r="G327" i="6" s="1"/>
  <c r="G328" i="6" s="1"/>
  <c r="G329" i="6" s="1"/>
  <c r="K8" i="5"/>
  <c r="K9" i="5" s="1"/>
  <c r="K10" i="5" s="1"/>
  <c r="K11" i="5" s="1"/>
  <c r="K12" i="5" s="1"/>
  <c r="K13" i="5" s="1"/>
  <c r="K14" i="5" s="1"/>
  <c r="K15" i="5" s="1"/>
  <c r="K16" i="5" s="1"/>
  <c r="K17" i="5" s="1"/>
  <c r="K18" i="5" s="1"/>
  <c r="K19" i="5" s="1"/>
  <c r="K20" i="5" s="1"/>
  <c r="K21" i="5" s="1"/>
  <c r="K22" i="5" s="1"/>
  <c r="K23" i="5" s="1"/>
  <c r="K24" i="5" s="1"/>
  <c r="K25" i="5" s="1"/>
  <c r="K26" i="5" s="1"/>
  <c r="K27" i="5" s="1"/>
  <c r="K28" i="5" s="1"/>
  <c r="K29" i="5" s="1"/>
  <c r="K30" i="5" s="1"/>
  <c r="K31" i="5" s="1"/>
  <c r="K32" i="5" s="1"/>
  <c r="K33" i="5" s="1"/>
  <c r="K34" i="5" s="1"/>
  <c r="K35" i="5" s="1"/>
  <c r="K36" i="5" s="1"/>
  <c r="K37" i="5" s="1"/>
  <c r="K38" i="5" s="1"/>
  <c r="K39" i="5" s="1"/>
  <c r="K40" i="5" s="1"/>
  <c r="K41" i="5" s="1"/>
  <c r="K42" i="5" s="1"/>
  <c r="K43" i="5" s="1"/>
  <c r="K44" i="5" s="1"/>
  <c r="K45" i="5" s="1"/>
  <c r="K46" i="5" s="1"/>
  <c r="K47" i="5" s="1"/>
  <c r="K48" i="5" s="1"/>
  <c r="K49" i="5" s="1"/>
  <c r="K50" i="5" s="1"/>
  <c r="K51" i="5" s="1"/>
  <c r="K52" i="5" s="1"/>
  <c r="K53" i="5" s="1"/>
  <c r="K54" i="5" s="1"/>
  <c r="K55" i="5" s="1"/>
  <c r="K56" i="5" s="1"/>
  <c r="K57" i="5" s="1"/>
  <c r="K58" i="5" s="1"/>
  <c r="K59" i="5" s="1"/>
  <c r="K60" i="5" s="1"/>
  <c r="K61" i="5" s="1"/>
  <c r="K62" i="5" s="1"/>
  <c r="K63" i="5" s="1"/>
  <c r="K64" i="5" s="1"/>
  <c r="K65" i="5" s="1"/>
  <c r="K66" i="5" s="1"/>
  <c r="K67" i="5" s="1"/>
  <c r="K68" i="5" s="1"/>
  <c r="K69" i="5" s="1"/>
  <c r="K70" i="5" s="1"/>
  <c r="K71" i="5" s="1"/>
  <c r="K72" i="5" s="1"/>
  <c r="K73" i="5" s="1"/>
  <c r="K74" i="5" s="1"/>
  <c r="K75" i="5" s="1"/>
  <c r="K76" i="5" s="1"/>
  <c r="K77" i="5" s="1"/>
  <c r="K78" i="5" s="1"/>
  <c r="K79" i="5" s="1"/>
  <c r="K80" i="5" s="1"/>
  <c r="K81" i="5" s="1"/>
  <c r="K82" i="5" s="1"/>
  <c r="K83" i="5" s="1"/>
  <c r="K84" i="5" s="1"/>
  <c r="K85" i="5" s="1"/>
  <c r="K86" i="5" s="1"/>
  <c r="K87" i="5" s="1"/>
  <c r="K88" i="5" s="1"/>
  <c r="K89" i="5" s="1"/>
  <c r="K90" i="5" s="1"/>
  <c r="K91" i="5" s="1"/>
  <c r="K92" i="5" s="1"/>
  <c r="K93" i="5" s="1"/>
  <c r="K94" i="5" s="1"/>
  <c r="K95" i="5" s="1"/>
  <c r="K96" i="5" s="1"/>
  <c r="K97" i="5" s="1"/>
  <c r="K98" i="5" s="1"/>
  <c r="K99" i="5" s="1"/>
  <c r="K100" i="5" s="1"/>
  <c r="K101" i="5" s="1"/>
  <c r="K102" i="5" s="1"/>
  <c r="K103" i="5" s="1"/>
  <c r="K104" i="5" s="1"/>
  <c r="K105" i="5" s="1"/>
  <c r="K106" i="5" s="1"/>
  <c r="K107" i="5" s="1"/>
  <c r="K108" i="5" s="1"/>
  <c r="K109" i="5" s="1"/>
  <c r="K110" i="5" s="1"/>
  <c r="K111" i="5" s="1"/>
  <c r="K112" i="5" s="1"/>
  <c r="K113" i="5" s="1"/>
  <c r="K114" i="5" s="1"/>
  <c r="K115" i="5" s="1"/>
  <c r="K116" i="5" s="1"/>
  <c r="K117" i="5" s="1"/>
  <c r="K118" i="5" s="1"/>
  <c r="K119" i="5" s="1"/>
  <c r="K120" i="5" s="1"/>
  <c r="K121" i="5" s="1"/>
  <c r="K122" i="5" s="1"/>
  <c r="K123" i="5" s="1"/>
  <c r="K124" i="5" s="1"/>
  <c r="K125" i="5" s="1"/>
  <c r="K126" i="5" s="1"/>
  <c r="K127" i="5" s="1"/>
  <c r="K128" i="5" s="1"/>
  <c r="K129" i="5" s="1"/>
  <c r="K130" i="5" s="1"/>
  <c r="K131" i="5" s="1"/>
  <c r="K132" i="5" s="1"/>
  <c r="K133" i="5" s="1"/>
  <c r="K134" i="5" s="1"/>
  <c r="K135" i="5" s="1"/>
  <c r="K136" i="5" s="1"/>
  <c r="K137" i="5" s="1"/>
  <c r="K138" i="5" s="1"/>
  <c r="K139" i="5" s="1"/>
  <c r="K140" i="5" s="1"/>
  <c r="K141" i="5" s="1"/>
  <c r="K142" i="5" s="1"/>
  <c r="K143" i="5" s="1"/>
  <c r="K144" i="5" s="1"/>
  <c r="K145" i="5" s="1"/>
  <c r="K146" i="5" s="1"/>
  <c r="K147" i="5" s="1"/>
  <c r="K148" i="5" s="1"/>
  <c r="K149" i="5" s="1"/>
  <c r="K150" i="5" s="1"/>
  <c r="K151" i="5" s="1"/>
  <c r="K152" i="5" s="1"/>
  <c r="K153" i="5" s="1"/>
  <c r="K154" i="5" s="1"/>
  <c r="K155" i="5" s="1"/>
  <c r="K156" i="5" s="1"/>
  <c r="K157" i="5" s="1"/>
  <c r="K158" i="5" s="1"/>
  <c r="K159" i="5" s="1"/>
  <c r="K160" i="5" s="1"/>
  <c r="K161" i="5" s="1"/>
  <c r="K162" i="5" s="1"/>
  <c r="K163" i="5" s="1"/>
  <c r="K164" i="5" s="1"/>
  <c r="K165" i="5" s="1"/>
  <c r="K166" i="5" s="1"/>
  <c r="K167" i="5" s="1"/>
  <c r="K168" i="5" s="1"/>
  <c r="K169" i="5" s="1"/>
  <c r="K170" i="5" s="1"/>
  <c r="K171" i="5" s="1"/>
  <c r="K172" i="5" s="1"/>
  <c r="K173" i="5" s="1"/>
  <c r="K174" i="5" s="1"/>
  <c r="K175" i="5" s="1"/>
  <c r="K176" i="5" s="1"/>
  <c r="K177" i="5" s="1"/>
  <c r="K178" i="5" s="1"/>
  <c r="K179" i="5" s="1"/>
  <c r="K180" i="5" s="1"/>
  <c r="K181" i="5" s="1"/>
  <c r="K182" i="5" s="1"/>
  <c r="K183" i="5" s="1"/>
  <c r="K184" i="5" s="1"/>
  <c r="K185" i="5" s="1"/>
  <c r="K186" i="5" s="1"/>
  <c r="K187" i="5" s="1"/>
  <c r="K188" i="5" s="1"/>
  <c r="K189" i="5" s="1"/>
  <c r="K190" i="5" s="1"/>
  <c r="K191" i="5" s="1"/>
  <c r="K192" i="5" s="1"/>
  <c r="K193" i="5" s="1"/>
  <c r="K194" i="5" s="1"/>
  <c r="K195" i="5" s="1"/>
  <c r="K196" i="5" s="1"/>
  <c r="K197" i="5" s="1"/>
  <c r="K198" i="5" s="1"/>
  <c r="K199" i="5" s="1"/>
  <c r="K200" i="5" s="1"/>
  <c r="K201" i="5" s="1"/>
  <c r="K202" i="5" s="1"/>
  <c r="K203" i="5" s="1"/>
  <c r="K204" i="5" s="1"/>
  <c r="K205" i="5" s="1"/>
  <c r="K206" i="5" s="1"/>
  <c r="K207" i="5" s="1"/>
  <c r="K208" i="5" s="1"/>
  <c r="K209" i="5" s="1"/>
  <c r="K210" i="5" s="1"/>
  <c r="K211" i="5" s="1"/>
  <c r="K212" i="5" s="1"/>
  <c r="K213" i="5" s="1"/>
  <c r="K214" i="5" s="1"/>
  <c r="K215" i="5" s="1"/>
  <c r="K216" i="5" s="1"/>
  <c r="K217" i="5" s="1"/>
  <c r="K218" i="5" s="1"/>
  <c r="K219" i="5" s="1"/>
  <c r="K220" i="5" s="1"/>
  <c r="K221" i="5" s="1"/>
  <c r="K222" i="5" s="1"/>
  <c r="K223" i="5" s="1"/>
  <c r="K224" i="5" s="1"/>
  <c r="K225" i="5" s="1"/>
  <c r="K226" i="5" s="1"/>
  <c r="K227" i="5" s="1"/>
  <c r="K228" i="5" s="1"/>
  <c r="K229" i="5" s="1"/>
  <c r="K230" i="5" s="1"/>
  <c r="K231" i="5" s="1"/>
  <c r="K232" i="5" s="1"/>
  <c r="K233" i="5" s="1"/>
  <c r="K234" i="5" s="1"/>
  <c r="K235" i="5" s="1"/>
  <c r="K236" i="5" s="1"/>
  <c r="K237" i="5" s="1"/>
  <c r="K238" i="5" s="1"/>
  <c r="K239" i="5" s="1"/>
  <c r="K240" i="5" s="1"/>
  <c r="K241" i="5" s="1"/>
  <c r="K242" i="5" s="1"/>
  <c r="K243" i="5" s="1"/>
  <c r="K244" i="5" s="1"/>
  <c r="K245" i="5" s="1"/>
  <c r="K246" i="5" s="1"/>
  <c r="K247" i="5" s="1"/>
  <c r="K248" i="5" s="1"/>
  <c r="K249" i="5" s="1"/>
  <c r="K250" i="5" s="1"/>
  <c r="K251" i="5" s="1"/>
  <c r="K252" i="5" s="1"/>
  <c r="K253" i="5" s="1"/>
  <c r="K254" i="5" s="1"/>
  <c r="K255" i="5" s="1"/>
  <c r="K256" i="5" s="1"/>
  <c r="K257" i="5" s="1"/>
  <c r="K258" i="5" s="1"/>
  <c r="K259" i="5" s="1"/>
  <c r="K260" i="5" s="1"/>
  <c r="K261" i="5" s="1"/>
  <c r="K262" i="5" s="1"/>
  <c r="K263" i="5" s="1"/>
  <c r="K264" i="5" s="1"/>
  <c r="K265" i="5" s="1"/>
  <c r="K266" i="5" s="1"/>
  <c r="K267" i="5" s="1"/>
  <c r="K268" i="5" s="1"/>
  <c r="K269" i="5" s="1"/>
  <c r="K270" i="5" s="1"/>
  <c r="K271" i="5" s="1"/>
  <c r="K272" i="5" s="1"/>
  <c r="K273" i="5" s="1"/>
  <c r="K274" i="5" s="1"/>
  <c r="K275" i="5" s="1"/>
  <c r="K276" i="5" s="1"/>
  <c r="K277" i="5" s="1"/>
  <c r="K278" i="5" s="1"/>
  <c r="K279" i="5" s="1"/>
  <c r="K280" i="5" s="1"/>
  <c r="K281" i="5" s="1"/>
  <c r="K282" i="5" s="1"/>
  <c r="K283" i="5" s="1"/>
  <c r="K284" i="5" s="1"/>
  <c r="K285" i="5" s="1"/>
  <c r="K286" i="5" s="1"/>
  <c r="K287" i="5" s="1"/>
  <c r="K288" i="5" s="1"/>
  <c r="K289" i="5" s="1"/>
  <c r="K290" i="5" s="1"/>
  <c r="K291" i="5" s="1"/>
  <c r="K292" i="5" s="1"/>
  <c r="K293" i="5" s="1"/>
  <c r="K294" i="5" s="1"/>
  <c r="K295" i="5" s="1"/>
  <c r="K296" i="5" s="1"/>
  <c r="K297" i="5" s="1"/>
  <c r="K298" i="5" s="1"/>
  <c r="K299" i="5" s="1"/>
  <c r="K300" i="5" s="1"/>
  <c r="K301" i="5" s="1"/>
  <c r="K302" i="5" s="1"/>
  <c r="K303" i="5" s="1"/>
  <c r="K304" i="5" s="1"/>
  <c r="K305" i="5" s="1"/>
  <c r="H6" i="6"/>
  <c r="I6" i="6" s="1"/>
  <c r="E7" i="6"/>
  <c r="H5" i="6"/>
  <c r="I5" i="6" s="1"/>
  <c r="K9" i="4"/>
  <c r="K10" i="4" s="1"/>
  <c r="K11" i="4" s="1"/>
  <c r="K12" i="4" s="1"/>
  <c r="K13" i="4" s="1"/>
  <c r="K14" i="4" s="1"/>
  <c r="K15" i="4" s="1"/>
  <c r="K16" i="4" s="1"/>
  <c r="K17" i="4" s="1"/>
  <c r="K18" i="4" s="1"/>
  <c r="K19" i="4" s="1"/>
  <c r="K20" i="4" s="1"/>
  <c r="K21" i="4" s="1"/>
  <c r="K22" i="4" s="1"/>
  <c r="K23" i="4" s="1"/>
  <c r="K24" i="4" s="1"/>
  <c r="K25" i="4" s="1"/>
  <c r="K26" i="4" s="1"/>
  <c r="K27" i="4" s="1"/>
  <c r="K28" i="4" s="1"/>
  <c r="K29" i="4" s="1"/>
  <c r="K30" i="4" s="1"/>
  <c r="K31" i="4" s="1"/>
  <c r="K32" i="4" s="1"/>
  <c r="K33" i="4" s="1"/>
  <c r="K34" i="4" s="1"/>
  <c r="K35" i="4" s="1"/>
  <c r="K36" i="4" s="1"/>
  <c r="K37" i="4" s="1"/>
  <c r="K38" i="4" s="1"/>
  <c r="K39" i="4" s="1"/>
  <c r="K40" i="4" s="1"/>
  <c r="K41" i="4" s="1"/>
  <c r="K42" i="4" s="1"/>
  <c r="K43" i="4" s="1"/>
  <c r="K44" i="4" s="1"/>
  <c r="K45" i="4" s="1"/>
  <c r="K46" i="4" s="1"/>
  <c r="K47" i="4" s="1"/>
  <c r="K48" i="4" s="1"/>
  <c r="K49" i="4" s="1"/>
  <c r="K50" i="4" s="1"/>
  <c r="K51" i="4" s="1"/>
  <c r="K52" i="4" s="1"/>
  <c r="K53" i="4" s="1"/>
  <c r="K54" i="4" s="1"/>
  <c r="K55" i="4" s="1"/>
  <c r="K56" i="4" s="1"/>
  <c r="K57" i="4" s="1"/>
  <c r="K58" i="4" s="1"/>
  <c r="K59" i="4" s="1"/>
  <c r="K60" i="4" s="1"/>
  <c r="K61" i="4" s="1"/>
  <c r="K62" i="4" s="1"/>
  <c r="K63" i="4" s="1"/>
  <c r="K64" i="4" s="1"/>
  <c r="K65" i="4" s="1"/>
  <c r="K66" i="4" s="1"/>
  <c r="K67" i="4" s="1"/>
  <c r="K68" i="4" s="1"/>
  <c r="K69" i="4" s="1"/>
  <c r="K70" i="4" s="1"/>
  <c r="K71" i="4" s="1"/>
  <c r="K72" i="4" s="1"/>
  <c r="K73" i="4" s="1"/>
  <c r="K74" i="4" s="1"/>
  <c r="K75" i="4" s="1"/>
  <c r="K76" i="4" s="1"/>
  <c r="K77" i="4" s="1"/>
  <c r="K78" i="4" s="1"/>
  <c r="K79" i="4" s="1"/>
  <c r="K80" i="4" s="1"/>
  <c r="K81" i="4" s="1"/>
  <c r="K82" i="4" s="1"/>
  <c r="K83" i="4" s="1"/>
  <c r="K84" i="4" s="1"/>
  <c r="K85" i="4" s="1"/>
  <c r="K86" i="4" s="1"/>
  <c r="K87" i="4" s="1"/>
  <c r="K88" i="4" s="1"/>
  <c r="K89" i="4" s="1"/>
  <c r="K90" i="4" s="1"/>
  <c r="K91" i="4" s="1"/>
  <c r="K92" i="4" s="1"/>
  <c r="K93" i="4" s="1"/>
  <c r="K94" i="4" s="1"/>
  <c r="K95" i="4" s="1"/>
  <c r="K96" i="4" s="1"/>
  <c r="K97" i="4" s="1"/>
  <c r="K98" i="4" s="1"/>
  <c r="K99" i="4" s="1"/>
  <c r="K100" i="4" s="1"/>
  <c r="K101" i="4" s="1"/>
  <c r="K102" i="4" s="1"/>
  <c r="K103" i="4" s="1"/>
  <c r="K104" i="4" s="1"/>
  <c r="K105" i="4" s="1"/>
  <c r="K106" i="4" s="1"/>
  <c r="K107" i="4" s="1"/>
  <c r="K108" i="4" s="1"/>
  <c r="K109" i="4" s="1"/>
  <c r="K110" i="4" s="1"/>
  <c r="K111" i="4" s="1"/>
  <c r="K112" i="4" s="1"/>
  <c r="K113" i="4" s="1"/>
  <c r="K114" i="4" s="1"/>
  <c r="K115" i="4" s="1"/>
  <c r="K116" i="4" s="1"/>
  <c r="K117" i="4" s="1"/>
  <c r="K118" i="4" s="1"/>
  <c r="K119" i="4" s="1"/>
  <c r="K120" i="4" s="1"/>
  <c r="K121" i="4" s="1"/>
  <c r="K122" i="4" s="1"/>
  <c r="K123" i="4" s="1"/>
  <c r="K124" i="4" s="1"/>
  <c r="K125" i="4" s="1"/>
  <c r="K126" i="4" s="1"/>
  <c r="K127" i="4" s="1"/>
  <c r="K128" i="4" s="1"/>
  <c r="K129" i="4" s="1"/>
  <c r="K130" i="4" s="1"/>
  <c r="K131" i="4" s="1"/>
  <c r="K132" i="4" s="1"/>
  <c r="K133" i="4" s="1"/>
  <c r="K134" i="4" s="1"/>
  <c r="K135" i="4" s="1"/>
  <c r="K136" i="4" s="1"/>
  <c r="K137" i="4" s="1"/>
  <c r="K138" i="4" s="1"/>
  <c r="K139" i="4" s="1"/>
  <c r="K140" i="4" s="1"/>
  <c r="K141" i="4" s="1"/>
  <c r="K142" i="4" s="1"/>
  <c r="K143" i="4" s="1"/>
  <c r="K144" i="4" s="1"/>
  <c r="K145" i="4" s="1"/>
  <c r="K146" i="4" s="1"/>
  <c r="K147" i="4" s="1"/>
  <c r="K148" i="4" s="1"/>
  <c r="K149" i="4" s="1"/>
  <c r="K150" i="4" s="1"/>
  <c r="K151" i="4" s="1"/>
  <c r="K152" i="4" s="1"/>
  <c r="K153" i="4" s="1"/>
  <c r="K154" i="4" s="1"/>
  <c r="K155" i="4" s="1"/>
  <c r="K156" i="4" s="1"/>
  <c r="K157" i="4" s="1"/>
  <c r="K158" i="4" s="1"/>
  <c r="K159" i="4" s="1"/>
  <c r="K160" i="4" s="1"/>
  <c r="K161" i="4" s="1"/>
  <c r="K162" i="4" s="1"/>
  <c r="K163" i="4" s="1"/>
  <c r="K164" i="4" s="1"/>
  <c r="K165" i="4" s="1"/>
  <c r="K166" i="4" s="1"/>
  <c r="K167" i="4" s="1"/>
  <c r="K168" i="4" s="1"/>
  <c r="K169" i="4" s="1"/>
  <c r="K170" i="4" s="1"/>
  <c r="K171" i="4" s="1"/>
  <c r="K172" i="4" s="1"/>
  <c r="K173" i="4" s="1"/>
  <c r="K174" i="4" s="1"/>
  <c r="K175" i="4" s="1"/>
  <c r="K176" i="4" s="1"/>
  <c r="K177" i="4" s="1"/>
  <c r="K178" i="4" s="1"/>
  <c r="K179" i="4" s="1"/>
  <c r="K180" i="4" s="1"/>
  <c r="K181" i="4" s="1"/>
  <c r="K182" i="4" s="1"/>
  <c r="K183" i="4" s="1"/>
  <c r="K184" i="4" s="1"/>
  <c r="K185" i="4" s="1"/>
  <c r="K186" i="4" s="1"/>
  <c r="K187" i="4" s="1"/>
  <c r="K188" i="4" s="1"/>
  <c r="K189" i="4" s="1"/>
  <c r="K190" i="4" s="1"/>
  <c r="K191" i="4" s="1"/>
  <c r="K192" i="4" s="1"/>
  <c r="K193" i="4" s="1"/>
  <c r="K194" i="4" s="1"/>
  <c r="K195" i="4" s="1"/>
  <c r="K196" i="4" s="1"/>
  <c r="K197" i="4" s="1"/>
  <c r="K198" i="4" s="1"/>
  <c r="K199" i="4" s="1"/>
  <c r="K200" i="4" s="1"/>
  <c r="K201" i="4" s="1"/>
  <c r="K202" i="4" s="1"/>
  <c r="K203" i="4" s="1"/>
  <c r="K204" i="4" s="1"/>
  <c r="K205" i="4" s="1"/>
  <c r="K206" i="4" s="1"/>
  <c r="K207" i="4" s="1"/>
  <c r="K208" i="4" s="1"/>
  <c r="K209" i="4" s="1"/>
  <c r="K210" i="4" s="1"/>
  <c r="K211" i="4" s="1"/>
  <c r="K212" i="4" s="1"/>
  <c r="K213" i="4" s="1"/>
  <c r="K214" i="4" s="1"/>
  <c r="K215" i="4" s="1"/>
  <c r="K216" i="4" s="1"/>
  <c r="K217" i="4" s="1"/>
  <c r="K218" i="4" s="1"/>
  <c r="K219" i="4" s="1"/>
  <c r="K220" i="4" s="1"/>
  <c r="K221" i="4" s="1"/>
  <c r="K222" i="4" s="1"/>
  <c r="K223" i="4" s="1"/>
  <c r="K224" i="4" s="1"/>
  <c r="K225" i="4" s="1"/>
  <c r="K226" i="4" s="1"/>
  <c r="K227" i="4" s="1"/>
  <c r="K228" i="4" s="1"/>
  <c r="K229" i="4" s="1"/>
  <c r="K230" i="4" s="1"/>
  <c r="K231" i="4" s="1"/>
  <c r="K232" i="4" s="1"/>
  <c r="K233" i="4" s="1"/>
  <c r="K234" i="4" s="1"/>
  <c r="K235" i="4" s="1"/>
  <c r="K236" i="4" s="1"/>
  <c r="K237" i="4" s="1"/>
  <c r="K238" i="4" s="1"/>
  <c r="K239" i="4" s="1"/>
  <c r="K240" i="4" s="1"/>
  <c r="K241" i="4" s="1"/>
  <c r="K242" i="4" s="1"/>
  <c r="K243" i="4" s="1"/>
  <c r="K244" i="4" s="1"/>
  <c r="K245" i="4" s="1"/>
  <c r="K246" i="4" s="1"/>
  <c r="K247" i="4" s="1"/>
  <c r="K248" i="4" s="1"/>
  <c r="K249" i="4" s="1"/>
  <c r="K250" i="4" s="1"/>
  <c r="K251" i="4" s="1"/>
  <c r="K252" i="4" s="1"/>
  <c r="K253" i="4" s="1"/>
  <c r="K254" i="4" s="1"/>
  <c r="K255" i="4" s="1"/>
  <c r="K256" i="4" s="1"/>
  <c r="K257" i="4" s="1"/>
  <c r="K258" i="4" s="1"/>
  <c r="K259" i="4" s="1"/>
  <c r="K260" i="4" s="1"/>
  <c r="K261" i="4" s="1"/>
  <c r="K262" i="4" s="1"/>
  <c r="K263" i="4" s="1"/>
  <c r="K264" i="4" s="1"/>
  <c r="K265" i="4" s="1"/>
  <c r="K266" i="4" s="1"/>
  <c r="K267" i="4" s="1"/>
  <c r="K268" i="4" s="1"/>
  <c r="K269" i="4" s="1"/>
  <c r="K270" i="4" s="1"/>
  <c r="K271" i="4" s="1"/>
  <c r="K272" i="4" s="1"/>
  <c r="K273" i="4" s="1"/>
  <c r="K274" i="4" s="1"/>
  <c r="K275" i="4" s="1"/>
  <c r="K276" i="4" s="1"/>
  <c r="K277" i="4" s="1"/>
  <c r="K278" i="4" s="1"/>
  <c r="K279" i="4" s="1"/>
  <c r="K280" i="4" s="1"/>
  <c r="K281" i="4" s="1"/>
  <c r="K282" i="4" s="1"/>
  <c r="K283" i="4" s="1"/>
  <c r="K284" i="4" s="1"/>
  <c r="K285" i="4" s="1"/>
  <c r="K286" i="4" s="1"/>
  <c r="K287" i="4" s="1"/>
  <c r="K288" i="4" s="1"/>
  <c r="K289" i="4" s="1"/>
  <c r="K290" i="4" s="1"/>
  <c r="K291" i="4" s="1"/>
  <c r="K292" i="4" s="1"/>
  <c r="K293" i="4" s="1"/>
  <c r="K294" i="4" s="1"/>
  <c r="K295" i="4" s="1"/>
  <c r="K296" i="4" s="1"/>
  <c r="K297" i="4" s="1"/>
  <c r="K298" i="4" s="1"/>
  <c r="K299" i="4" s="1"/>
  <c r="K300" i="4" s="1"/>
  <c r="K301" i="4" s="1"/>
  <c r="K302" i="4" s="1"/>
  <c r="K303" i="4" s="1"/>
  <c r="K304" i="4" s="1"/>
  <c r="K305" i="4" s="1"/>
  <c r="E6" i="4"/>
  <c r="H5" i="4"/>
  <c r="I5" i="4" s="1"/>
  <c r="J6" i="6"/>
  <c r="J7" i="6" s="1"/>
  <c r="J8" i="6" s="1"/>
  <c r="J9" i="6" s="1"/>
  <c r="J10" i="6" s="1"/>
  <c r="J11" i="6" s="1"/>
  <c r="J12" i="6" s="1"/>
  <c r="J13" i="6" s="1"/>
  <c r="J14" i="6" s="1"/>
  <c r="J15" i="6" s="1"/>
  <c r="J16" i="6" s="1"/>
  <c r="J17" i="6" s="1"/>
  <c r="J18" i="6" s="1"/>
  <c r="J19" i="6" s="1"/>
  <c r="J20" i="6" s="1"/>
  <c r="J21" i="6" s="1"/>
  <c r="J22" i="6" s="1"/>
  <c r="J23" i="6" s="1"/>
  <c r="J24" i="6" s="1"/>
  <c r="J25" i="6" s="1"/>
  <c r="J26" i="6" s="1"/>
  <c r="J27" i="6" s="1"/>
  <c r="J28" i="6" s="1"/>
  <c r="J29" i="6" s="1"/>
  <c r="J30" i="6" s="1"/>
  <c r="J31" i="6" s="1"/>
  <c r="J32" i="6" s="1"/>
  <c r="J33" i="6" s="1"/>
  <c r="J34" i="6" s="1"/>
  <c r="J35" i="6" s="1"/>
  <c r="J36" i="6" s="1"/>
  <c r="J37" i="6" s="1"/>
  <c r="J38" i="6" s="1"/>
  <c r="J39" i="6" s="1"/>
  <c r="J40" i="6" s="1"/>
  <c r="J41" i="6" s="1"/>
  <c r="J42" i="6" s="1"/>
  <c r="J43" i="6" s="1"/>
  <c r="J44" i="6" s="1"/>
  <c r="J45" i="6" s="1"/>
  <c r="J46" i="6" s="1"/>
  <c r="J47" i="6" s="1"/>
  <c r="J48" i="6" s="1"/>
  <c r="J49" i="6" s="1"/>
  <c r="J50" i="6" s="1"/>
  <c r="J51" i="6" s="1"/>
  <c r="J52" i="6" s="1"/>
  <c r="J53" i="6" s="1"/>
  <c r="J54" i="6" s="1"/>
  <c r="J55" i="6" s="1"/>
  <c r="J56" i="6" s="1"/>
  <c r="J57" i="6" s="1"/>
  <c r="J58" i="6" s="1"/>
  <c r="J59" i="6" s="1"/>
  <c r="J60" i="6" s="1"/>
  <c r="J61" i="6" s="1"/>
  <c r="J62" i="6" s="1"/>
  <c r="J63" i="6" s="1"/>
  <c r="J64" i="6" s="1"/>
  <c r="J65" i="6" s="1"/>
  <c r="J66" i="6" s="1"/>
  <c r="J67" i="6" s="1"/>
  <c r="J68" i="6" s="1"/>
  <c r="J69" i="6" s="1"/>
  <c r="J70" i="6" s="1"/>
  <c r="J71" i="6" s="1"/>
  <c r="J72" i="6" s="1"/>
  <c r="J73" i="6" s="1"/>
  <c r="J74" i="6" s="1"/>
  <c r="J75" i="6" s="1"/>
  <c r="J76" i="6" s="1"/>
  <c r="J77" i="6" s="1"/>
  <c r="J78" i="6" s="1"/>
  <c r="J79" i="6" s="1"/>
  <c r="J80" i="6" s="1"/>
  <c r="J81" i="6" s="1"/>
  <c r="J82" i="6" s="1"/>
  <c r="J83" i="6" s="1"/>
  <c r="J84" i="6" s="1"/>
  <c r="J85" i="6" s="1"/>
  <c r="J86" i="6" s="1"/>
  <c r="J87" i="6" s="1"/>
  <c r="J88" i="6" s="1"/>
  <c r="J89" i="6" s="1"/>
  <c r="J90" i="6" s="1"/>
  <c r="J91" i="6" s="1"/>
  <c r="J92" i="6" s="1"/>
  <c r="J93" i="6" s="1"/>
  <c r="J94" i="6" s="1"/>
  <c r="J95" i="6" s="1"/>
  <c r="J96" i="6" s="1"/>
  <c r="J97" i="6" s="1"/>
  <c r="J98" i="6" s="1"/>
  <c r="J99" i="6" s="1"/>
  <c r="J100" i="6" s="1"/>
  <c r="J101" i="6" s="1"/>
  <c r="J102" i="6" s="1"/>
  <c r="J103" i="6" s="1"/>
  <c r="J104" i="6" s="1"/>
  <c r="J105" i="6" s="1"/>
  <c r="J106" i="6" s="1"/>
  <c r="J107" i="6" s="1"/>
  <c r="J108" i="6" s="1"/>
  <c r="J109" i="6" s="1"/>
  <c r="J110" i="6" s="1"/>
  <c r="J111" i="6" s="1"/>
  <c r="J112" i="6" s="1"/>
  <c r="J113" i="6" s="1"/>
  <c r="J114" i="6" s="1"/>
  <c r="J115" i="6" s="1"/>
  <c r="J116" i="6" s="1"/>
  <c r="J117" i="6" s="1"/>
  <c r="J118" i="6" s="1"/>
  <c r="J119" i="6" s="1"/>
  <c r="J120" i="6" s="1"/>
  <c r="J121" i="6" s="1"/>
  <c r="J122" i="6" s="1"/>
  <c r="J123" i="6" s="1"/>
  <c r="J124" i="6" s="1"/>
  <c r="J125" i="6" s="1"/>
  <c r="J126" i="6" s="1"/>
  <c r="J127" i="6" s="1"/>
  <c r="J128" i="6" s="1"/>
  <c r="J129" i="6" s="1"/>
  <c r="J130" i="6" s="1"/>
  <c r="J131" i="6" s="1"/>
  <c r="J132" i="6" s="1"/>
  <c r="J133" i="6" s="1"/>
  <c r="J134" i="6" s="1"/>
  <c r="J135" i="6" s="1"/>
  <c r="J136" i="6" s="1"/>
  <c r="J137" i="6" s="1"/>
  <c r="J138" i="6" s="1"/>
  <c r="J139" i="6" s="1"/>
  <c r="J140" i="6" s="1"/>
  <c r="J141" i="6" s="1"/>
  <c r="J142" i="6" s="1"/>
  <c r="J143" i="6" s="1"/>
  <c r="J144" i="6" s="1"/>
  <c r="J145" i="6" s="1"/>
  <c r="J146" i="6" s="1"/>
  <c r="J147" i="6" s="1"/>
  <c r="J148" i="6" s="1"/>
  <c r="J149" i="6" s="1"/>
  <c r="J150" i="6" s="1"/>
  <c r="J151" i="6" s="1"/>
  <c r="J152" i="6" s="1"/>
  <c r="J153" i="6" s="1"/>
  <c r="J154" i="6" s="1"/>
  <c r="J155" i="6" s="1"/>
  <c r="J156" i="6" s="1"/>
  <c r="J157" i="6" s="1"/>
  <c r="J158" i="6" s="1"/>
  <c r="J159" i="6" s="1"/>
  <c r="J160" i="6" s="1"/>
  <c r="J161" i="6" s="1"/>
  <c r="J162" i="6" s="1"/>
  <c r="J163" i="6" s="1"/>
  <c r="J164" i="6" s="1"/>
  <c r="J165" i="6" s="1"/>
  <c r="J166" i="6" s="1"/>
  <c r="J167" i="6" s="1"/>
  <c r="J168" i="6" s="1"/>
  <c r="J169" i="6" s="1"/>
  <c r="J170" i="6" s="1"/>
  <c r="J171" i="6" s="1"/>
  <c r="J172" i="6" s="1"/>
  <c r="J173" i="6" s="1"/>
  <c r="J174" i="6" s="1"/>
  <c r="J175" i="6" s="1"/>
  <c r="J176" i="6" s="1"/>
  <c r="J177" i="6" s="1"/>
  <c r="J178" i="6" s="1"/>
  <c r="J179" i="6" s="1"/>
  <c r="J180" i="6" s="1"/>
  <c r="J181" i="6" s="1"/>
  <c r="J182" i="6" s="1"/>
  <c r="J183" i="6" s="1"/>
  <c r="J184" i="6" s="1"/>
  <c r="J185" i="6" s="1"/>
  <c r="J186" i="6" s="1"/>
  <c r="J187" i="6" s="1"/>
  <c r="J188" i="6" s="1"/>
  <c r="J189" i="6" s="1"/>
  <c r="J190" i="6" s="1"/>
  <c r="J191" i="6" s="1"/>
  <c r="J192" i="6" s="1"/>
  <c r="J193" i="6" s="1"/>
  <c r="J194" i="6" s="1"/>
  <c r="J195" i="6" s="1"/>
  <c r="J196" i="6" s="1"/>
  <c r="J197" i="6" s="1"/>
  <c r="J198" i="6" s="1"/>
  <c r="J199" i="6" s="1"/>
  <c r="J200" i="6" s="1"/>
  <c r="J201" i="6" s="1"/>
  <c r="J202" i="6" s="1"/>
  <c r="J203" i="6" s="1"/>
  <c r="J204" i="6" s="1"/>
  <c r="J205" i="6" s="1"/>
  <c r="J206" i="6" s="1"/>
  <c r="J207" i="6" s="1"/>
  <c r="J208" i="6" s="1"/>
  <c r="J209" i="6" s="1"/>
  <c r="J210" i="6" s="1"/>
  <c r="J211" i="6" s="1"/>
  <c r="J212" i="6" s="1"/>
  <c r="J213" i="6" s="1"/>
  <c r="J214" i="6" s="1"/>
  <c r="J215" i="6" s="1"/>
  <c r="J216" i="6" s="1"/>
  <c r="J217" i="6" s="1"/>
  <c r="J218" i="6" s="1"/>
  <c r="J219" i="6" s="1"/>
  <c r="J220" i="6" s="1"/>
  <c r="J221" i="6" s="1"/>
  <c r="J222" i="6" s="1"/>
  <c r="J223" i="6" s="1"/>
  <c r="J224" i="6" s="1"/>
  <c r="J225" i="6" s="1"/>
  <c r="J226" i="6" s="1"/>
  <c r="J227" i="6" s="1"/>
  <c r="J228" i="6" s="1"/>
  <c r="J229" i="6" s="1"/>
  <c r="J230" i="6" s="1"/>
  <c r="J231" i="6" s="1"/>
  <c r="J232" i="6" s="1"/>
  <c r="J233" i="6" s="1"/>
  <c r="J234" i="6" s="1"/>
  <c r="J235" i="6" s="1"/>
  <c r="J236" i="6" s="1"/>
  <c r="J237" i="6" s="1"/>
  <c r="J238" i="6" s="1"/>
  <c r="J239" i="6" s="1"/>
  <c r="J240" i="6" s="1"/>
  <c r="J241" i="6" s="1"/>
  <c r="J242" i="6" s="1"/>
  <c r="J243" i="6" s="1"/>
  <c r="J244" i="6" s="1"/>
  <c r="J245" i="6" s="1"/>
  <c r="J246" i="6" s="1"/>
  <c r="J247" i="6" s="1"/>
  <c r="J248" i="6" s="1"/>
  <c r="J249" i="6" s="1"/>
  <c r="J250" i="6" s="1"/>
  <c r="J251" i="6" s="1"/>
  <c r="J252" i="6" s="1"/>
  <c r="J253" i="6" s="1"/>
  <c r="J254" i="6" s="1"/>
  <c r="J255" i="6" s="1"/>
  <c r="J256" i="6" s="1"/>
  <c r="J257" i="6" s="1"/>
  <c r="J258" i="6" s="1"/>
  <c r="J259" i="6" s="1"/>
  <c r="J260" i="6" s="1"/>
  <c r="J261" i="6" s="1"/>
  <c r="J262" i="6" s="1"/>
  <c r="J263" i="6" s="1"/>
  <c r="J264" i="6" s="1"/>
  <c r="J265" i="6" s="1"/>
  <c r="J266" i="6" s="1"/>
  <c r="J267" i="6" s="1"/>
  <c r="J268" i="6" s="1"/>
  <c r="J269" i="6" s="1"/>
  <c r="J270" i="6" s="1"/>
  <c r="J271" i="6" s="1"/>
  <c r="J272" i="6" s="1"/>
  <c r="J273" i="6" s="1"/>
  <c r="J274" i="6" s="1"/>
  <c r="J275" i="6" s="1"/>
  <c r="J276" i="6" s="1"/>
  <c r="J277" i="6" s="1"/>
  <c r="J278" i="6" s="1"/>
  <c r="J279" i="6" s="1"/>
  <c r="J280" i="6" s="1"/>
  <c r="J281" i="6" s="1"/>
  <c r="J282" i="6" s="1"/>
  <c r="J283" i="6" s="1"/>
  <c r="J284" i="6" s="1"/>
  <c r="J285" i="6" s="1"/>
  <c r="J286" i="6" s="1"/>
  <c r="J287" i="6" s="1"/>
  <c r="J288" i="6" s="1"/>
  <c r="J289" i="6" s="1"/>
  <c r="J290" i="6" s="1"/>
  <c r="J291" i="6" s="1"/>
  <c r="J292" i="6" s="1"/>
  <c r="J293" i="6" s="1"/>
  <c r="J294" i="6" s="1"/>
  <c r="J295" i="6" s="1"/>
  <c r="J296" i="6" s="1"/>
  <c r="J297" i="6" s="1"/>
  <c r="J298" i="6" s="1"/>
  <c r="J299" i="6" s="1"/>
  <c r="J300" i="6" s="1"/>
  <c r="J301" i="6" s="1"/>
  <c r="J302" i="6" s="1"/>
  <c r="J303" i="6" s="1"/>
  <c r="J304" i="6" s="1"/>
  <c r="J305" i="6" s="1"/>
  <c r="J306" i="6" s="1"/>
  <c r="J307" i="6" s="1"/>
  <c r="J308" i="6" s="1"/>
  <c r="J309" i="6" s="1"/>
  <c r="J310" i="6" s="1"/>
  <c r="J311" i="6" s="1"/>
  <c r="J312" i="6" s="1"/>
  <c r="J313" i="6" s="1"/>
  <c r="J314" i="6" s="1"/>
  <c r="J315" i="6" s="1"/>
  <c r="J316" i="6" s="1"/>
  <c r="J317" i="6" s="1"/>
  <c r="J318" i="6" s="1"/>
  <c r="J319" i="6" s="1"/>
  <c r="J320" i="6" s="1"/>
  <c r="J321" i="6" s="1"/>
  <c r="J322" i="6" s="1"/>
  <c r="J323" i="6" s="1"/>
  <c r="J324" i="6" s="1"/>
  <c r="J325" i="6" s="1"/>
  <c r="J326" i="6" s="1"/>
  <c r="J327" i="6" s="1"/>
  <c r="J328" i="6" s="1"/>
  <c r="J329" i="6" s="1"/>
  <c r="H6" i="5" l="1"/>
  <c r="I6" i="5" s="1"/>
  <c r="E7" i="5"/>
  <c r="F330" i="6"/>
  <c r="F331" i="6" s="1"/>
  <c r="F332" i="6" s="1"/>
  <c r="F333" i="6" s="1"/>
  <c r="F334" i="6" s="1"/>
  <c r="F335" i="6" s="1"/>
  <c r="F336" i="6" s="1"/>
  <c r="F337" i="6" s="1"/>
  <c r="F338" i="6" s="1"/>
  <c r="F339" i="6" s="1"/>
  <c r="F340" i="6" s="1"/>
  <c r="F341" i="6" s="1"/>
  <c r="F342" i="6" s="1"/>
  <c r="F343" i="6" s="1"/>
  <c r="F344" i="6" s="1"/>
  <c r="F345" i="6" s="1"/>
  <c r="F346" i="6" s="1"/>
  <c r="F347" i="6" s="1"/>
  <c r="F348" i="6" s="1"/>
  <c r="F349" i="6" s="1"/>
  <c r="F350" i="6" s="1"/>
  <c r="F351" i="6" s="1"/>
  <c r="F352" i="6" s="1"/>
  <c r="F353" i="6" s="1"/>
  <c r="F354" i="6" s="1"/>
  <c r="F355" i="6" s="1"/>
  <c r="F356" i="6" s="1"/>
  <c r="F357" i="6" s="1"/>
  <c r="F358" i="6" s="1"/>
  <c r="F359" i="6" s="1"/>
  <c r="F360" i="6" s="1"/>
  <c r="F361" i="6" s="1"/>
  <c r="F362" i="6" s="1"/>
  <c r="F363" i="6" s="1"/>
  <c r="F364" i="6" s="1"/>
  <c r="F365" i="6" s="1"/>
  <c r="F366" i="6" s="1"/>
  <c r="F367" i="6" s="1"/>
  <c r="F368" i="6" s="1"/>
  <c r="F369" i="6" s="1"/>
  <c r="F370" i="6" s="1"/>
  <c r="F371" i="6" s="1"/>
  <c r="F372" i="6" s="1"/>
  <c r="F373" i="6" s="1"/>
  <c r="F374" i="6" s="1"/>
  <c r="F375" i="6" s="1"/>
  <c r="F376" i="6" s="1"/>
  <c r="F377" i="6" s="1"/>
  <c r="F378" i="6" s="1"/>
  <c r="F379" i="6" s="1"/>
  <c r="F380" i="6" s="1"/>
  <c r="F381" i="6" s="1"/>
  <c r="F382" i="6" s="1"/>
  <c r="F383" i="6" s="1"/>
  <c r="F384" i="6" s="1"/>
  <c r="F385" i="6" s="1"/>
  <c r="F386" i="6" s="1"/>
  <c r="F387" i="6" s="1"/>
  <c r="F388" i="6" s="1"/>
  <c r="F389" i="6" s="1"/>
  <c r="F390" i="6" s="1"/>
  <c r="F391" i="6" s="1"/>
  <c r="F392" i="6" s="1"/>
  <c r="F393" i="6" s="1"/>
  <c r="F394" i="6" s="1"/>
  <c r="F395" i="6" s="1"/>
  <c r="F396" i="6" s="1"/>
  <c r="F397" i="6" s="1"/>
  <c r="F398" i="6" s="1"/>
  <c r="F399" i="6" s="1"/>
  <c r="F400" i="6" s="1"/>
  <c r="F401" i="6" s="1"/>
  <c r="F402" i="6" s="1"/>
  <c r="F403" i="6" s="1"/>
  <c r="F404" i="6" s="1"/>
  <c r="F405" i="6" s="1"/>
  <c r="F406" i="6" s="1"/>
  <c r="F407" i="6" s="1"/>
  <c r="F408" i="6" s="1"/>
  <c r="F409" i="6" s="1"/>
  <c r="F410" i="6" s="1"/>
  <c r="F411" i="6" s="1"/>
  <c r="F412" i="6" s="1"/>
  <c r="F413" i="6" s="1"/>
  <c r="F414" i="6" s="1"/>
  <c r="F415" i="6" s="1"/>
  <c r="F416" i="6" s="1"/>
  <c r="F417" i="6" s="1"/>
  <c r="F418" i="6" s="1"/>
  <c r="F419" i="6" s="1"/>
  <c r="F420" i="6" s="1"/>
  <c r="F421" i="6" s="1"/>
  <c r="F422" i="6" s="1"/>
  <c r="F423" i="6" s="1"/>
  <c r="F424" i="6" s="1"/>
  <c r="F425" i="6" s="1"/>
  <c r="F426" i="6" s="1"/>
  <c r="F427" i="6" s="1"/>
  <c r="F428" i="6" s="1"/>
  <c r="F429" i="6" s="1"/>
  <c r="F430" i="6" s="1"/>
  <c r="F431" i="6" s="1"/>
  <c r="F432" i="6" s="1"/>
  <c r="F433" i="6" s="1"/>
  <c r="F434" i="6" s="1"/>
  <c r="F435" i="6" s="1"/>
  <c r="F436" i="6" s="1"/>
  <c r="F437" i="6" s="1"/>
  <c r="F438" i="6" s="1"/>
  <c r="F439" i="6" s="1"/>
  <c r="F440" i="6" s="1"/>
  <c r="F441" i="6" s="1"/>
  <c r="F442" i="6" s="1"/>
  <c r="F443" i="6" s="1"/>
  <c r="F444" i="6" s="1"/>
  <c r="F445" i="6" s="1"/>
  <c r="F446" i="6" s="1"/>
  <c r="F447" i="6" s="1"/>
  <c r="F448" i="6" s="1"/>
  <c r="F449" i="6" s="1"/>
  <c r="F450" i="6" s="1"/>
  <c r="F451" i="6" s="1"/>
  <c r="F452" i="6" s="1"/>
  <c r="F453" i="6" s="1"/>
  <c r="F454" i="6" s="1"/>
  <c r="F455" i="6" s="1"/>
  <c r="F456" i="6" s="1"/>
  <c r="F457" i="6" s="1"/>
  <c r="F458" i="6" s="1"/>
  <c r="F459" i="6" s="1"/>
  <c r="F460" i="6" s="1"/>
  <c r="F461" i="6" s="1"/>
  <c r="F462" i="6" s="1"/>
  <c r="F463" i="6" s="1"/>
  <c r="F464" i="6" s="1"/>
  <c r="F465" i="6" s="1"/>
  <c r="F466" i="6" s="1"/>
  <c r="F467" i="6" s="1"/>
  <c r="F468" i="6" s="1"/>
  <c r="F469" i="6" s="1"/>
  <c r="F470" i="6" s="1"/>
  <c r="F471" i="6" s="1"/>
  <c r="F472" i="6" s="1"/>
  <c r="F473" i="6" s="1"/>
  <c r="F474" i="6" s="1"/>
  <c r="F475" i="6" s="1"/>
  <c r="F476" i="6" s="1"/>
  <c r="F477" i="6" s="1"/>
  <c r="F478" i="6" s="1"/>
  <c r="F479" i="6" s="1"/>
  <c r="F480" i="6" s="1"/>
  <c r="F481" i="6" s="1"/>
  <c r="F482" i="6" s="1"/>
  <c r="F483" i="6" s="1"/>
  <c r="F484" i="6" s="1"/>
  <c r="F485" i="6" s="1"/>
  <c r="F486" i="6" s="1"/>
  <c r="F487" i="6" s="1"/>
  <c r="F488" i="6" s="1"/>
  <c r="F489" i="6" s="1"/>
  <c r="F490" i="6" s="1"/>
  <c r="F491" i="6" s="1"/>
  <c r="F492" i="6" s="1"/>
  <c r="F493" i="6" s="1"/>
  <c r="F494" i="6" s="1"/>
  <c r="F495" i="6" s="1"/>
  <c r="F496" i="6" s="1"/>
  <c r="F497" i="6" s="1"/>
  <c r="F498" i="6" s="1"/>
  <c r="F499" i="6" s="1"/>
  <c r="F500" i="6" s="1"/>
  <c r="F501" i="6" s="1"/>
  <c r="F502" i="6" s="1"/>
  <c r="F503" i="6" s="1"/>
  <c r="F504" i="6" s="1"/>
  <c r="F505" i="6" s="1"/>
  <c r="F506" i="6" s="1"/>
  <c r="F507" i="6" s="1"/>
  <c r="F508" i="6" s="1"/>
  <c r="F509" i="6" s="1"/>
  <c r="F510" i="6" s="1"/>
  <c r="F511" i="6" s="1"/>
  <c r="F512" i="6" s="1"/>
  <c r="F513" i="6" s="1"/>
  <c r="F514" i="6" s="1"/>
  <c r="F515" i="6" s="1"/>
  <c r="F516" i="6" s="1"/>
  <c r="F517" i="6" s="1"/>
  <c r="F518" i="6" s="1"/>
  <c r="F519" i="6" s="1"/>
  <c r="F520" i="6" s="1"/>
  <c r="F521" i="6" s="1"/>
  <c r="F522" i="6" s="1"/>
  <c r="F523" i="6" s="1"/>
  <c r="F524" i="6" s="1"/>
  <c r="F525" i="6" s="1"/>
  <c r="F526" i="6" s="1"/>
  <c r="F527" i="6" s="1"/>
  <c r="F528" i="6" s="1"/>
  <c r="F529" i="6" s="1"/>
  <c r="F530" i="6" s="1"/>
  <c r="F531" i="6" s="1"/>
  <c r="F532" i="6" s="1"/>
  <c r="F533" i="6" s="1"/>
  <c r="F534" i="6" s="1"/>
  <c r="F535" i="6" s="1"/>
  <c r="F536" i="6" s="1"/>
  <c r="F537" i="6" s="1"/>
  <c r="F538" i="6" s="1"/>
  <c r="F539" i="6" s="1"/>
  <c r="F540" i="6" s="1"/>
  <c r="F541" i="6" s="1"/>
  <c r="F542" i="6" s="1"/>
  <c r="F543" i="6" s="1"/>
  <c r="F544" i="6" s="1"/>
  <c r="F545" i="6" s="1"/>
  <c r="F546" i="6" s="1"/>
  <c r="F547" i="6" s="1"/>
  <c r="F548" i="6" s="1"/>
  <c r="F549" i="6" s="1"/>
  <c r="F550" i="6" s="1"/>
  <c r="F551" i="6" s="1"/>
  <c r="F552" i="6" s="1"/>
  <c r="F553" i="6" s="1"/>
  <c r="F554" i="6" s="1"/>
  <c r="F555" i="6" s="1"/>
  <c r="F556" i="6" s="1"/>
  <c r="F557" i="6" s="1"/>
  <c r="F558" i="6" s="1"/>
  <c r="F559" i="6" s="1"/>
  <c r="F560" i="6" s="1"/>
  <c r="F561" i="6" s="1"/>
  <c r="F562" i="6" s="1"/>
  <c r="F563" i="6" s="1"/>
  <c r="F564" i="6" s="1"/>
  <c r="F565" i="6" s="1"/>
  <c r="F566" i="6" s="1"/>
  <c r="F567" i="6" s="1"/>
  <c r="F568" i="6" s="1"/>
  <c r="F569" i="6" s="1"/>
  <c r="F570" i="6" s="1"/>
  <c r="F571" i="6" s="1"/>
  <c r="F572" i="6" s="1"/>
  <c r="F573" i="6" s="1"/>
  <c r="F574" i="6" s="1"/>
  <c r="F575" i="6" s="1"/>
  <c r="F576" i="6" s="1"/>
  <c r="F577" i="6" s="1"/>
  <c r="F578" i="6" s="1"/>
  <c r="F579" i="6" s="1"/>
  <c r="F580" i="6" s="1"/>
  <c r="F581" i="6" s="1"/>
  <c r="F582" i="6" s="1"/>
  <c r="F583" i="6" s="1"/>
  <c r="F584" i="6" s="1"/>
  <c r="F585" i="6" s="1"/>
  <c r="F586" i="6" s="1"/>
  <c r="F587" i="6" s="1"/>
  <c r="F588" i="6" s="1"/>
  <c r="F589" i="6" s="1"/>
  <c r="F590" i="6" s="1"/>
  <c r="F591" i="6" s="1"/>
  <c r="F592" i="6" s="1"/>
  <c r="F593" i="6" s="1"/>
  <c r="F594" i="6" s="1"/>
  <c r="F595" i="6" s="1"/>
  <c r="F596" i="6" s="1"/>
  <c r="F597" i="6" s="1"/>
  <c r="F598" i="6" s="1"/>
  <c r="F599" i="6" s="1"/>
  <c r="F600" i="6" s="1"/>
  <c r="F601" i="6" s="1"/>
  <c r="F602" i="6" s="1"/>
  <c r="F603" i="6" s="1"/>
  <c r="F604" i="6" s="1"/>
  <c r="F605" i="6" s="1"/>
  <c r="C8" i="3"/>
  <c r="G306" i="5"/>
  <c r="G307" i="5" s="1"/>
  <c r="G308" i="5" s="1"/>
  <c r="G309" i="5" s="1"/>
  <c r="G310" i="5" s="1"/>
  <c r="G311" i="5" s="1"/>
  <c r="G312" i="5" s="1"/>
  <c r="G313" i="5" s="1"/>
  <c r="G314" i="5" s="1"/>
  <c r="G315" i="5" s="1"/>
  <c r="G316" i="5" s="1"/>
  <c r="G317" i="5" s="1"/>
  <c r="G318" i="5" s="1"/>
  <c r="G319" i="5" s="1"/>
  <c r="G320" i="5" s="1"/>
  <c r="G321" i="5" s="1"/>
  <c r="G322" i="5" s="1"/>
  <c r="G323" i="5" s="1"/>
  <c r="G324" i="5" s="1"/>
  <c r="G325" i="5" s="1"/>
  <c r="G326" i="5" s="1"/>
  <c r="G327" i="5" s="1"/>
  <c r="G328" i="5" s="1"/>
  <c r="G329" i="5" s="1"/>
  <c r="G330" i="5" s="1"/>
  <c r="G331" i="5" s="1"/>
  <c r="G332" i="5" s="1"/>
  <c r="G333" i="5" s="1"/>
  <c r="G334" i="5" s="1"/>
  <c r="G335" i="5" s="1"/>
  <c r="G336" i="5" s="1"/>
  <c r="G337" i="5" s="1"/>
  <c r="G338" i="5" s="1"/>
  <c r="G339" i="5" s="1"/>
  <c r="G340" i="5" s="1"/>
  <c r="G341" i="5" s="1"/>
  <c r="G342" i="5" s="1"/>
  <c r="G343" i="5" s="1"/>
  <c r="G344" i="5" s="1"/>
  <c r="G345" i="5" s="1"/>
  <c r="G346" i="5" s="1"/>
  <c r="G347" i="5" s="1"/>
  <c r="G348" i="5" s="1"/>
  <c r="G349" i="5" s="1"/>
  <c r="G350" i="5" s="1"/>
  <c r="G351" i="5" s="1"/>
  <c r="G352" i="5" s="1"/>
  <c r="G353" i="5" s="1"/>
  <c r="G354" i="5" s="1"/>
  <c r="G355" i="5" s="1"/>
  <c r="G356" i="5" s="1"/>
  <c r="G357" i="5" s="1"/>
  <c r="G358" i="5" s="1"/>
  <c r="G359" i="5" s="1"/>
  <c r="G360" i="5" s="1"/>
  <c r="G361" i="5" s="1"/>
  <c r="G362" i="5" s="1"/>
  <c r="G363" i="5" s="1"/>
  <c r="G364" i="5" s="1"/>
  <c r="G365" i="5" s="1"/>
  <c r="G366" i="5" s="1"/>
  <c r="G367" i="5" s="1"/>
  <c r="G368" i="5" s="1"/>
  <c r="G369" i="5" s="1"/>
  <c r="G370" i="5" s="1"/>
  <c r="G371" i="5" s="1"/>
  <c r="G372" i="5" s="1"/>
  <c r="G373" i="5" s="1"/>
  <c r="G374" i="5" s="1"/>
  <c r="G375" i="5" s="1"/>
  <c r="G376" i="5" s="1"/>
  <c r="G377" i="5" s="1"/>
  <c r="G378" i="5" s="1"/>
  <c r="G379" i="5" s="1"/>
  <c r="G380" i="5" s="1"/>
  <c r="G381" i="5" s="1"/>
  <c r="G382" i="5" s="1"/>
  <c r="G383" i="5" s="1"/>
  <c r="G384" i="5" s="1"/>
  <c r="G385" i="5" s="1"/>
  <c r="G386" i="5" s="1"/>
  <c r="G387" i="5" s="1"/>
  <c r="G388" i="5" s="1"/>
  <c r="G389" i="5" s="1"/>
  <c r="G390" i="5" s="1"/>
  <c r="G391" i="5" s="1"/>
  <c r="G392" i="5" s="1"/>
  <c r="G393" i="5" s="1"/>
  <c r="G394" i="5" s="1"/>
  <c r="G395" i="5" s="1"/>
  <c r="G396" i="5" s="1"/>
  <c r="G397" i="5" s="1"/>
  <c r="G398" i="5" s="1"/>
  <c r="G399" i="5" s="1"/>
  <c r="G400" i="5" s="1"/>
  <c r="G401" i="5" s="1"/>
  <c r="G402" i="5" s="1"/>
  <c r="G403" i="5" s="1"/>
  <c r="G404" i="5" s="1"/>
  <c r="G405" i="5" s="1"/>
  <c r="G406" i="5" s="1"/>
  <c r="G407" i="5" s="1"/>
  <c r="G408" i="5" s="1"/>
  <c r="G409" i="5" s="1"/>
  <c r="G410" i="5" s="1"/>
  <c r="G411" i="5" s="1"/>
  <c r="G412" i="5" s="1"/>
  <c r="G413" i="5" s="1"/>
  <c r="G414" i="5" s="1"/>
  <c r="G415" i="5" s="1"/>
  <c r="G416" i="5" s="1"/>
  <c r="G417" i="5" s="1"/>
  <c r="G418" i="5" s="1"/>
  <c r="G419" i="5" s="1"/>
  <c r="G420" i="5" s="1"/>
  <c r="G421" i="5" s="1"/>
  <c r="G422" i="5" s="1"/>
  <c r="G423" i="5" s="1"/>
  <c r="G424" i="5" s="1"/>
  <c r="G425" i="5" s="1"/>
  <c r="G426" i="5" s="1"/>
  <c r="G427" i="5" s="1"/>
  <c r="G428" i="5" s="1"/>
  <c r="G429" i="5" s="1"/>
  <c r="G430" i="5" s="1"/>
  <c r="G431" i="5" s="1"/>
  <c r="G432" i="5" s="1"/>
  <c r="G433" i="5" s="1"/>
  <c r="G434" i="5" s="1"/>
  <c r="G435" i="5" s="1"/>
  <c r="G436" i="5" s="1"/>
  <c r="G437" i="5" s="1"/>
  <c r="G438" i="5" s="1"/>
  <c r="G439" i="5" s="1"/>
  <c r="G440" i="5" s="1"/>
  <c r="G441" i="5" s="1"/>
  <c r="G442" i="5" s="1"/>
  <c r="G443" i="5" s="1"/>
  <c r="G444" i="5" s="1"/>
  <c r="G445" i="5" s="1"/>
  <c r="G446" i="5" s="1"/>
  <c r="G447" i="5" s="1"/>
  <c r="G448" i="5" s="1"/>
  <c r="G449" i="5" s="1"/>
  <c r="G450" i="5" s="1"/>
  <c r="G451" i="5" s="1"/>
  <c r="G452" i="5" s="1"/>
  <c r="G453" i="5" s="1"/>
  <c r="G454" i="5" s="1"/>
  <c r="G455" i="5" s="1"/>
  <c r="G456" i="5" s="1"/>
  <c r="G457" i="5" s="1"/>
  <c r="G458" i="5" s="1"/>
  <c r="G459" i="5" s="1"/>
  <c r="G460" i="5" s="1"/>
  <c r="G461" i="5" s="1"/>
  <c r="G462" i="5" s="1"/>
  <c r="G463" i="5" s="1"/>
  <c r="G464" i="5" s="1"/>
  <c r="G465" i="5" s="1"/>
  <c r="G466" i="5" s="1"/>
  <c r="G467" i="5" s="1"/>
  <c r="G468" i="5" s="1"/>
  <c r="G469" i="5" s="1"/>
  <c r="G470" i="5" s="1"/>
  <c r="G471" i="5" s="1"/>
  <c r="G472" i="5" s="1"/>
  <c r="G473" i="5" s="1"/>
  <c r="G474" i="5" s="1"/>
  <c r="G475" i="5" s="1"/>
  <c r="G476" i="5" s="1"/>
  <c r="G477" i="5" s="1"/>
  <c r="G478" i="5" s="1"/>
  <c r="G479" i="5" s="1"/>
  <c r="G480" i="5" s="1"/>
  <c r="G481" i="5" s="1"/>
  <c r="G482" i="5" s="1"/>
  <c r="G483" i="5" s="1"/>
  <c r="G484" i="5" s="1"/>
  <c r="G485" i="5" s="1"/>
  <c r="G486" i="5" s="1"/>
  <c r="G487" i="5" s="1"/>
  <c r="G488" i="5" s="1"/>
  <c r="G489" i="5" s="1"/>
  <c r="G490" i="5" s="1"/>
  <c r="G491" i="5" s="1"/>
  <c r="G492" i="5" s="1"/>
  <c r="G493" i="5" s="1"/>
  <c r="G494" i="5" s="1"/>
  <c r="G495" i="5" s="1"/>
  <c r="G496" i="5" s="1"/>
  <c r="G497" i="5" s="1"/>
  <c r="G498" i="5" s="1"/>
  <c r="G499" i="5" s="1"/>
  <c r="G500" i="5" s="1"/>
  <c r="G501" i="5" s="1"/>
  <c r="G502" i="5" s="1"/>
  <c r="G503" i="5" s="1"/>
  <c r="G504" i="5" s="1"/>
  <c r="G505" i="5" s="1"/>
  <c r="G506" i="5" s="1"/>
  <c r="G507" i="5" s="1"/>
  <c r="G508" i="5" s="1"/>
  <c r="G509" i="5" s="1"/>
  <c r="G510" i="5" s="1"/>
  <c r="G511" i="5" s="1"/>
  <c r="G512" i="5" s="1"/>
  <c r="G513" i="5" s="1"/>
  <c r="G514" i="5" s="1"/>
  <c r="G515" i="5" s="1"/>
  <c r="G516" i="5" s="1"/>
  <c r="G517" i="5" s="1"/>
  <c r="G518" i="5" s="1"/>
  <c r="G519" i="5" s="1"/>
  <c r="G520" i="5" s="1"/>
  <c r="G521" i="5" s="1"/>
  <c r="G522" i="5" s="1"/>
  <c r="G523" i="5" s="1"/>
  <c r="G524" i="5" s="1"/>
  <c r="G525" i="5" s="1"/>
  <c r="G526" i="5" s="1"/>
  <c r="G527" i="5" s="1"/>
  <c r="G528" i="5" s="1"/>
  <c r="G529" i="5" s="1"/>
  <c r="G530" i="5" s="1"/>
  <c r="G531" i="5" s="1"/>
  <c r="G532" i="5" s="1"/>
  <c r="G533" i="5" s="1"/>
  <c r="G534" i="5" s="1"/>
  <c r="G535" i="5" s="1"/>
  <c r="G536" i="5" s="1"/>
  <c r="G537" i="5" s="1"/>
  <c r="G538" i="5" s="1"/>
  <c r="G539" i="5" s="1"/>
  <c r="G540" i="5" s="1"/>
  <c r="G541" i="5" s="1"/>
  <c r="G542" i="5" s="1"/>
  <c r="G543" i="5" s="1"/>
  <c r="G544" i="5" s="1"/>
  <c r="G545" i="5" s="1"/>
  <c r="G546" i="5" s="1"/>
  <c r="G547" i="5" s="1"/>
  <c r="G548" i="5" s="1"/>
  <c r="G549" i="5" s="1"/>
  <c r="G550" i="5" s="1"/>
  <c r="G551" i="5" s="1"/>
  <c r="G552" i="5" s="1"/>
  <c r="G553" i="5" s="1"/>
  <c r="G554" i="5" s="1"/>
  <c r="G555" i="5" s="1"/>
  <c r="G556" i="5" s="1"/>
  <c r="G557" i="5" s="1"/>
  <c r="G558" i="5" s="1"/>
  <c r="G559" i="5" s="1"/>
  <c r="G560" i="5" s="1"/>
  <c r="G561" i="5" s="1"/>
  <c r="G562" i="5" s="1"/>
  <c r="G563" i="5" s="1"/>
  <c r="G564" i="5" s="1"/>
  <c r="G565" i="5" s="1"/>
  <c r="G566" i="5" s="1"/>
  <c r="G567" i="5" s="1"/>
  <c r="G568" i="5" s="1"/>
  <c r="G569" i="5" s="1"/>
  <c r="G570" i="5" s="1"/>
  <c r="G571" i="5" s="1"/>
  <c r="G572" i="5" s="1"/>
  <c r="G573" i="5" s="1"/>
  <c r="G574" i="5" s="1"/>
  <c r="G575" i="5" s="1"/>
  <c r="G576" i="5" s="1"/>
  <c r="G577" i="5" s="1"/>
  <c r="G578" i="5" s="1"/>
  <c r="G579" i="5" s="1"/>
  <c r="G580" i="5" s="1"/>
  <c r="G581" i="5" s="1"/>
  <c r="G582" i="5" s="1"/>
  <c r="G583" i="5" s="1"/>
  <c r="G584" i="5" s="1"/>
  <c r="G585" i="5" s="1"/>
  <c r="G586" i="5" s="1"/>
  <c r="G587" i="5" s="1"/>
  <c r="G588" i="5" s="1"/>
  <c r="G589" i="5" s="1"/>
  <c r="G590" i="5" s="1"/>
  <c r="G591" i="5" s="1"/>
  <c r="G592" i="5" s="1"/>
  <c r="G593" i="5" s="1"/>
  <c r="G594" i="5" s="1"/>
  <c r="G595" i="5" s="1"/>
  <c r="G596" i="5" s="1"/>
  <c r="G597" i="5" s="1"/>
  <c r="G598" i="5" s="1"/>
  <c r="G599" i="5" s="1"/>
  <c r="G600" i="5" s="1"/>
  <c r="G601" i="5" s="1"/>
  <c r="G602" i="5" s="1"/>
  <c r="G603" i="5" s="1"/>
  <c r="G604" i="5" s="1"/>
  <c r="G605" i="5" s="1"/>
  <c r="C13" i="3"/>
  <c r="C14" i="7" s="1"/>
  <c r="K306" i="5"/>
  <c r="K307" i="5" s="1"/>
  <c r="K308" i="5" s="1"/>
  <c r="K309" i="5" s="1"/>
  <c r="K310" i="5" s="1"/>
  <c r="K311" i="5" s="1"/>
  <c r="K312" i="5" s="1"/>
  <c r="K313" i="5" s="1"/>
  <c r="K314" i="5" s="1"/>
  <c r="K315" i="5" s="1"/>
  <c r="K316" i="5" s="1"/>
  <c r="K317" i="5" s="1"/>
  <c r="K318" i="5" s="1"/>
  <c r="K319" i="5" s="1"/>
  <c r="K320" i="5" s="1"/>
  <c r="K321" i="5" s="1"/>
  <c r="K322" i="5" s="1"/>
  <c r="K323" i="5" s="1"/>
  <c r="K324" i="5" s="1"/>
  <c r="K325" i="5" s="1"/>
  <c r="K326" i="5" s="1"/>
  <c r="K327" i="5" s="1"/>
  <c r="K328" i="5" s="1"/>
  <c r="K329" i="5" s="1"/>
  <c r="K330" i="5" s="1"/>
  <c r="K331" i="5" s="1"/>
  <c r="K332" i="5" s="1"/>
  <c r="K333" i="5" s="1"/>
  <c r="K334" i="5" s="1"/>
  <c r="K335" i="5" s="1"/>
  <c r="K336" i="5" s="1"/>
  <c r="K337" i="5" s="1"/>
  <c r="K338" i="5" s="1"/>
  <c r="K339" i="5" s="1"/>
  <c r="K340" i="5" s="1"/>
  <c r="K341" i="5" s="1"/>
  <c r="K342" i="5" s="1"/>
  <c r="K343" i="5" s="1"/>
  <c r="K344" i="5" s="1"/>
  <c r="K345" i="5" s="1"/>
  <c r="K346" i="5" s="1"/>
  <c r="K347" i="5" s="1"/>
  <c r="K348" i="5" s="1"/>
  <c r="K349" i="5" s="1"/>
  <c r="K350" i="5" s="1"/>
  <c r="K351" i="5" s="1"/>
  <c r="K352" i="5" s="1"/>
  <c r="K353" i="5" s="1"/>
  <c r="K354" i="5" s="1"/>
  <c r="K355" i="5" s="1"/>
  <c r="K356" i="5" s="1"/>
  <c r="K357" i="5" s="1"/>
  <c r="K358" i="5" s="1"/>
  <c r="K359" i="5" s="1"/>
  <c r="K360" i="5" s="1"/>
  <c r="K361" i="5" s="1"/>
  <c r="K362" i="5" s="1"/>
  <c r="K363" i="5" s="1"/>
  <c r="K364" i="5" s="1"/>
  <c r="K365" i="5" s="1"/>
  <c r="K366" i="5" s="1"/>
  <c r="K367" i="5" s="1"/>
  <c r="K368" i="5" s="1"/>
  <c r="K369" i="5" s="1"/>
  <c r="K370" i="5" s="1"/>
  <c r="K371" i="5" s="1"/>
  <c r="K372" i="5" s="1"/>
  <c r="K373" i="5" s="1"/>
  <c r="K374" i="5" s="1"/>
  <c r="K375" i="5" s="1"/>
  <c r="K376" i="5" s="1"/>
  <c r="K377" i="5" s="1"/>
  <c r="K378" i="5" s="1"/>
  <c r="K379" i="5" s="1"/>
  <c r="K380" i="5" s="1"/>
  <c r="K381" i="5" s="1"/>
  <c r="K382" i="5" s="1"/>
  <c r="K383" i="5" s="1"/>
  <c r="K384" i="5" s="1"/>
  <c r="K385" i="5" s="1"/>
  <c r="K386" i="5" s="1"/>
  <c r="K387" i="5" s="1"/>
  <c r="K388" i="5" s="1"/>
  <c r="K389" i="5" s="1"/>
  <c r="K390" i="5" s="1"/>
  <c r="K391" i="5" s="1"/>
  <c r="K392" i="5" s="1"/>
  <c r="K393" i="5" s="1"/>
  <c r="K394" i="5" s="1"/>
  <c r="K395" i="5" s="1"/>
  <c r="K396" i="5" s="1"/>
  <c r="K397" i="5" s="1"/>
  <c r="K398" i="5" s="1"/>
  <c r="K399" i="5" s="1"/>
  <c r="K400" i="5" s="1"/>
  <c r="K401" i="5" s="1"/>
  <c r="K402" i="5" s="1"/>
  <c r="K403" i="5" s="1"/>
  <c r="K404" i="5" s="1"/>
  <c r="K405" i="5" s="1"/>
  <c r="K406" i="5" s="1"/>
  <c r="K407" i="5" s="1"/>
  <c r="K408" i="5" s="1"/>
  <c r="K409" i="5" s="1"/>
  <c r="K410" i="5" s="1"/>
  <c r="K411" i="5" s="1"/>
  <c r="K412" i="5" s="1"/>
  <c r="K413" i="5" s="1"/>
  <c r="K414" i="5" s="1"/>
  <c r="K415" i="5" s="1"/>
  <c r="K416" i="5" s="1"/>
  <c r="K417" i="5" s="1"/>
  <c r="K418" i="5" s="1"/>
  <c r="K419" i="5" s="1"/>
  <c r="K420" i="5" s="1"/>
  <c r="K421" i="5" s="1"/>
  <c r="K422" i="5" s="1"/>
  <c r="K423" i="5" s="1"/>
  <c r="K424" i="5" s="1"/>
  <c r="K425" i="5" s="1"/>
  <c r="K426" i="5" s="1"/>
  <c r="K427" i="5" s="1"/>
  <c r="K428" i="5" s="1"/>
  <c r="K429" i="5" s="1"/>
  <c r="K430" i="5" s="1"/>
  <c r="K431" i="5" s="1"/>
  <c r="K432" i="5" s="1"/>
  <c r="K433" i="5" s="1"/>
  <c r="K434" i="5" s="1"/>
  <c r="K435" i="5" s="1"/>
  <c r="K436" i="5" s="1"/>
  <c r="K437" i="5" s="1"/>
  <c r="K438" i="5" s="1"/>
  <c r="K439" i="5" s="1"/>
  <c r="K440" i="5" s="1"/>
  <c r="K441" i="5" s="1"/>
  <c r="K442" i="5" s="1"/>
  <c r="K443" i="5" s="1"/>
  <c r="K444" i="5" s="1"/>
  <c r="K445" i="5" s="1"/>
  <c r="K446" i="5" s="1"/>
  <c r="K447" i="5" s="1"/>
  <c r="K448" i="5" s="1"/>
  <c r="K449" i="5" s="1"/>
  <c r="K450" i="5" s="1"/>
  <c r="K451" i="5" s="1"/>
  <c r="K452" i="5" s="1"/>
  <c r="K453" i="5" s="1"/>
  <c r="K454" i="5" s="1"/>
  <c r="K455" i="5" s="1"/>
  <c r="K456" i="5" s="1"/>
  <c r="K457" i="5" s="1"/>
  <c r="K458" i="5" s="1"/>
  <c r="K459" i="5" s="1"/>
  <c r="K460" i="5" s="1"/>
  <c r="K461" i="5" s="1"/>
  <c r="K462" i="5" s="1"/>
  <c r="K463" i="5" s="1"/>
  <c r="K464" i="5" s="1"/>
  <c r="K465" i="5" s="1"/>
  <c r="K466" i="5" s="1"/>
  <c r="K467" i="5" s="1"/>
  <c r="K468" i="5" s="1"/>
  <c r="K469" i="5" s="1"/>
  <c r="K470" i="5" s="1"/>
  <c r="K471" i="5" s="1"/>
  <c r="K472" i="5" s="1"/>
  <c r="K473" i="5" s="1"/>
  <c r="K474" i="5" s="1"/>
  <c r="K475" i="5" s="1"/>
  <c r="K476" i="5" s="1"/>
  <c r="K477" i="5" s="1"/>
  <c r="K478" i="5" s="1"/>
  <c r="K479" i="5" s="1"/>
  <c r="K480" i="5" s="1"/>
  <c r="K481" i="5" s="1"/>
  <c r="K482" i="5" s="1"/>
  <c r="K483" i="5" s="1"/>
  <c r="K484" i="5" s="1"/>
  <c r="K485" i="5" s="1"/>
  <c r="K486" i="5" s="1"/>
  <c r="K487" i="5" s="1"/>
  <c r="K488" i="5" s="1"/>
  <c r="K489" i="5" s="1"/>
  <c r="K490" i="5" s="1"/>
  <c r="K491" i="5" s="1"/>
  <c r="K492" i="5" s="1"/>
  <c r="K493" i="5" s="1"/>
  <c r="K494" i="5" s="1"/>
  <c r="K495" i="5" s="1"/>
  <c r="K496" i="5" s="1"/>
  <c r="K497" i="5" s="1"/>
  <c r="K498" i="5" s="1"/>
  <c r="K499" i="5" s="1"/>
  <c r="K500" i="5" s="1"/>
  <c r="K501" i="5" s="1"/>
  <c r="K502" i="5" s="1"/>
  <c r="K503" i="5" s="1"/>
  <c r="K504" i="5" s="1"/>
  <c r="K505" i="5" s="1"/>
  <c r="K506" i="5" s="1"/>
  <c r="K507" i="5" s="1"/>
  <c r="K508" i="5" s="1"/>
  <c r="K509" i="5" s="1"/>
  <c r="K510" i="5" s="1"/>
  <c r="K511" i="5" s="1"/>
  <c r="K512" i="5" s="1"/>
  <c r="K513" i="5" s="1"/>
  <c r="K514" i="5" s="1"/>
  <c r="K515" i="5" s="1"/>
  <c r="K516" i="5" s="1"/>
  <c r="K517" i="5" s="1"/>
  <c r="K518" i="5" s="1"/>
  <c r="K519" i="5" s="1"/>
  <c r="K520" i="5" s="1"/>
  <c r="K521" i="5" s="1"/>
  <c r="K522" i="5" s="1"/>
  <c r="K523" i="5" s="1"/>
  <c r="K524" i="5" s="1"/>
  <c r="K525" i="5" s="1"/>
  <c r="K526" i="5" s="1"/>
  <c r="K527" i="5" s="1"/>
  <c r="K528" i="5" s="1"/>
  <c r="K529" i="5" s="1"/>
  <c r="K530" i="5" s="1"/>
  <c r="K531" i="5" s="1"/>
  <c r="K532" i="5" s="1"/>
  <c r="K533" i="5" s="1"/>
  <c r="K534" i="5" s="1"/>
  <c r="K535" i="5" s="1"/>
  <c r="K536" i="5" s="1"/>
  <c r="K537" i="5" s="1"/>
  <c r="K538" i="5" s="1"/>
  <c r="K539" i="5" s="1"/>
  <c r="K540" i="5" s="1"/>
  <c r="K541" i="5" s="1"/>
  <c r="K542" i="5" s="1"/>
  <c r="K543" i="5" s="1"/>
  <c r="K544" i="5" s="1"/>
  <c r="K545" i="5" s="1"/>
  <c r="K546" i="5" s="1"/>
  <c r="K547" i="5" s="1"/>
  <c r="K548" i="5" s="1"/>
  <c r="K549" i="5" s="1"/>
  <c r="K550" i="5" s="1"/>
  <c r="K551" i="5" s="1"/>
  <c r="K552" i="5" s="1"/>
  <c r="K553" i="5" s="1"/>
  <c r="K554" i="5" s="1"/>
  <c r="K555" i="5" s="1"/>
  <c r="K556" i="5" s="1"/>
  <c r="K557" i="5" s="1"/>
  <c r="K558" i="5" s="1"/>
  <c r="K559" i="5" s="1"/>
  <c r="K560" i="5" s="1"/>
  <c r="K561" i="5" s="1"/>
  <c r="K562" i="5" s="1"/>
  <c r="K563" i="5" s="1"/>
  <c r="K564" i="5" s="1"/>
  <c r="K565" i="5" s="1"/>
  <c r="K566" i="5" s="1"/>
  <c r="K567" i="5" s="1"/>
  <c r="K568" i="5" s="1"/>
  <c r="K569" i="5" s="1"/>
  <c r="K570" i="5" s="1"/>
  <c r="K571" i="5" s="1"/>
  <c r="K572" i="5" s="1"/>
  <c r="K573" i="5" s="1"/>
  <c r="K574" i="5" s="1"/>
  <c r="K575" i="5" s="1"/>
  <c r="K576" i="5" s="1"/>
  <c r="K577" i="5" s="1"/>
  <c r="K578" i="5" s="1"/>
  <c r="K579" i="5" s="1"/>
  <c r="K580" i="5" s="1"/>
  <c r="K581" i="5" s="1"/>
  <c r="K582" i="5" s="1"/>
  <c r="K583" i="5" s="1"/>
  <c r="K584" i="5" s="1"/>
  <c r="K585" i="5" s="1"/>
  <c r="K586" i="5" s="1"/>
  <c r="K587" i="5" s="1"/>
  <c r="K588" i="5" s="1"/>
  <c r="K589" i="5" s="1"/>
  <c r="K590" i="5" s="1"/>
  <c r="K591" i="5" s="1"/>
  <c r="K592" i="5" s="1"/>
  <c r="K593" i="5" s="1"/>
  <c r="K594" i="5" s="1"/>
  <c r="K595" i="5" s="1"/>
  <c r="K596" i="5" s="1"/>
  <c r="K597" i="5" s="1"/>
  <c r="K598" i="5" s="1"/>
  <c r="K599" i="5" s="1"/>
  <c r="K600" i="5" s="1"/>
  <c r="K601" i="5" s="1"/>
  <c r="K602" i="5" s="1"/>
  <c r="K603" i="5" s="1"/>
  <c r="K604" i="5" s="1"/>
  <c r="K605" i="5" s="1"/>
  <c r="K306" i="4"/>
  <c r="K307" i="4" s="1"/>
  <c r="K308" i="4" s="1"/>
  <c r="K309" i="4" s="1"/>
  <c r="K310" i="4" s="1"/>
  <c r="K311" i="4" s="1"/>
  <c r="K312" i="4" s="1"/>
  <c r="K313" i="4" s="1"/>
  <c r="K314" i="4" s="1"/>
  <c r="K315" i="4" s="1"/>
  <c r="K316" i="4" s="1"/>
  <c r="K317" i="4" s="1"/>
  <c r="K318" i="4" s="1"/>
  <c r="K319" i="4" s="1"/>
  <c r="K320" i="4" s="1"/>
  <c r="K321" i="4" s="1"/>
  <c r="K322" i="4" s="1"/>
  <c r="K323" i="4" s="1"/>
  <c r="K324" i="4" s="1"/>
  <c r="K325" i="4" s="1"/>
  <c r="K326" i="4" s="1"/>
  <c r="K327" i="4" s="1"/>
  <c r="K328" i="4" s="1"/>
  <c r="K329" i="4" s="1"/>
  <c r="K330" i="4" s="1"/>
  <c r="K331" i="4" s="1"/>
  <c r="K332" i="4" s="1"/>
  <c r="K333" i="4" s="1"/>
  <c r="K334" i="4" s="1"/>
  <c r="K335" i="4" s="1"/>
  <c r="K336" i="4" s="1"/>
  <c r="K337" i="4" s="1"/>
  <c r="K338" i="4" s="1"/>
  <c r="K339" i="4" s="1"/>
  <c r="K340" i="4" s="1"/>
  <c r="K341" i="4" s="1"/>
  <c r="K342" i="4" s="1"/>
  <c r="K343" i="4" s="1"/>
  <c r="K344" i="4" s="1"/>
  <c r="K345" i="4" s="1"/>
  <c r="K346" i="4" s="1"/>
  <c r="K347" i="4" s="1"/>
  <c r="K348" i="4" s="1"/>
  <c r="K349" i="4" s="1"/>
  <c r="K350" i="4" s="1"/>
  <c r="K351" i="4" s="1"/>
  <c r="K352" i="4" s="1"/>
  <c r="K353" i="4" s="1"/>
  <c r="K354" i="4" s="1"/>
  <c r="K355" i="4" s="1"/>
  <c r="K356" i="4" s="1"/>
  <c r="K357" i="4" s="1"/>
  <c r="K358" i="4" s="1"/>
  <c r="K359" i="4" s="1"/>
  <c r="K360" i="4" s="1"/>
  <c r="K361" i="4" s="1"/>
  <c r="K362" i="4" s="1"/>
  <c r="K363" i="4" s="1"/>
  <c r="K364" i="4" s="1"/>
  <c r="K365" i="4" s="1"/>
  <c r="K366" i="4" s="1"/>
  <c r="K367" i="4" s="1"/>
  <c r="K368" i="4" s="1"/>
  <c r="K369" i="4" s="1"/>
  <c r="K370" i="4" s="1"/>
  <c r="K371" i="4" s="1"/>
  <c r="K372" i="4" s="1"/>
  <c r="K373" i="4" s="1"/>
  <c r="K374" i="4" s="1"/>
  <c r="K375" i="4" s="1"/>
  <c r="K376" i="4" s="1"/>
  <c r="K377" i="4" s="1"/>
  <c r="K378" i="4" s="1"/>
  <c r="K379" i="4" s="1"/>
  <c r="K380" i="4" s="1"/>
  <c r="K381" i="4" s="1"/>
  <c r="K382" i="4" s="1"/>
  <c r="K383" i="4" s="1"/>
  <c r="K384" i="4" s="1"/>
  <c r="K385" i="4" s="1"/>
  <c r="K386" i="4" s="1"/>
  <c r="K387" i="4" s="1"/>
  <c r="K388" i="4" s="1"/>
  <c r="K389" i="4" s="1"/>
  <c r="K390" i="4" s="1"/>
  <c r="K391" i="4" s="1"/>
  <c r="K392" i="4" s="1"/>
  <c r="K393" i="4" s="1"/>
  <c r="K394" i="4" s="1"/>
  <c r="K395" i="4" s="1"/>
  <c r="K396" i="4" s="1"/>
  <c r="K397" i="4" s="1"/>
  <c r="K398" i="4" s="1"/>
  <c r="K399" i="4" s="1"/>
  <c r="K400" i="4" s="1"/>
  <c r="K401" i="4" s="1"/>
  <c r="K402" i="4" s="1"/>
  <c r="K403" i="4" s="1"/>
  <c r="K404" i="4" s="1"/>
  <c r="K405" i="4" s="1"/>
  <c r="K406" i="4" s="1"/>
  <c r="K407" i="4" s="1"/>
  <c r="K408" i="4" s="1"/>
  <c r="K409" i="4" s="1"/>
  <c r="K410" i="4" s="1"/>
  <c r="K411" i="4" s="1"/>
  <c r="K412" i="4" s="1"/>
  <c r="K413" i="4" s="1"/>
  <c r="K414" i="4" s="1"/>
  <c r="K415" i="4" s="1"/>
  <c r="K416" i="4" s="1"/>
  <c r="K417" i="4" s="1"/>
  <c r="K418" i="4" s="1"/>
  <c r="K419" i="4" s="1"/>
  <c r="K420" i="4" s="1"/>
  <c r="K421" i="4" s="1"/>
  <c r="K422" i="4" s="1"/>
  <c r="K423" i="4" s="1"/>
  <c r="K424" i="4" s="1"/>
  <c r="K425" i="4" s="1"/>
  <c r="K426" i="4" s="1"/>
  <c r="K427" i="4" s="1"/>
  <c r="K428" i="4" s="1"/>
  <c r="K429" i="4" s="1"/>
  <c r="K430" i="4" s="1"/>
  <c r="K431" i="4" s="1"/>
  <c r="K432" i="4" s="1"/>
  <c r="K433" i="4" s="1"/>
  <c r="K434" i="4" s="1"/>
  <c r="K435" i="4" s="1"/>
  <c r="K436" i="4" s="1"/>
  <c r="K437" i="4" s="1"/>
  <c r="K438" i="4" s="1"/>
  <c r="K439" i="4" s="1"/>
  <c r="K440" i="4" s="1"/>
  <c r="K441" i="4" s="1"/>
  <c r="K442" i="4" s="1"/>
  <c r="K443" i="4" s="1"/>
  <c r="K444" i="4" s="1"/>
  <c r="K445" i="4" s="1"/>
  <c r="K446" i="4" s="1"/>
  <c r="K447" i="4" s="1"/>
  <c r="K448" i="4" s="1"/>
  <c r="K449" i="4" s="1"/>
  <c r="K450" i="4" s="1"/>
  <c r="K451" i="4" s="1"/>
  <c r="K452" i="4" s="1"/>
  <c r="K453" i="4" s="1"/>
  <c r="K454" i="4" s="1"/>
  <c r="K455" i="4" s="1"/>
  <c r="K456" i="4" s="1"/>
  <c r="K457" i="4" s="1"/>
  <c r="K458" i="4" s="1"/>
  <c r="K459" i="4" s="1"/>
  <c r="K460" i="4" s="1"/>
  <c r="K461" i="4" s="1"/>
  <c r="K462" i="4" s="1"/>
  <c r="K463" i="4" s="1"/>
  <c r="K464" i="4" s="1"/>
  <c r="K465" i="4" s="1"/>
  <c r="K466" i="4" s="1"/>
  <c r="K467" i="4" s="1"/>
  <c r="K468" i="4" s="1"/>
  <c r="K469" i="4" s="1"/>
  <c r="K470" i="4" s="1"/>
  <c r="K471" i="4" s="1"/>
  <c r="K472" i="4" s="1"/>
  <c r="K473" i="4" s="1"/>
  <c r="K474" i="4" s="1"/>
  <c r="K475" i="4" s="1"/>
  <c r="K476" i="4" s="1"/>
  <c r="K477" i="4" s="1"/>
  <c r="K478" i="4" s="1"/>
  <c r="K479" i="4" s="1"/>
  <c r="K480" i="4" s="1"/>
  <c r="K481" i="4" s="1"/>
  <c r="K482" i="4" s="1"/>
  <c r="K483" i="4" s="1"/>
  <c r="K484" i="4" s="1"/>
  <c r="K485" i="4" s="1"/>
  <c r="K486" i="4" s="1"/>
  <c r="K487" i="4" s="1"/>
  <c r="K488" i="4" s="1"/>
  <c r="K489" i="4" s="1"/>
  <c r="K490" i="4" s="1"/>
  <c r="K491" i="4" s="1"/>
  <c r="K492" i="4" s="1"/>
  <c r="K493" i="4" s="1"/>
  <c r="K494" i="4" s="1"/>
  <c r="K495" i="4" s="1"/>
  <c r="K496" i="4" s="1"/>
  <c r="K497" i="4" s="1"/>
  <c r="K498" i="4" s="1"/>
  <c r="K499" i="4" s="1"/>
  <c r="K500" i="4" s="1"/>
  <c r="K501" i="4" s="1"/>
  <c r="K502" i="4" s="1"/>
  <c r="K503" i="4" s="1"/>
  <c r="K504" i="4" s="1"/>
  <c r="K505" i="4" s="1"/>
  <c r="K506" i="4" s="1"/>
  <c r="K507" i="4" s="1"/>
  <c r="K508" i="4" s="1"/>
  <c r="K509" i="4" s="1"/>
  <c r="K510" i="4" s="1"/>
  <c r="K511" i="4" s="1"/>
  <c r="K512" i="4" s="1"/>
  <c r="K513" i="4" s="1"/>
  <c r="K514" i="4" s="1"/>
  <c r="K515" i="4" s="1"/>
  <c r="K516" i="4" s="1"/>
  <c r="K517" i="4" s="1"/>
  <c r="K518" i="4" s="1"/>
  <c r="K519" i="4" s="1"/>
  <c r="K520" i="4" s="1"/>
  <c r="K521" i="4" s="1"/>
  <c r="K522" i="4" s="1"/>
  <c r="K523" i="4" s="1"/>
  <c r="K524" i="4" s="1"/>
  <c r="K525" i="4" s="1"/>
  <c r="K526" i="4" s="1"/>
  <c r="K527" i="4" s="1"/>
  <c r="K528" i="4" s="1"/>
  <c r="K529" i="4" s="1"/>
  <c r="K530" i="4" s="1"/>
  <c r="K531" i="4" s="1"/>
  <c r="K532" i="4" s="1"/>
  <c r="K533" i="4" s="1"/>
  <c r="K534" i="4" s="1"/>
  <c r="K535" i="4" s="1"/>
  <c r="K536" i="4" s="1"/>
  <c r="K537" i="4" s="1"/>
  <c r="K538" i="4" s="1"/>
  <c r="K539" i="4" s="1"/>
  <c r="K540" i="4" s="1"/>
  <c r="K541" i="4" s="1"/>
  <c r="K542" i="4" s="1"/>
  <c r="K543" i="4" s="1"/>
  <c r="K544" i="4" s="1"/>
  <c r="K545" i="4" s="1"/>
  <c r="K546" i="4" s="1"/>
  <c r="K547" i="4" s="1"/>
  <c r="K548" i="4" s="1"/>
  <c r="K549" i="4" s="1"/>
  <c r="K550" i="4" s="1"/>
  <c r="K551" i="4" s="1"/>
  <c r="K552" i="4" s="1"/>
  <c r="K553" i="4" s="1"/>
  <c r="K554" i="4" s="1"/>
  <c r="K555" i="4" s="1"/>
  <c r="K556" i="4" s="1"/>
  <c r="K557" i="4" s="1"/>
  <c r="K558" i="4" s="1"/>
  <c r="K559" i="4" s="1"/>
  <c r="K560" i="4" s="1"/>
  <c r="K561" i="4" s="1"/>
  <c r="K562" i="4" s="1"/>
  <c r="K563" i="4" s="1"/>
  <c r="K564" i="4" s="1"/>
  <c r="K565" i="4" s="1"/>
  <c r="K566" i="4" s="1"/>
  <c r="K567" i="4" s="1"/>
  <c r="K568" i="4" s="1"/>
  <c r="K569" i="4" s="1"/>
  <c r="K570" i="4" s="1"/>
  <c r="K571" i="4" s="1"/>
  <c r="K572" i="4" s="1"/>
  <c r="K573" i="4" s="1"/>
  <c r="K574" i="4" s="1"/>
  <c r="K575" i="4" s="1"/>
  <c r="K576" i="4" s="1"/>
  <c r="K577" i="4" s="1"/>
  <c r="K578" i="4" s="1"/>
  <c r="K579" i="4" s="1"/>
  <c r="K580" i="4" s="1"/>
  <c r="K581" i="4" s="1"/>
  <c r="K582" i="4" s="1"/>
  <c r="K583" i="4" s="1"/>
  <c r="K584" i="4" s="1"/>
  <c r="K585" i="4" s="1"/>
  <c r="K586" i="4" s="1"/>
  <c r="K587" i="4" s="1"/>
  <c r="K588" i="4" s="1"/>
  <c r="K589" i="4" s="1"/>
  <c r="K590" i="4" s="1"/>
  <c r="K591" i="4" s="1"/>
  <c r="K592" i="4" s="1"/>
  <c r="K593" i="4" s="1"/>
  <c r="K594" i="4" s="1"/>
  <c r="K595" i="4" s="1"/>
  <c r="K596" i="4" s="1"/>
  <c r="K597" i="4" s="1"/>
  <c r="K598" i="4" s="1"/>
  <c r="K599" i="4" s="1"/>
  <c r="K600" i="4" s="1"/>
  <c r="K601" i="4" s="1"/>
  <c r="K602" i="4" s="1"/>
  <c r="K603" i="4" s="1"/>
  <c r="K604" i="4" s="1"/>
  <c r="K605" i="4" s="1"/>
  <c r="B13" i="3"/>
  <c r="B14" i="7" s="1"/>
  <c r="D13" i="3"/>
  <c r="D14" i="7" s="1"/>
  <c r="K330" i="6"/>
  <c r="K331" i="6" s="1"/>
  <c r="K332" i="6" s="1"/>
  <c r="K333" i="6" s="1"/>
  <c r="K334" i="6" s="1"/>
  <c r="K335" i="6" s="1"/>
  <c r="K336" i="6" s="1"/>
  <c r="K337" i="6" s="1"/>
  <c r="K338" i="6" s="1"/>
  <c r="K339" i="6" s="1"/>
  <c r="K340" i="6" s="1"/>
  <c r="K341" i="6" s="1"/>
  <c r="K342" i="6" s="1"/>
  <c r="K343" i="6" s="1"/>
  <c r="K344" i="6" s="1"/>
  <c r="K345" i="6" s="1"/>
  <c r="K346" i="6" s="1"/>
  <c r="K347" i="6" s="1"/>
  <c r="K348" i="6" s="1"/>
  <c r="K349" i="6" s="1"/>
  <c r="K350" i="6" s="1"/>
  <c r="K351" i="6" s="1"/>
  <c r="K352" i="6" s="1"/>
  <c r="K353" i="6" s="1"/>
  <c r="K354" i="6" s="1"/>
  <c r="K355" i="6" s="1"/>
  <c r="K356" i="6" s="1"/>
  <c r="K357" i="6" s="1"/>
  <c r="K358" i="6" s="1"/>
  <c r="K359" i="6" s="1"/>
  <c r="K360" i="6" s="1"/>
  <c r="K361" i="6" s="1"/>
  <c r="K362" i="6" s="1"/>
  <c r="K363" i="6" s="1"/>
  <c r="K364" i="6" s="1"/>
  <c r="K365" i="6" s="1"/>
  <c r="K366" i="6" s="1"/>
  <c r="K367" i="6" s="1"/>
  <c r="K368" i="6" s="1"/>
  <c r="K369" i="6" s="1"/>
  <c r="K370" i="6" s="1"/>
  <c r="K371" i="6" s="1"/>
  <c r="K372" i="6" s="1"/>
  <c r="K373" i="6" s="1"/>
  <c r="K374" i="6" s="1"/>
  <c r="K375" i="6" s="1"/>
  <c r="K376" i="6" s="1"/>
  <c r="K377" i="6" s="1"/>
  <c r="K378" i="6" s="1"/>
  <c r="K379" i="6" s="1"/>
  <c r="K380" i="6" s="1"/>
  <c r="K381" i="6" s="1"/>
  <c r="K382" i="6" s="1"/>
  <c r="K383" i="6" s="1"/>
  <c r="K384" i="6" s="1"/>
  <c r="K385" i="6" s="1"/>
  <c r="K386" i="6" s="1"/>
  <c r="K387" i="6" s="1"/>
  <c r="K388" i="6" s="1"/>
  <c r="K389" i="6" s="1"/>
  <c r="K390" i="6" s="1"/>
  <c r="K391" i="6" s="1"/>
  <c r="K392" i="6" s="1"/>
  <c r="K393" i="6" s="1"/>
  <c r="K394" i="6" s="1"/>
  <c r="K395" i="6" s="1"/>
  <c r="K396" i="6" s="1"/>
  <c r="K397" i="6" s="1"/>
  <c r="K398" i="6" s="1"/>
  <c r="K399" i="6" s="1"/>
  <c r="K400" i="6" s="1"/>
  <c r="K401" i="6" s="1"/>
  <c r="K402" i="6" s="1"/>
  <c r="K403" i="6" s="1"/>
  <c r="K404" i="6" s="1"/>
  <c r="K405" i="6" s="1"/>
  <c r="K406" i="6" s="1"/>
  <c r="K407" i="6" s="1"/>
  <c r="K408" i="6" s="1"/>
  <c r="K409" i="6" s="1"/>
  <c r="K410" i="6" s="1"/>
  <c r="K411" i="6" s="1"/>
  <c r="K412" i="6" s="1"/>
  <c r="K413" i="6" s="1"/>
  <c r="K414" i="6" s="1"/>
  <c r="K415" i="6" s="1"/>
  <c r="K416" i="6" s="1"/>
  <c r="K417" i="6" s="1"/>
  <c r="K418" i="6" s="1"/>
  <c r="K419" i="6" s="1"/>
  <c r="K420" i="6" s="1"/>
  <c r="K421" i="6" s="1"/>
  <c r="K422" i="6" s="1"/>
  <c r="K423" i="6" s="1"/>
  <c r="K424" i="6" s="1"/>
  <c r="K425" i="6" s="1"/>
  <c r="K426" i="6" s="1"/>
  <c r="K427" i="6" s="1"/>
  <c r="K428" i="6" s="1"/>
  <c r="K429" i="6" s="1"/>
  <c r="K430" i="6" s="1"/>
  <c r="K431" i="6" s="1"/>
  <c r="K432" i="6" s="1"/>
  <c r="K433" i="6" s="1"/>
  <c r="K434" i="6" s="1"/>
  <c r="K435" i="6" s="1"/>
  <c r="K436" i="6" s="1"/>
  <c r="K437" i="6" s="1"/>
  <c r="K438" i="6" s="1"/>
  <c r="K439" i="6" s="1"/>
  <c r="K440" i="6" s="1"/>
  <c r="K441" i="6" s="1"/>
  <c r="K442" i="6" s="1"/>
  <c r="K443" i="6" s="1"/>
  <c r="K444" i="6" s="1"/>
  <c r="K445" i="6" s="1"/>
  <c r="K446" i="6" s="1"/>
  <c r="K447" i="6" s="1"/>
  <c r="K448" i="6" s="1"/>
  <c r="K449" i="6" s="1"/>
  <c r="K450" i="6" s="1"/>
  <c r="K451" i="6" s="1"/>
  <c r="K452" i="6" s="1"/>
  <c r="K453" i="6" s="1"/>
  <c r="K454" i="6" s="1"/>
  <c r="K455" i="6" s="1"/>
  <c r="K456" i="6" s="1"/>
  <c r="K457" i="6" s="1"/>
  <c r="K458" i="6" s="1"/>
  <c r="K459" i="6" s="1"/>
  <c r="K460" i="6" s="1"/>
  <c r="K461" i="6" s="1"/>
  <c r="K462" i="6" s="1"/>
  <c r="K463" i="6" s="1"/>
  <c r="K464" i="6" s="1"/>
  <c r="K465" i="6" s="1"/>
  <c r="K466" i="6" s="1"/>
  <c r="K467" i="6" s="1"/>
  <c r="K468" i="6" s="1"/>
  <c r="K469" i="6" s="1"/>
  <c r="K470" i="6" s="1"/>
  <c r="K471" i="6" s="1"/>
  <c r="K472" i="6" s="1"/>
  <c r="K473" i="6" s="1"/>
  <c r="K474" i="6" s="1"/>
  <c r="K475" i="6" s="1"/>
  <c r="K476" i="6" s="1"/>
  <c r="K477" i="6" s="1"/>
  <c r="K478" i="6" s="1"/>
  <c r="K479" i="6" s="1"/>
  <c r="K480" i="6" s="1"/>
  <c r="K481" i="6" s="1"/>
  <c r="K482" i="6" s="1"/>
  <c r="K483" i="6" s="1"/>
  <c r="K484" i="6" s="1"/>
  <c r="K485" i="6" s="1"/>
  <c r="K486" i="6" s="1"/>
  <c r="K487" i="6" s="1"/>
  <c r="K488" i="6" s="1"/>
  <c r="K489" i="6" s="1"/>
  <c r="K490" i="6" s="1"/>
  <c r="K491" i="6" s="1"/>
  <c r="K492" i="6" s="1"/>
  <c r="K493" i="6" s="1"/>
  <c r="K494" i="6" s="1"/>
  <c r="K495" i="6" s="1"/>
  <c r="K496" i="6" s="1"/>
  <c r="K497" i="6" s="1"/>
  <c r="K498" i="6" s="1"/>
  <c r="K499" i="6" s="1"/>
  <c r="K500" i="6" s="1"/>
  <c r="K501" i="6" s="1"/>
  <c r="K502" i="6" s="1"/>
  <c r="K503" i="6" s="1"/>
  <c r="K504" i="6" s="1"/>
  <c r="K505" i="6" s="1"/>
  <c r="K506" i="6" s="1"/>
  <c r="K507" i="6" s="1"/>
  <c r="K508" i="6" s="1"/>
  <c r="K509" i="6" s="1"/>
  <c r="K510" i="6" s="1"/>
  <c r="K511" i="6" s="1"/>
  <c r="K512" i="6" s="1"/>
  <c r="K513" i="6" s="1"/>
  <c r="K514" i="6" s="1"/>
  <c r="K515" i="6" s="1"/>
  <c r="K516" i="6" s="1"/>
  <c r="K517" i="6" s="1"/>
  <c r="K518" i="6" s="1"/>
  <c r="K519" i="6" s="1"/>
  <c r="K520" i="6" s="1"/>
  <c r="K521" i="6" s="1"/>
  <c r="K522" i="6" s="1"/>
  <c r="K523" i="6" s="1"/>
  <c r="K524" i="6" s="1"/>
  <c r="K525" i="6" s="1"/>
  <c r="K526" i="6" s="1"/>
  <c r="K527" i="6" s="1"/>
  <c r="K528" i="6" s="1"/>
  <c r="K529" i="6" s="1"/>
  <c r="K530" i="6" s="1"/>
  <c r="K531" i="6" s="1"/>
  <c r="K532" i="6" s="1"/>
  <c r="K533" i="6" s="1"/>
  <c r="K534" i="6" s="1"/>
  <c r="K535" i="6" s="1"/>
  <c r="K536" i="6" s="1"/>
  <c r="K537" i="6" s="1"/>
  <c r="K538" i="6" s="1"/>
  <c r="K539" i="6" s="1"/>
  <c r="K540" i="6" s="1"/>
  <c r="K541" i="6" s="1"/>
  <c r="K542" i="6" s="1"/>
  <c r="K543" i="6" s="1"/>
  <c r="K544" i="6" s="1"/>
  <c r="K545" i="6" s="1"/>
  <c r="K546" i="6" s="1"/>
  <c r="K547" i="6" s="1"/>
  <c r="K548" i="6" s="1"/>
  <c r="K549" i="6" s="1"/>
  <c r="K550" i="6" s="1"/>
  <c r="K551" i="6" s="1"/>
  <c r="K552" i="6" s="1"/>
  <c r="K553" i="6" s="1"/>
  <c r="K554" i="6" s="1"/>
  <c r="K555" i="6" s="1"/>
  <c r="K556" i="6" s="1"/>
  <c r="K557" i="6" s="1"/>
  <c r="K558" i="6" s="1"/>
  <c r="K559" i="6" s="1"/>
  <c r="K560" i="6" s="1"/>
  <c r="K561" i="6" s="1"/>
  <c r="K562" i="6" s="1"/>
  <c r="K563" i="6" s="1"/>
  <c r="K564" i="6" s="1"/>
  <c r="K565" i="6" s="1"/>
  <c r="K566" i="6" s="1"/>
  <c r="K567" i="6" s="1"/>
  <c r="K568" i="6" s="1"/>
  <c r="K569" i="6" s="1"/>
  <c r="K570" i="6" s="1"/>
  <c r="K571" i="6" s="1"/>
  <c r="K572" i="6" s="1"/>
  <c r="K573" i="6" s="1"/>
  <c r="K574" i="6" s="1"/>
  <c r="K575" i="6" s="1"/>
  <c r="K576" i="6" s="1"/>
  <c r="K577" i="6" s="1"/>
  <c r="K578" i="6" s="1"/>
  <c r="K579" i="6" s="1"/>
  <c r="K580" i="6" s="1"/>
  <c r="K581" i="6" s="1"/>
  <c r="K582" i="6" s="1"/>
  <c r="K583" i="6" s="1"/>
  <c r="K584" i="6" s="1"/>
  <c r="K585" i="6" s="1"/>
  <c r="K586" i="6" s="1"/>
  <c r="K587" i="6" s="1"/>
  <c r="K588" i="6" s="1"/>
  <c r="K589" i="6" s="1"/>
  <c r="K590" i="6" s="1"/>
  <c r="K591" i="6" s="1"/>
  <c r="K592" i="6" s="1"/>
  <c r="K593" i="6" s="1"/>
  <c r="K594" i="6" s="1"/>
  <c r="K595" i="6" s="1"/>
  <c r="K596" i="6" s="1"/>
  <c r="K597" i="6" s="1"/>
  <c r="K598" i="6" s="1"/>
  <c r="K599" i="6" s="1"/>
  <c r="K600" i="6" s="1"/>
  <c r="K601" i="6" s="1"/>
  <c r="K602" i="6" s="1"/>
  <c r="K603" i="6" s="1"/>
  <c r="K604" i="6" s="1"/>
  <c r="K605" i="6" s="1"/>
  <c r="D12" i="3"/>
  <c r="D13" i="7" s="1"/>
  <c r="J330" i="6"/>
  <c r="J331" i="6" s="1"/>
  <c r="J332" i="6" s="1"/>
  <c r="J333" i="6" s="1"/>
  <c r="J334" i="6" s="1"/>
  <c r="J335" i="6" s="1"/>
  <c r="J336" i="6" s="1"/>
  <c r="J337" i="6" s="1"/>
  <c r="J338" i="6" s="1"/>
  <c r="J339" i="6" s="1"/>
  <c r="J340" i="6" s="1"/>
  <c r="J341" i="6" s="1"/>
  <c r="J342" i="6" s="1"/>
  <c r="J343" i="6" s="1"/>
  <c r="J344" i="6" s="1"/>
  <c r="J345" i="6" s="1"/>
  <c r="J346" i="6" s="1"/>
  <c r="J347" i="6" s="1"/>
  <c r="J348" i="6" s="1"/>
  <c r="J349" i="6" s="1"/>
  <c r="J350" i="6" s="1"/>
  <c r="J351" i="6" s="1"/>
  <c r="J352" i="6" s="1"/>
  <c r="J353" i="6" s="1"/>
  <c r="J354" i="6" s="1"/>
  <c r="J355" i="6" s="1"/>
  <c r="J356" i="6" s="1"/>
  <c r="J357" i="6" s="1"/>
  <c r="J358" i="6" s="1"/>
  <c r="J359" i="6" s="1"/>
  <c r="J360" i="6" s="1"/>
  <c r="J361" i="6" s="1"/>
  <c r="J362" i="6" s="1"/>
  <c r="J363" i="6" s="1"/>
  <c r="J364" i="6" s="1"/>
  <c r="J365" i="6" s="1"/>
  <c r="J366" i="6" s="1"/>
  <c r="J367" i="6" s="1"/>
  <c r="J368" i="6" s="1"/>
  <c r="J369" i="6" s="1"/>
  <c r="J370" i="6" s="1"/>
  <c r="J371" i="6" s="1"/>
  <c r="J372" i="6" s="1"/>
  <c r="J373" i="6" s="1"/>
  <c r="J374" i="6" s="1"/>
  <c r="J375" i="6" s="1"/>
  <c r="J376" i="6" s="1"/>
  <c r="J377" i="6" s="1"/>
  <c r="J378" i="6" s="1"/>
  <c r="J379" i="6" s="1"/>
  <c r="J380" i="6" s="1"/>
  <c r="J381" i="6" s="1"/>
  <c r="J382" i="6" s="1"/>
  <c r="J383" i="6" s="1"/>
  <c r="J384" i="6" s="1"/>
  <c r="J385" i="6" s="1"/>
  <c r="J386" i="6" s="1"/>
  <c r="J387" i="6" s="1"/>
  <c r="J388" i="6" s="1"/>
  <c r="J389" i="6" s="1"/>
  <c r="J390" i="6" s="1"/>
  <c r="J391" i="6" s="1"/>
  <c r="J392" i="6" s="1"/>
  <c r="J393" i="6" s="1"/>
  <c r="J394" i="6" s="1"/>
  <c r="J395" i="6" s="1"/>
  <c r="J396" i="6" s="1"/>
  <c r="J397" i="6" s="1"/>
  <c r="J398" i="6" s="1"/>
  <c r="J399" i="6" s="1"/>
  <c r="J400" i="6" s="1"/>
  <c r="J401" i="6" s="1"/>
  <c r="J402" i="6" s="1"/>
  <c r="J403" i="6" s="1"/>
  <c r="J404" i="6" s="1"/>
  <c r="J405" i="6" s="1"/>
  <c r="J406" i="6" s="1"/>
  <c r="J407" i="6" s="1"/>
  <c r="J408" i="6" s="1"/>
  <c r="J409" i="6" s="1"/>
  <c r="J410" i="6" s="1"/>
  <c r="J411" i="6" s="1"/>
  <c r="J412" i="6" s="1"/>
  <c r="J413" i="6" s="1"/>
  <c r="J414" i="6" s="1"/>
  <c r="J415" i="6" s="1"/>
  <c r="J416" i="6" s="1"/>
  <c r="J417" i="6" s="1"/>
  <c r="J418" i="6" s="1"/>
  <c r="J419" i="6" s="1"/>
  <c r="J420" i="6" s="1"/>
  <c r="J421" i="6" s="1"/>
  <c r="J422" i="6" s="1"/>
  <c r="J423" i="6" s="1"/>
  <c r="J424" i="6" s="1"/>
  <c r="J425" i="6" s="1"/>
  <c r="J426" i="6" s="1"/>
  <c r="J427" i="6" s="1"/>
  <c r="J428" i="6" s="1"/>
  <c r="J429" i="6" s="1"/>
  <c r="J430" i="6" s="1"/>
  <c r="J431" i="6" s="1"/>
  <c r="J432" i="6" s="1"/>
  <c r="J433" i="6" s="1"/>
  <c r="J434" i="6" s="1"/>
  <c r="J435" i="6" s="1"/>
  <c r="J436" i="6" s="1"/>
  <c r="J437" i="6" s="1"/>
  <c r="J438" i="6" s="1"/>
  <c r="J439" i="6" s="1"/>
  <c r="J440" i="6" s="1"/>
  <c r="J441" i="6" s="1"/>
  <c r="J442" i="6" s="1"/>
  <c r="J443" i="6" s="1"/>
  <c r="J444" i="6" s="1"/>
  <c r="J445" i="6" s="1"/>
  <c r="J446" i="6" s="1"/>
  <c r="J447" i="6" s="1"/>
  <c r="J448" i="6" s="1"/>
  <c r="J449" i="6" s="1"/>
  <c r="J450" i="6" s="1"/>
  <c r="J451" i="6" s="1"/>
  <c r="J452" i="6" s="1"/>
  <c r="J453" i="6" s="1"/>
  <c r="J454" i="6" s="1"/>
  <c r="J455" i="6" s="1"/>
  <c r="J456" i="6" s="1"/>
  <c r="J457" i="6" s="1"/>
  <c r="J458" i="6" s="1"/>
  <c r="J459" i="6" s="1"/>
  <c r="J460" i="6" s="1"/>
  <c r="J461" i="6" s="1"/>
  <c r="J462" i="6" s="1"/>
  <c r="J463" i="6" s="1"/>
  <c r="J464" i="6" s="1"/>
  <c r="J465" i="6" s="1"/>
  <c r="J466" i="6" s="1"/>
  <c r="J467" i="6" s="1"/>
  <c r="J468" i="6" s="1"/>
  <c r="J469" i="6" s="1"/>
  <c r="J470" i="6" s="1"/>
  <c r="J471" i="6" s="1"/>
  <c r="J472" i="6" s="1"/>
  <c r="J473" i="6" s="1"/>
  <c r="J474" i="6" s="1"/>
  <c r="J475" i="6" s="1"/>
  <c r="J476" i="6" s="1"/>
  <c r="J477" i="6" s="1"/>
  <c r="J478" i="6" s="1"/>
  <c r="J479" i="6" s="1"/>
  <c r="J480" i="6" s="1"/>
  <c r="J481" i="6" s="1"/>
  <c r="J482" i="6" s="1"/>
  <c r="J483" i="6" s="1"/>
  <c r="J484" i="6" s="1"/>
  <c r="J485" i="6" s="1"/>
  <c r="J486" i="6" s="1"/>
  <c r="J487" i="6" s="1"/>
  <c r="J488" i="6" s="1"/>
  <c r="J489" i="6" s="1"/>
  <c r="J490" i="6" s="1"/>
  <c r="J491" i="6" s="1"/>
  <c r="J492" i="6" s="1"/>
  <c r="J493" i="6" s="1"/>
  <c r="J494" i="6" s="1"/>
  <c r="J495" i="6" s="1"/>
  <c r="J496" i="6" s="1"/>
  <c r="J497" i="6" s="1"/>
  <c r="J498" i="6" s="1"/>
  <c r="J499" i="6" s="1"/>
  <c r="J500" i="6" s="1"/>
  <c r="J501" i="6" s="1"/>
  <c r="J502" i="6" s="1"/>
  <c r="J503" i="6" s="1"/>
  <c r="J504" i="6" s="1"/>
  <c r="J505" i="6" s="1"/>
  <c r="J506" i="6" s="1"/>
  <c r="J507" i="6" s="1"/>
  <c r="J508" i="6" s="1"/>
  <c r="J509" i="6" s="1"/>
  <c r="J510" i="6" s="1"/>
  <c r="J511" i="6" s="1"/>
  <c r="J512" i="6" s="1"/>
  <c r="J513" i="6" s="1"/>
  <c r="J514" i="6" s="1"/>
  <c r="J515" i="6" s="1"/>
  <c r="J516" i="6" s="1"/>
  <c r="J517" i="6" s="1"/>
  <c r="J518" i="6" s="1"/>
  <c r="J519" i="6" s="1"/>
  <c r="J520" i="6" s="1"/>
  <c r="J521" i="6" s="1"/>
  <c r="J522" i="6" s="1"/>
  <c r="J523" i="6" s="1"/>
  <c r="J524" i="6" s="1"/>
  <c r="J525" i="6" s="1"/>
  <c r="J526" i="6" s="1"/>
  <c r="J527" i="6" s="1"/>
  <c r="J528" i="6" s="1"/>
  <c r="J529" i="6" s="1"/>
  <c r="J530" i="6" s="1"/>
  <c r="J531" i="6" s="1"/>
  <c r="J532" i="6" s="1"/>
  <c r="J533" i="6" s="1"/>
  <c r="J534" i="6" s="1"/>
  <c r="J535" i="6" s="1"/>
  <c r="J536" i="6" s="1"/>
  <c r="J537" i="6" s="1"/>
  <c r="J538" i="6" s="1"/>
  <c r="J539" i="6" s="1"/>
  <c r="J540" i="6" s="1"/>
  <c r="J541" i="6" s="1"/>
  <c r="J542" i="6" s="1"/>
  <c r="J543" i="6" s="1"/>
  <c r="J544" i="6" s="1"/>
  <c r="J545" i="6" s="1"/>
  <c r="J546" i="6" s="1"/>
  <c r="J547" i="6" s="1"/>
  <c r="J548" i="6" s="1"/>
  <c r="J549" i="6" s="1"/>
  <c r="J550" i="6" s="1"/>
  <c r="J551" i="6" s="1"/>
  <c r="J552" i="6" s="1"/>
  <c r="J553" i="6" s="1"/>
  <c r="J554" i="6" s="1"/>
  <c r="J555" i="6" s="1"/>
  <c r="J556" i="6" s="1"/>
  <c r="J557" i="6" s="1"/>
  <c r="J558" i="6" s="1"/>
  <c r="J559" i="6" s="1"/>
  <c r="J560" i="6" s="1"/>
  <c r="J561" i="6" s="1"/>
  <c r="J562" i="6" s="1"/>
  <c r="J563" i="6" s="1"/>
  <c r="J564" i="6" s="1"/>
  <c r="J565" i="6" s="1"/>
  <c r="J566" i="6" s="1"/>
  <c r="J567" i="6" s="1"/>
  <c r="J568" i="6" s="1"/>
  <c r="J569" i="6" s="1"/>
  <c r="J570" i="6" s="1"/>
  <c r="J571" i="6" s="1"/>
  <c r="J572" i="6" s="1"/>
  <c r="J573" i="6" s="1"/>
  <c r="J574" i="6" s="1"/>
  <c r="J575" i="6" s="1"/>
  <c r="J576" i="6" s="1"/>
  <c r="J577" i="6" s="1"/>
  <c r="J578" i="6" s="1"/>
  <c r="J579" i="6" s="1"/>
  <c r="J580" i="6" s="1"/>
  <c r="J581" i="6" s="1"/>
  <c r="J582" i="6" s="1"/>
  <c r="J583" i="6" s="1"/>
  <c r="J584" i="6" s="1"/>
  <c r="J585" i="6" s="1"/>
  <c r="J586" i="6" s="1"/>
  <c r="J587" i="6" s="1"/>
  <c r="J588" i="6" s="1"/>
  <c r="J589" i="6" s="1"/>
  <c r="J590" i="6" s="1"/>
  <c r="J591" i="6" s="1"/>
  <c r="J592" i="6" s="1"/>
  <c r="J593" i="6" s="1"/>
  <c r="J594" i="6" s="1"/>
  <c r="J595" i="6" s="1"/>
  <c r="J596" i="6" s="1"/>
  <c r="J597" i="6" s="1"/>
  <c r="J598" i="6" s="1"/>
  <c r="J599" i="6" s="1"/>
  <c r="J600" i="6" s="1"/>
  <c r="J601" i="6" s="1"/>
  <c r="J602" i="6" s="1"/>
  <c r="J603" i="6" s="1"/>
  <c r="J604" i="6" s="1"/>
  <c r="J605" i="6" s="1"/>
  <c r="B12" i="3"/>
  <c r="B13" i="7" s="1"/>
  <c r="J306" i="4"/>
  <c r="J307" i="4" s="1"/>
  <c r="J308" i="4" s="1"/>
  <c r="J309" i="4" s="1"/>
  <c r="J310" i="4" s="1"/>
  <c r="J311" i="4" s="1"/>
  <c r="J312" i="4" s="1"/>
  <c r="J313" i="4" s="1"/>
  <c r="J314" i="4" s="1"/>
  <c r="J315" i="4" s="1"/>
  <c r="J316" i="4" s="1"/>
  <c r="J317" i="4" s="1"/>
  <c r="J318" i="4" s="1"/>
  <c r="J319" i="4" s="1"/>
  <c r="J320" i="4" s="1"/>
  <c r="J321" i="4" s="1"/>
  <c r="J322" i="4" s="1"/>
  <c r="J323" i="4" s="1"/>
  <c r="J324" i="4" s="1"/>
  <c r="J325" i="4" s="1"/>
  <c r="J326" i="4" s="1"/>
  <c r="J327" i="4" s="1"/>
  <c r="J328" i="4" s="1"/>
  <c r="J329" i="4" s="1"/>
  <c r="J330" i="4" s="1"/>
  <c r="J331" i="4" s="1"/>
  <c r="J332" i="4" s="1"/>
  <c r="J333" i="4" s="1"/>
  <c r="J334" i="4" s="1"/>
  <c r="J335" i="4" s="1"/>
  <c r="J336" i="4" s="1"/>
  <c r="J337" i="4" s="1"/>
  <c r="J338" i="4" s="1"/>
  <c r="J339" i="4" s="1"/>
  <c r="J340" i="4" s="1"/>
  <c r="J341" i="4" s="1"/>
  <c r="J342" i="4" s="1"/>
  <c r="J343" i="4" s="1"/>
  <c r="J344" i="4" s="1"/>
  <c r="J345" i="4" s="1"/>
  <c r="J346" i="4" s="1"/>
  <c r="J347" i="4" s="1"/>
  <c r="J348" i="4" s="1"/>
  <c r="J349" i="4" s="1"/>
  <c r="J350" i="4" s="1"/>
  <c r="J351" i="4" s="1"/>
  <c r="J352" i="4" s="1"/>
  <c r="J353" i="4" s="1"/>
  <c r="J354" i="4" s="1"/>
  <c r="J355" i="4" s="1"/>
  <c r="J356" i="4" s="1"/>
  <c r="J357" i="4" s="1"/>
  <c r="J358" i="4" s="1"/>
  <c r="J359" i="4" s="1"/>
  <c r="J360" i="4" s="1"/>
  <c r="J361" i="4" s="1"/>
  <c r="J362" i="4" s="1"/>
  <c r="J363" i="4" s="1"/>
  <c r="J364" i="4" s="1"/>
  <c r="J365" i="4" s="1"/>
  <c r="J366" i="4" s="1"/>
  <c r="J367" i="4" s="1"/>
  <c r="J368" i="4" s="1"/>
  <c r="J369" i="4" s="1"/>
  <c r="J370" i="4" s="1"/>
  <c r="J371" i="4" s="1"/>
  <c r="J372" i="4" s="1"/>
  <c r="J373" i="4" s="1"/>
  <c r="J374" i="4" s="1"/>
  <c r="J375" i="4" s="1"/>
  <c r="J376" i="4" s="1"/>
  <c r="J377" i="4" s="1"/>
  <c r="J378" i="4" s="1"/>
  <c r="J379" i="4" s="1"/>
  <c r="J380" i="4" s="1"/>
  <c r="J381" i="4" s="1"/>
  <c r="J382" i="4" s="1"/>
  <c r="J383" i="4" s="1"/>
  <c r="J384" i="4" s="1"/>
  <c r="J385" i="4" s="1"/>
  <c r="J386" i="4" s="1"/>
  <c r="J387" i="4" s="1"/>
  <c r="J388" i="4" s="1"/>
  <c r="J389" i="4" s="1"/>
  <c r="J390" i="4" s="1"/>
  <c r="J391" i="4" s="1"/>
  <c r="J392" i="4" s="1"/>
  <c r="J393" i="4" s="1"/>
  <c r="J394" i="4" s="1"/>
  <c r="J395" i="4" s="1"/>
  <c r="J396" i="4" s="1"/>
  <c r="J397" i="4" s="1"/>
  <c r="J398" i="4" s="1"/>
  <c r="J399" i="4" s="1"/>
  <c r="J400" i="4" s="1"/>
  <c r="J401" i="4" s="1"/>
  <c r="J402" i="4" s="1"/>
  <c r="J403" i="4" s="1"/>
  <c r="J404" i="4" s="1"/>
  <c r="J405" i="4" s="1"/>
  <c r="J406" i="4" s="1"/>
  <c r="J407" i="4" s="1"/>
  <c r="J408" i="4" s="1"/>
  <c r="J409" i="4" s="1"/>
  <c r="J410" i="4" s="1"/>
  <c r="J411" i="4" s="1"/>
  <c r="J412" i="4" s="1"/>
  <c r="J413" i="4" s="1"/>
  <c r="J414" i="4" s="1"/>
  <c r="J415" i="4" s="1"/>
  <c r="J416" i="4" s="1"/>
  <c r="J417" i="4" s="1"/>
  <c r="J418" i="4" s="1"/>
  <c r="J419" i="4" s="1"/>
  <c r="J420" i="4" s="1"/>
  <c r="J421" i="4" s="1"/>
  <c r="J422" i="4" s="1"/>
  <c r="J423" i="4" s="1"/>
  <c r="J424" i="4" s="1"/>
  <c r="J425" i="4" s="1"/>
  <c r="J426" i="4" s="1"/>
  <c r="J427" i="4" s="1"/>
  <c r="J428" i="4" s="1"/>
  <c r="J429" i="4" s="1"/>
  <c r="J430" i="4" s="1"/>
  <c r="J431" i="4" s="1"/>
  <c r="J432" i="4" s="1"/>
  <c r="J433" i="4" s="1"/>
  <c r="J434" i="4" s="1"/>
  <c r="J435" i="4" s="1"/>
  <c r="J436" i="4" s="1"/>
  <c r="J437" i="4" s="1"/>
  <c r="J438" i="4" s="1"/>
  <c r="J439" i="4" s="1"/>
  <c r="J440" i="4" s="1"/>
  <c r="J441" i="4" s="1"/>
  <c r="J442" i="4" s="1"/>
  <c r="J443" i="4" s="1"/>
  <c r="J444" i="4" s="1"/>
  <c r="J445" i="4" s="1"/>
  <c r="J446" i="4" s="1"/>
  <c r="J447" i="4" s="1"/>
  <c r="J448" i="4" s="1"/>
  <c r="J449" i="4" s="1"/>
  <c r="J450" i="4" s="1"/>
  <c r="J451" i="4" s="1"/>
  <c r="J452" i="4" s="1"/>
  <c r="J453" i="4" s="1"/>
  <c r="J454" i="4" s="1"/>
  <c r="J455" i="4" s="1"/>
  <c r="J456" i="4" s="1"/>
  <c r="J457" i="4" s="1"/>
  <c r="J458" i="4" s="1"/>
  <c r="J459" i="4" s="1"/>
  <c r="J460" i="4" s="1"/>
  <c r="J461" i="4" s="1"/>
  <c r="J462" i="4" s="1"/>
  <c r="J463" i="4" s="1"/>
  <c r="J464" i="4" s="1"/>
  <c r="J465" i="4" s="1"/>
  <c r="J466" i="4" s="1"/>
  <c r="J467" i="4" s="1"/>
  <c r="J468" i="4" s="1"/>
  <c r="J469" i="4" s="1"/>
  <c r="J470" i="4" s="1"/>
  <c r="J471" i="4" s="1"/>
  <c r="J472" i="4" s="1"/>
  <c r="J473" i="4" s="1"/>
  <c r="J474" i="4" s="1"/>
  <c r="J475" i="4" s="1"/>
  <c r="J476" i="4" s="1"/>
  <c r="J477" i="4" s="1"/>
  <c r="J478" i="4" s="1"/>
  <c r="J479" i="4" s="1"/>
  <c r="J480" i="4" s="1"/>
  <c r="J481" i="4" s="1"/>
  <c r="J482" i="4" s="1"/>
  <c r="J483" i="4" s="1"/>
  <c r="J484" i="4" s="1"/>
  <c r="J485" i="4" s="1"/>
  <c r="J486" i="4" s="1"/>
  <c r="J487" i="4" s="1"/>
  <c r="J488" i="4" s="1"/>
  <c r="J489" i="4" s="1"/>
  <c r="J490" i="4" s="1"/>
  <c r="J491" i="4" s="1"/>
  <c r="J492" i="4" s="1"/>
  <c r="J493" i="4" s="1"/>
  <c r="J494" i="4" s="1"/>
  <c r="J495" i="4" s="1"/>
  <c r="J496" i="4" s="1"/>
  <c r="J497" i="4" s="1"/>
  <c r="J498" i="4" s="1"/>
  <c r="J499" i="4" s="1"/>
  <c r="J500" i="4" s="1"/>
  <c r="J501" i="4" s="1"/>
  <c r="J502" i="4" s="1"/>
  <c r="J503" i="4" s="1"/>
  <c r="J504" i="4" s="1"/>
  <c r="J505" i="4" s="1"/>
  <c r="J506" i="4" s="1"/>
  <c r="J507" i="4" s="1"/>
  <c r="J508" i="4" s="1"/>
  <c r="J509" i="4" s="1"/>
  <c r="J510" i="4" s="1"/>
  <c r="J511" i="4" s="1"/>
  <c r="J512" i="4" s="1"/>
  <c r="J513" i="4" s="1"/>
  <c r="J514" i="4" s="1"/>
  <c r="J515" i="4" s="1"/>
  <c r="J516" i="4" s="1"/>
  <c r="J517" i="4" s="1"/>
  <c r="J518" i="4" s="1"/>
  <c r="J519" i="4" s="1"/>
  <c r="J520" i="4" s="1"/>
  <c r="J521" i="4" s="1"/>
  <c r="J522" i="4" s="1"/>
  <c r="J523" i="4" s="1"/>
  <c r="J524" i="4" s="1"/>
  <c r="J525" i="4" s="1"/>
  <c r="J526" i="4" s="1"/>
  <c r="J527" i="4" s="1"/>
  <c r="J528" i="4" s="1"/>
  <c r="J529" i="4" s="1"/>
  <c r="J530" i="4" s="1"/>
  <c r="J531" i="4" s="1"/>
  <c r="J532" i="4" s="1"/>
  <c r="J533" i="4" s="1"/>
  <c r="J534" i="4" s="1"/>
  <c r="J535" i="4" s="1"/>
  <c r="J536" i="4" s="1"/>
  <c r="J537" i="4" s="1"/>
  <c r="J538" i="4" s="1"/>
  <c r="J539" i="4" s="1"/>
  <c r="J540" i="4" s="1"/>
  <c r="J541" i="4" s="1"/>
  <c r="J542" i="4" s="1"/>
  <c r="J543" i="4" s="1"/>
  <c r="J544" i="4" s="1"/>
  <c r="J545" i="4" s="1"/>
  <c r="J546" i="4" s="1"/>
  <c r="J547" i="4" s="1"/>
  <c r="J548" i="4" s="1"/>
  <c r="J549" i="4" s="1"/>
  <c r="J550" i="4" s="1"/>
  <c r="J551" i="4" s="1"/>
  <c r="J552" i="4" s="1"/>
  <c r="J553" i="4" s="1"/>
  <c r="J554" i="4" s="1"/>
  <c r="J555" i="4" s="1"/>
  <c r="J556" i="4" s="1"/>
  <c r="J557" i="4" s="1"/>
  <c r="J558" i="4" s="1"/>
  <c r="J559" i="4" s="1"/>
  <c r="J560" i="4" s="1"/>
  <c r="J561" i="4" s="1"/>
  <c r="J562" i="4" s="1"/>
  <c r="J563" i="4" s="1"/>
  <c r="J564" i="4" s="1"/>
  <c r="J565" i="4" s="1"/>
  <c r="J566" i="4" s="1"/>
  <c r="J567" i="4" s="1"/>
  <c r="J568" i="4" s="1"/>
  <c r="J569" i="4" s="1"/>
  <c r="J570" i="4" s="1"/>
  <c r="J571" i="4" s="1"/>
  <c r="J572" i="4" s="1"/>
  <c r="J573" i="4" s="1"/>
  <c r="J574" i="4" s="1"/>
  <c r="J575" i="4" s="1"/>
  <c r="J576" i="4" s="1"/>
  <c r="J577" i="4" s="1"/>
  <c r="J578" i="4" s="1"/>
  <c r="J579" i="4" s="1"/>
  <c r="J580" i="4" s="1"/>
  <c r="J581" i="4" s="1"/>
  <c r="J582" i="4" s="1"/>
  <c r="J583" i="4" s="1"/>
  <c r="J584" i="4" s="1"/>
  <c r="J585" i="4" s="1"/>
  <c r="J586" i="4" s="1"/>
  <c r="J587" i="4" s="1"/>
  <c r="J588" i="4" s="1"/>
  <c r="J589" i="4" s="1"/>
  <c r="J590" i="4" s="1"/>
  <c r="J591" i="4" s="1"/>
  <c r="J592" i="4" s="1"/>
  <c r="J593" i="4" s="1"/>
  <c r="J594" i="4" s="1"/>
  <c r="J595" i="4" s="1"/>
  <c r="J596" i="4" s="1"/>
  <c r="J597" i="4" s="1"/>
  <c r="J598" i="4" s="1"/>
  <c r="J599" i="4" s="1"/>
  <c r="J600" i="4" s="1"/>
  <c r="J601" i="4" s="1"/>
  <c r="J602" i="4" s="1"/>
  <c r="J603" i="4" s="1"/>
  <c r="J604" i="4" s="1"/>
  <c r="J605" i="4" s="1"/>
  <c r="C12" i="3"/>
  <c r="C13" i="7" s="1"/>
  <c r="J306" i="5"/>
  <c r="J307" i="5" s="1"/>
  <c r="J308" i="5" s="1"/>
  <c r="J309" i="5" s="1"/>
  <c r="J310" i="5" s="1"/>
  <c r="J311" i="5" s="1"/>
  <c r="J312" i="5" s="1"/>
  <c r="J313" i="5" s="1"/>
  <c r="J314" i="5" s="1"/>
  <c r="J315" i="5" s="1"/>
  <c r="J316" i="5" s="1"/>
  <c r="J317" i="5" s="1"/>
  <c r="J318" i="5" s="1"/>
  <c r="J319" i="5" s="1"/>
  <c r="J320" i="5" s="1"/>
  <c r="J321" i="5" s="1"/>
  <c r="J322" i="5" s="1"/>
  <c r="J323" i="5" s="1"/>
  <c r="J324" i="5" s="1"/>
  <c r="J325" i="5" s="1"/>
  <c r="J326" i="5" s="1"/>
  <c r="J327" i="5" s="1"/>
  <c r="J328" i="5" s="1"/>
  <c r="J329" i="5" s="1"/>
  <c r="J330" i="5" s="1"/>
  <c r="J331" i="5" s="1"/>
  <c r="J332" i="5" s="1"/>
  <c r="J333" i="5" s="1"/>
  <c r="J334" i="5" s="1"/>
  <c r="J335" i="5" s="1"/>
  <c r="J336" i="5" s="1"/>
  <c r="J337" i="5" s="1"/>
  <c r="J338" i="5" s="1"/>
  <c r="J339" i="5" s="1"/>
  <c r="J340" i="5" s="1"/>
  <c r="J341" i="5" s="1"/>
  <c r="J342" i="5" s="1"/>
  <c r="J343" i="5" s="1"/>
  <c r="J344" i="5" s="1"/>
  <c r="J345" i="5" s="1"/>
  <c r="J346" i="5" s="1"/>
  <c r="J347" i="5" s="1"/>
  <c r="J348" i="5" s="1"/>
  <c r="J349" i="5" s="1"/>
  <c r="J350" i="5" s="1"/>
  <c r="J351" i="5" s="1"/>
  <c r="J352" i="5" s="1"/>
  <c r="J353" i="5" s="1"/>
  <c r="J354" i="5" s="1"/>
  <c r="J355" i="5" s="1"/>
  <c r="J356" i="5" s="1"/>
  <c r="J357" i="5" s="1"/>
  <c r="J358" i="5" s="1"/>
  <c r="J359" i="5" s="1"/>
  <c r="J360" i="5" s="1"/>
  <c r="J361" i="5" s="1"/>
  <c r="J362" i="5" s="1"/>
  <c r="J363" i="5" s="1"/>
  <c r="J364" i="5" s="1"/>
  <c r="J365" i="5" s="1"/>
  <c r="J366" i="5" s="1"/>
  <c r="J367" i="5" s="1"/>
  <c r="J368" i="5" s="1"/>
  <c r="J369" i="5" s="1"/>
  <c r="J370" i="5" s="1"/>
  <c r="J371" i="5" s="1"/>
  <c r="J372" i="5" s="1"/>
  <c r="J373" i="5" s="1"/>
  <c r="J374" i="5" s="1"/>
  <c r="J375" i="5" s="1"/>
  <c r="J376" i="5" s="1"/>
  <c r="J377" i="5" s="1"/>
  <c r="J378" i="5" s="1"/>
  <c r="J379" i="5" s="1"/>
  <c r="J380" i="5" s="1"/>
  <c r="J381" i="5" s="1"/>
  <c r="J382" i="5" s="1"/>
  <c r="J383" i="5" s="1"/>
  <c r="J384" i="5" s="1"/>
  <c r="J385" i="5" s="1"/>
  <c r="J386" i="5" s="1"/>
  <c r="J387" i="5" s="1"/>
  <c r="J388" i="5" s="1"/>
  <c r="J389" i="5" s="1"/>
  <c r="J390" i="5" s="1"/>
  <c r="J391" i="5" s="1"/>
  <c r="J392" i="5" s="1"/>
  <c r="J393" i="5" s="1"/>
  <c r="J394" i="5" s="1"/>
  <c r="J395" i="5" s="1"/>
  <c r="J396" i="5" s="1"/>
  <c r="J397" i="5" s="1"/>
  <c r="J398" i="5" s="1"/>
  <c r="J399" i="5" s="1"/>
  <c r="J400" i="5" s="1"/>
  <c r="J401" i="5" s="1"/>
  <c r="J402" i="5" s="1"/>
  <c r="J403" i="5" s="1"/>
  <c r="J404" i="5" s="1"/>
  <c r="J405" i="5" s="1"/>
  <c r="J406" i="5" s="1"/>
  <c r="J407" i="5" s="1"/>
  <c r="J408" i="5" s="1"/>
  <c r="J409" i="5" s="1"/>
  <c r="J410" i="5" s="1"/>
  <c r="J411" i="5" s="1"/>
  <c r="J412" i="5" s="1"/>
  <c r="J413" i="5" s="1"/>
  <c r="J414" i="5" s="1"/>
  <c r="J415" i="5" s="1"/>
  <c r="J416" i="5" s="1"/>
  <c r="J417" i="5" s="1"/>
  <c r="J418" i="5" s="1"/>
  <c r="J419" i="5" s="1"/>
  <c r="J420" i="5" s="1"/>
  <c r="J421" i="5" s="1"/>
  <c r="J422" i="5" s="1"/>
  <c r="J423" i="5" s="1"/>
  <c r="J424" i="5" s="1"/>
  <c r="J425" i="5" s="1"/>
  <c r="J426" i="5" s="1"/>
  <c r="J427" i="5" s="1"/>
  <c r="J428" i="5" s="1"/>
  <c r="J429" i="5" s="1"/>
  <c r="J430" i="5" s="1"/>
  <c r="J431" i="5" s="1"/>
  <c r="J432" i="5" s="1"/>
  <c r="J433" i="5" s="1"/>
  <c r="J434" i="5" s="1"/>
  <c r="J435" i="5" s="1"/>
  <c r="J436" i="5" s="1"/>
  <c r="J437" i="5" s="1"/>
  <c r="J438" i="5" s="1"/>
  <c r="J439" i="5" s="1"/>
  <c r="J440" i="5" s="1"/>
  <c r="J441" i="5" s="1"/>
  <c r="J442" i="5" s="1"/>
  <c r="J443" i="5" s="1"/>
  <c r="J444" i="5" s="1"/>
  <c r="J445" i="5" s="1"/>
  <c r="J446" i="5" s="1"/>
  <c r="J447" i="5" s="1"/>
  <c r="J448" i="5" s="1"/>
  <c r="J449" i="5" s="1"/>
  <c r="J450" i="5" s="1"/>
  <c r="J451" i="5" s="1"/>
  <c r="J452" i="5" s="1"/>
  <c r="J453" i="5" s="1"/>
  <c r="J454" i="5" s="1"/>
  <c r="J455" i="5" s="1"/>
  <c r="J456" i="5" s="1"/>
  <c r="J457" i="5" s="1"/>
  <c r="J458" i="5" s="1"/>
  <c r="J459" i="5" s="1"/>
  <c r="J460" i="5" s="1"/>
  <c r="J461" i="5" s="1"/>
  <c r="J462" i="5" s="1"/>
  <c r="J463" i="5" s="1"/>
  <c r="J464" i="5" s="1"/>
  <c r="J465" i="5" s="1"/>
  <c r="J466" i="5" s="1"/>
  <c r="J467" i="5" s="1"/>
  <c r="J468" i="5" s="1"/>
  <c r="J469" i="5" s="1"/>
  <c r="J470" i="5" s="1"/>
  <c r="J471" i="5" s="1"/>
  <c r="J472" i="5" s="1"/>
  <c r="J473" i="5" s="1"/>
  <c r="J474" i="5" s="1"/>
  <c r="J475" i="5" s="1"/>
  <c r="J476" i="5" s="1"/>
  <c r="J477" i="5" s="1"/>
  <c r="J478" i="5" s="1"/>
  <c r="J479" i="5" s="1"/>
  <c r="J480" i="5" s="1"/>
  <c r="J481" i="5" s="1"/>
  <c r="J482" i="5" s="1"/>
  <c r="J483" i="5" s="1"/>
  <c r="J484" i="5" s="1"/>
  <c r="J485" i="5" s="1"/>
  <c r="J486" i="5" s="1"/>
  <c r="J487" i="5" s="1"/>
  <c r="J488" i="5" s="1"/>
  <c r="J489" i="5" s="1"/>
  <c r="J490" i="5" s="1"/>
  <c r="J491" i="5" s="1"/>
  <c r="J492" i="5" s="1"/>
  <c r="J493" i="5" s="1"/>
  <c r="J494" i="5" s="1"/>
  <c r="J495" i="5" s="1"/>
  <c r="J496" i="5" s="1"/>
  <c r="J497" i="5" s="1"/>
  <c r="J498" i="5" s="1"/>
  <c r="J499" i="5" s="1"/>
  <c r="J500" i="5" s="1"/>
  <c r="J501" i="5" s="1"/>
  <c r="J502" i="5" s="1"/>
  <c r="J503" i="5" s="1"/>
  <c r="J504" i="5" s="1"/>
  <c r="J505" i="5" s="1"/>
  <c r="J506" i="5" s="1"/>
  <c r="J507" i="5" s="1"/>
  <c r="J508" i="5" s="1"/>
  <c r="J509" i="5" s="1"/>
  <c r="J510" i="5" s="1"/>
  <c r="J511" i="5" s="1"/>
  <c r="J512" i="5" s="1"/>
  <c r="J513" i="5" s="1"/>
  <c r="J514" i="5" s="1"/>
  <c r="J515" i="5" s="1"/>
  <c r="J516" i="5" s="1"/>
  <c r="J517" i="5" s="1"/>
  <c r="J518" i="5" s="1"/>
  <c r="J519" i="5" s="1"/>
  <c r="J520" i="5" s="1"/>
  <c r="J521" i="5" s="1"/>
  <c r="J522" i="5" s="1"/>
  <c r="J523" i="5" s="1"/>
  <c r="J524" i="5" s="1"/>
  <c r="J525" i="5" s="1"/>
  <c r="J526" i="5" s="1"/>
  <c r="J527" i="5" s="1"/>
  <c r="J528" i="5" s="1"/>
  <c r="J529" i="5" s="1"/>
  <c r="J530" i="5" s="1"/>
  <c r="J531" i="5" s="1"/>
  <c r="J532" i="5" s="1"/>
  <c r="J533" i="5" s="1"/>
  <c r="J534" i="5" s="1"/>
  <c r="J535" i="5" s="1"/>
  <c r="J536" i="5" s="1"/>
  <c r="J537" i="5" s="1"/>
  <c r="J538" i="5" s="1"/>
  <c r="J539" i="5" s="1"/>
  <c r="J540" i="5" s="1"/>
  <c r="J541" i="5" s="1"/>
  <c r="J542" i="5" s="1"/>
  <c r="J543" i="5" s="1"/>
  <c r="J544" i="5" s="1"/>
  <c r="J545" i="5" s="1"/>
  <c r="J546" i="5" s="1"/>
  <c r="J547" i="5" s="1"/>
  <c r="J548" i="5" s="1"/>
  <c r="J549" i="5" s="1"/>
  <c r="J550" i="5" s="1"/>
  <c r="J551" i="5" s="1"/>
  <c r="J552" i="5" s="1"/>
  <c r="J553" i="5" s="1"/>
  <c r="J554" i="5" s="1"/>
  <c r="J555" i="5" s="1"/>
  <c r="J556" i="5" s="1"/>
  <c r="J557" i="5" s="1"/>
  <c r="J558" i="5" s="1"/>
  <c r="J559" i="5" s="1"/>
  <c r="J560" i="5" s="1"/>
  <c r="J561" i="5" s="1"/>
  <c r="J562" i="5" s="1"/>
  <c r="J563" i="5" s="1"/>
  <c r="J564" i="5" s="1"/>
  <c r="J565" i="5" s="1"/>
  <c r="J566" i="5" s="1"/>
  <c r="J567" i="5" s="1"/>
  <c r="J568" i="5" s="1"/>
  <c r="J569" i="5" s="1"/>
  <c r="J570" i="5" s="1"/>
  <c r="J571" i="5" s="1"/>
  <c r="J572" i="5" s="1"/>
  <c r="J573" i="5" s="1"/>
  <c r="J574" i="5" s="1"/>
  <c r="J575" i="5" s="1"/>
  <c r="J576" i="5" s="1"/>
  <c r="J577" i="5" s="1"/>
  <c r="J578" i="5" s="1"/>
  <c r="J579" i="5" s="1"/>
  <c r="J580" i="5" s="1"/>
  <c r="J581" i="5" s="1"/>
  <c r="J582" i="5" s="1"/>
  <c r="J583" i="5" s="1"/>
  <c r="J584" i="5" s="1"/>
  <c r="J585" i="5" s="1"/>
  <c r="J586" i="5" s="1"/>
  <c r="J587" i="5" s="1"/>
  <c r="J588" i="5" s="1"/>
  <c r="J589" i="5" s="1"/>
  <c r="J590" i="5" s="1"/>
  <c r="J591" i="5" s="1"/>
  <c r="J592" i="5" s="1"/>
  <c r="J593" i="5" s="1"/>
  <c r="J594" i="5" s="1"/>
  <c r="J595" i="5" s="1"/>
  <c r="J596" i="5" s="1"/>
  <c r="J597" i="5" s="1"/>
  <c r="J598" i="5" s="1"/>
  <c r="J599" i="5" s="1"/>
  <c r="J600" i="5" s="1"/>
  <c r="J601" i="5" s="1"/>
  <c r="J602" i="5" s="1"/>
  <c r="J603" i="5" s="1"/>
  <c r="J604" i="5" s="1"/>
  <c r="J605" i="5" s="1"/>
  <c r="B8" i="3"/>
  <c r="F306" i="4"/>
  <c r="F307" i="4" s="1"/>
  <c r="F308" i="4" s="1"/>
  <c r="F309" i="4" s="1"/>
  <c r="F310" i="4" s="1"/>
  <c r="F311" i="4" s="1"/>
  <c r="F312" i="4" s="1"/>
  <c r="F313" i="4" s="1"/>
  <c r="F314" i="4" s="1"/>
  <c r="F315" i="4" s="1"/>
  <c r="F316" i="4" s="1"/>
  <c r="F317" i="4" s="1"/>
  <c r="F318" i="4" s="1"/>
  <c r="F319" i="4" s="1"/>
  <c r="F320" i="4" s="1"/>
  <c r="F321" i="4" s="1"/>
  <c r="F322" i="4" s="1"/>
  <c r="F323" i="4" s="1"/>
  <c r="F324" i="4" s="1"/>
  <c r="F325" i="4" s="1"/>
  <c r="F326" i="4" s="1"/>
  <c r="F327" i="4" s="1"/>
  <c r="F328" i="4" s="1"/>
  <c r="F329" i="4" s="1"/>
  <c r="F330" i="4" s="1"/>
  <c r="F331" i="4" s="1"/>
  <c r="F332" i="4" s="1"/>
  <c r="F333" i="4" s="1"/>
  <c r="F334" i="4" s="1"/>
  <c r="F335" i="4" s="1"/>
  <c r="F336" i="4" s="1"/>
  <c r="F337" i="4" s="1"/>
  <c r="F338" i="4" s="1"/>
  <c r="F339" i="4" s="1"/>
  <c r="F340" i="4" s="1"/>
  <c r="F341" i="4" s="1"/>
  <c r="F342" i="4" s="1"/>
  <c r="F343" i="4" s="1"/>
  <c r="F344" i="4" s="1"/>
  <c r="F345" i="4" s="1"/>
  <c r="F346" i="4" s="1"/>
  <c r="F347" i="4" s="1"/>
  <c r="F348" i="4" s="1"/>
  <c r="F349" i="4" s="1"/>
  <c r="F350" i="4" s="1"/>
  <c r="F351" i="4" s="1"/>
  <c r="F352" i="4" s="1"/>
  <c r="F353" i="4" s="1"/>
  <c r="F354" i="4" s="1"/>
  <c r="F355" i="4" s="1"/>
  <c r="F356" i="4" s="1"/>
  <c r="F357" i="4" s="1"/>
  <c r="F358" i="4" s="1"/>
  <c r="F359" i="4" s="1"/>
  <c r="F360" i="4" s="1"/>
  <c r="F361" i="4" s="1"/>
  <c r="F362" i="4" s="1"/>
  <c r="F363" i="4" s="1"/>
  <c r="F364" i="4" s="1"/>
  <c r="F365" i="4" s="1"/>
  <c r="F366" i="4" s="1"/>
  <c r="F367" i="4" s="1"/>
  <c r="F368" i="4" s="1"/>
  <c r="F369" i="4" s="1"/>
  <c r="F370" i="4" s="1"/>
  <c r="F371" i="4" s="1"/>
  <c r="F372" i="4" s="1"/>
  <c r="F373" i="4" s="1"/>
  <c r="F374" i="4" s="1"/>
  <c r="F375" i="4" s="1"/>
  <c r="F376" i="4" s="1"/>
  <c r="F377" i="4" s="1"/>
  <c r="F378" i="4" s="1"/>
  <c r="F379" i="4" s="1"/>
  <c r="F380" i="4" s="1"/>
  <c r="F381" i="4" s="1"/>
  <c r="F382" i="4" s="1"/>
  <c r="F383" i="4" s="1"/>
  <c r="F384" i="4" s="1"/>
  <c r="F385" i="4" s="1"/>
  <c r="F386" i="4" s="1"/>
  <c r="F387" i="4" s="1"/>
  <c r="F388" i="4" s="1"/>
  <c r="F389" i="4" s="1"/>
  <c r="F390" i="4" s="1"/>
  <c r="F391" i="4" s="1"/>
  <c r="F392" i="4" s="1"/>
  <c r="F393" i="4" s="1"/>
  <c r="F394" i="4" s="1"/>
  <c r="F395" i="4" s="1"/>
  <c r="F396" i="4" s="1"/>
  <c r="F397" i="4" s="1"/>
  <c r="F398" i="4" s="1"/>
  <c r="F399" i="4" s="1"/>
  <c r="F400" i="4" s="1"/>
  <c r="F401" i="4" s="1"/>
  <c r="F402" i="4" s="1"/>
  <c r="F403" i="4" s="1"/>
  <c r="F404" i="4" s="1"/>
  <c r="F405" i="4" s="1"/>
  <c r="F406" i="4" s="1"/>
  <c r="F407" i="4" s="1"/>
  <c r="F408" i="4" s="1"/>
  <c r="F409" i="4" s="1"/>
  <c r="F410" i="4" s="1"/>
  <c r="F411" i="4" s="1"/>
  <c r="F412" i="4" s="1"/>
  <c r="F413" i="4" s="1"/>
  <c r="F414" i="4" s="1"/>
  <c r="F415" i="4" s="1"/>
  <c r="F416" i="4" s="1"/>
  <c r="F417" i="4" s="1"/>
  <c r="F418" i="4" s="1"/>
  <c r="F419" i="4" s="1"/>
  <c r="F420" i="4" s="1"/>
  <c r="F421" i="4" s="1"/>
  <c r="F422" i="4" s="1"/>
  <c r="F423" i="4" s="1"/>
  <c r="F424" i="4" s="1"/>
  <c r="F425" i="4" s="1"/>
  <c r="F426" i="4" s="1"/>
  <c r="F427" i="4" s="1"/>
  <c r="F428" i="4" s="1"/>
  <c r="F429" i="4" s="1"/>
  <c r="F430" i="4" s="1"/>
  <c r="F431" i="4" s="1"/>
  <c r="F432" i="4" s="1"/>
  <c r="F433" i="4" s="1"/>
  <c r="F434" i="4" s="1"/>
  <c r="F435" i="4" s="1"/>
  <c r="F436" i="4" s="1"/>
  <c r="F437" i="4" s="1"/>
  <c r="F438" i="4" s="1"/>
  <c r="F439" i="4" s="1"/>
  <c r="F440" i="4" s="1"/>
  <c r="F441" i="4" s="1"/>
  <c r="F442" i="4" s="1"/>
  <c r="F443" i="4" s="1"/>
  <c r="F444" i="4" s="1"/>
  <c r="F445" i="4" s="1"/>
  <c r="F446" i="4" s="1"/>
  <c r="F447" i="4" s="1"/>
  <c r="F448" i="4" s="1"/>
  <c r="F449" i="4" s="1"/>
  <c r="F450" i="4" s="1"/>
  <c r="F451" i="4" s="1"/>
  <c r="F452" i="4" s="1"/>
  <c r="F453" i="4" s="1"/>
  <c r="F454" i="4" s="1"/>
  <c r="F455" i="4" s="1"/>
  <c r="F456" i="4" s="1"/>
  <c r="F457" i="4" s="1"/>
  <c r="F458" i="4" s="1"/>
  <c r="F459" i="4" s="1"/>
  <c r="F460" i="4" s="1"/>
  <c r="F461" i="4" s="1"/>
  <c r="F462" i="4" s="1"/>
  <c r="F463" i="4" s="1"/>
  <c r="F464" i="4" s="1"/>
  <c r="F465" i="4" s="1"/>
  <c r="F466" i="4" s="1"/>
  <c r="F467" i="4" s="1"/>
  <c r="F468" i="4" s="1"/>
  <c r="F469" i="4" s="1"/>
  <c r="F470" i="4" s="1"/>
  <c r="F471" i="4" s="1"/>
  <c r="F472" i="4" s="1"/>
  <c r="F473" i="4" s="1"/>
  <c r="F474" i="4" s="1"/>
  <c r="F475" i="4" s="1"/>
  <c r="F476" i="4" s="1"/>
  <c r="F477" i="4" s="1"/>
  <c r="F478" i="4" s="1"/>
  <c r="F479" i="4" s="1"/>
  <c r="F480" i="4" s="1"/>
  <c r="F481" i="4" s="1"/>
  <c r="F482" i="4" s="1"/>
  <c r="F483" i="4" s="1"/>
  <c r="F484" i="4" s="1"/>
  <c r="F485" i="4" s="1"/>
  <c r="F486" i="4" s="1"/>
  <c r="F487" i="4" s="1"/>
  <c r="F488" i="4" s="1"/>
  <c r="F489" i="4" s="1"/>
  <c r="F490" i="4" s="1"/>
  <c r="F491" i="4" s="1"/>
  <c r="F492" i="4" s="1"/>
  <c r="F493" i="4" s="1"/>
  <c r="F494" i="4" s="1"/>
  <c r="F495" i="4" s="1"/>
  <c r="F496" i="4" s="1"/>
  <c r="F497" i="4" s="1"/>
  <c r="F498" i="4" s="1"/>
  <c r="F499" i="4" s="1"/>
  <c r="F500" i="4" s="1"/>
  <c r="F501" i="4" s="1"/>
  <c r="F502" i="4" s="1"/>
  <c r="F503" i="4" s="1"/>
  <c r="F504" i="4" s="1"/>
  <c r="F505" i="4" s="1"/>
  <c r="F506" i="4" s="1"/>
  <c r="F507" i="4" s="1"/>
  <c r="F508" i="4" s="1"/>
  <c r="F509" i="4" s="1"/>
  <c r="F510" i="4" s="1"/>
  <c r="F511" i="4" s="1"/>
  <c r="F512" i="4" s="1"/>
  <c r="F513" i="4" s="1"/>
  <c r="F514" i="4" s="1"/>
  <c r="F515" i="4" s="1"/>
  <c r="F516" i="4" s="1"/>
  <c r="F517" i="4" s="1"/>
  <c r="F518" i="4" s="1"/>
  <c r="F519" i="4" s="1"/>
  <c r="F520" i="4" s="1"/>
  <c r="F521" i="4" s="1"/>
  <c r="F522" i="4" s="1"/>
  <c r="F523" i="4" s="1"/>
  <c r="F524" i="4" s="1"/>
  <c r="F525" i="4" s="1"/>
  <c r="F526" i="4" s="1"/>
  <c r="F527" i="4" s="1"/>
  <c r="F528" i="4" s="1"/>
  <c r="F529" i="4" s="1"/>
  <c r="F530" i="4" s="1"/>
  <c r="F531" i="4" s="1"/>
  <c r="F532" i="4" s="1"/>
  <c r="F533" i="4" s="1"/>
  <c r="F534" i="4" s="1"/>
  <c r="F535" i="4" s="1"/>
  <c r="F536" i="4" s="1"/>
  <c r="F537" i="4" s="1"/>
  <c r="F538" i="4" s="1"/>
  <c r="F539" i="4" s="1"/>
  <c r="F540" i="4" s="1"/>
  <c r="F541" i="4" s="1"/>
  <c r="F542" i="4" s="1"/>
  <c r="F543" i="4" s="1"/>
  <c r="F544" i="4" s="1"/>
  <c r="F545" i="4" s="1"/>
  <c r="F546" i="4" s="1"/>
  <c r="F547" i="4" s="1"/>
  <c r="F548" i="4" s="1"/>
  <c r="F549" i="4" s="1"/>
  <c r="F550" i="4" s="1"/>
  <c r="F551" i="4" s="1"/>
  <c r="F552" i="4" s="1"/>
  <c r="F553" i="4" s="1"/>
  <c r="F554" i="4" s="1"/>
  <c r="F555" i="4" s="1"/>
  <c r="F556" i="4" s="1"/>
  <c r="F557" i="4" s="1"/>
  <c r="F558" i="4" s="1"/>
  <c r="F559" i="4" s="1"/>
  <c r="F560" i="4" s="1"/>
  <c r="F561" i="4" s="1"/>
  <c r="F562" i="4" s="1"/>
  <c r="F563" i="4" s="1"/>
  <c r="F564" i="4" s="1"/>
  <c r="F565" i="4" s="1"/>
  <c r="F566" i="4" s="1"/>
  <c r="F567" i="4" s="1"/>
  <c r="F568" i="4" s="1"/>
  <c r="F569" i="4" s="1"/>
  <c r="F570" i="4" s="1"/>
  <c r="F571" i="4" s="1"/>
  <c r="F572" i="4" s="1"/>
  <c r="F573" i="4" s="1"/>
  <c r="F574" i="4" s="1"/>
  <c r="F575" i="4" s="1"/>
  <c r="F576" i="4" s="1"/>
  <c r="F577" i="4" s="1"/>
  <c r="F578" i="4" s="1"/>
  <c r="F579" i="4" s="1"/>
  <c r="F580" i="4" s="1"/>
  <c r="F581" i="4" s="1"/>
  <c r="F582" i="4" s="1"/>
  <c r="F583" i="4" s="1"/>
  <c r="F584" i="4" s="1"/>
  <c r="F585" i="4" s="1"/>
  <c r="F586" i="4" s="1"/>
  <c r="F587" i="4" s="1"/>
  <c r="F588" i="4" s="1"/>
  <c r="F589" i="4" s="1"/>
  <c r="F590" i="4" s="1"/>
  <c r="F591" i="4" s="1"/>
  <c r="F592" i="4" s="1"/>
  <c r="F593" i="4" s="1"/>
  <c r="F594" i="4" s="1"/>
  <c r="F595" i="4" s="1"/>
  <c r="F596" i="4" s="1"/>
  <c r="F597" i="4" s="1"/>
  <c r="F598" i="4" s="1"/>
  <c r="F599" i="4" s="1"/>
  <c r="F600" i="4" s="1"/>
  <c r="F601" i="4" s="1"/>
  <c r="F602" i="4" s="1"/>
  <c r="F603" i="4" s="1"/>
  <c r="F604" i="4" s="1"/>
  <c r="F605" i="4" s="1"/>
  <c r="E7" i="4"/>
  <c r="H6" i="4"/>
  <c r="I6" i="4" s="1"/>
  <c r="G306" i="4"/>
  <c r="G307" i="4" s="1"/>
  <c r="G308" i="4" s="1"/>
  <c r="G309" i="4" s="1"/>
  <c r="G310" i="4" s="1"/>
  <c r="G311" i="4" s="1"/>
  <c r="G312" i="4" s="1"/>
  <c r="G313" i="4" s="1"/>
  <c r="G314" i="4" s="1"/>
  <c r="G315" i="4" s="1"/>
  <c r="G316" i="4" s="1"/>
  <c r="G317" i="4" s="1"/>
  <c r="G318" i="4" s="1"/>
  <c r="G319" i="4" s="1"/>
  <c r="G320" i="4" s="1"/>
  <c r="G321" i="4" s="1"/>
  <c r="G322" i="4" s="1"/>
  <c r="G323" i="4" s="1"/>
  <c r="G324" i="4" s="1"/>
  <c r="G325" i="4" s="1"/>
  <c r="G326" i="4" s="1"/>
  <c r="G327" i="4" s="1"/>
  <c r="G328" i="4" s="1"/>
  <c r="G329" i="4" s="1"/>
  <c r="G330" i="4" s="1"/>
  <c r="G331" i="4" s="1"/>
  <c r="G332" i="4" s="1"/>
  <c r="G333" i="4" s="1"/>
  <c r="G334" i="4" s="1"/>
  <c r="G335" i="4" s="1"/>
  <c r="G336" i="4" s="1"/>
  <c r="G337" i="4" s="1"/>
  <c r="G338" i="4" s="1"/>
  <c r="G339" i="4" s="1"/>
  <c r="G340" i="4" s="1"/>
  <c r="G341" i="4" s="1"/>
  <c r="G342" i="4" s="1"/>
  <c r="G343" i="4" s="1"/>
  <c r="G344" i="4" s="1"/>
  <c r="G345" i="4" s="1"/>
  <c r="G346" i="4" s="1"/>
  <c r="G347" i="4" s="1"/>
  <c r="G348" i="4" s="1"/>
  <c r="G349" i="4" s="1"/>
  <c r="G350" i="4" s="1"/>
  <c r="G351" i="4" s="1"/>
  <c r="G352" i="4" s="1"/>
  <c r="G353" i="4" s="1"/>
  <c r="G354" i="4" s="1"/>
  <c r="G355" i="4" s="1"/>
  <c r="G356" i="4" s="1"/>
  <c r="G357" i="4" s="1"/>
  <c r="G358" i="4" s="1"/>
  <c r="G359" i="4" s="1"/>
  <c r="G360" i="4" s="1"/>
  <c r="G361" i="4" s="1"/>
  <c r="G362" i="4" s="1"/>
  <c r="G363" i="4" s="1"/>
  <c r="G364" i="4" s="1"/>
  <c r="G365" i="4" s="1"/>
  <c r="G366" i="4" s="1"/>
  <c r="G367" i="4" s="1"/>
  <c r="G368" i="4" s="1"/>
  <c r="G369" i="4" s="1"/>
  <c r="G370" i="4" s="1"/>
  <c r="G371" i="4" s="1"/>
  <c r="G372" i="4" s="1"/>
  <c r="G373" i="4" s="1"/>
  <c r="G374" i="4" s="1"/>
  <c r="G375" i="4" s="1"/>
  <c r="G376" i="4" s="1"/>
  <c r="G377" i="4" s="1"/>
  <c r="G378" i="4" s="1"/>
  <c r="G379" i="4" s="1"/>
  <c r="G380" i="4" s="1"/>
  <c r="G381" i="4" s="1"/>
  <c r="G382" i="4" s="1"/>
  <c r="G383" i="4" s="1"/>
  <c r="G384" i="4" s="1"/>
  <c r="G385" i="4" s="1"/>
  <c r="G386" i="4" s="1"/>
  <c r="G387" i="4" s="1"/>
  <c r="G388" i="4" s="1"/>
  <c r="G389" i="4" s="1"/>
  <c r="G390" i="4" s="1"/>
  <c r="G391" i="4" s="1"/>
  <c r="G392" i="4" s="1"/>
  <c r="G393" i="4" s="1"/>
  <c r="G394" i="4" s="1"/>
  <c r="G395" i="4" s="1"/>
  <c r="G396" i="4" s="1"/>
  <c r="G397" i="4" s="1"/>
  <c r="G398" i="4" s="1"/>
  <c r="G399" i="4" s="1"/>
  <c r="G400" i="4" s="1"/>
  <c r="G401" i="4" s="1"/>
  <c r="G402" i="4" s="1"/>
  <c r="G403" i="4" s="1"/>
  <c r="G404" i="4" s="1"/>
  <c r="G405" i="4" s="1"/>
  <c r="G406" i="4" s="1"/>
  <c r="G407" i="4" s="1"/>
  <c r="G408" i="4" s="1"/>
  <c r="G409" i="4" s="1"/>
  <c r="G410" i="4" s="1"/>
  <c r="G411" i="4" s="1"/>
  <c r="G412" i="4" s="1"/>
  <c r="G413" i="4" s="1"/>
  <c r="G414" i="4" s="1"/>
  <c r="G415" i="4" s="1"/>
  <c r="G416" i="4" s="1"/>
  <c r="G417" i="4" s="1"/>
  <c r="G418" i="4" s="1"/>
  <c r="G419" i="4" s="1"/>
  <c r="G420" i="4" s="1"/>
  <c r="G421" i="4" s="1"/>
  <c r="G422" i="4" s="1"/>
  <c r="G423" i="4" s="1"/>
  <c r="G424" i="4" s="1"/>
  <c r="G425" i="4" s="1"/>
  <c r="G426" i="4" s="1"/>
  <c r="G427" i="4" s="1"/>
  <c r="G428" i="4" s="1"/>
  <c r="G429" i="4" s="1"/>
  <c r="G430" i="4" s="1"/>
  <c r="G431" i="4" s="1"/>
  <c r="G432" i="4" s="1"/>
  <c r="G433" i="4" s="1"/>
  <c r="G434" i="4" s="1"/>
  <c r="G435" i="4" s="1"/>
  <c r="G436" i="4" s="1"/>
  <c r="G437" i="4" s="1"/>
  <c r="G438" i="4" s="1"/>
  <c r="G439" i="4" s="1"/>
  <c r="G440" i="4" s="1"/>
  <c r="G441" i="4" s="1"/>
  <c r="G442" i="4" s="1"/>
  <c r="G443" i="4" s="1"/>
  <c r="G444" i="4" s="1"/>
  <c r="G445" i="4" s="1"/>
  <c r="G446" i="4" s="1"/>
  <c r="G447" i="4" s="1"/>
  <c r="G448" i="4" s="1"/>
  <c r="G449" i="4" s="1"/>
  <c r="G450" i="4" s="1"/>
  <c r="G451" i="4" s="1"/>
  <c r="G452" i="4" s="1"/>
  <c r="G453" i="4" s="1"/>
  <c r="G454" i="4" s="1"/>
  <c r="G455" i="4" s="1"/>
  <c r="G456" i="4" s="1"/>
  <c r="G457" i="4" s="1"/>
  <c r="G458" i="4" s="1"/>
  <c r="G459" i="4" s="1"/>
  <c r="G460" i="4" s="1"/>
  <c r="G461" i="4" s="1"/>
  <c r="G462" i="4" s="1"/>
  <c r="G463" i="4" s="1"/>
  <c r="G464" i="4" s="1"/>
  <c r="G465" i="4" s="1"/>
  <c r="G466" i="4" s="1"/>
  <c r="G467" i="4" s="1"/>
  <c r="G468" i="4" s="1"/>
  <c r="G469" i="4" s="1"/>
  <c r="G470" i="4" s="1"/>
  <c r="G471" i="4" s="1"/>
  <c r="G472" i="4" s="1"/>
  <c r="G473" i="4" s="1"/>
  <c r="G474" i="4" s="1"/>
  <c r="G475" i="4" s="1"/>
  <c r="G476" i="4" s="1"/>
  <c r="G477" i="4" s="1"/>
  <c r="G478" i="4" s="1"/>
  <c r="G479" i="4" s="1"/>
  <c r="G480" i="4" s="1"/>
  <c r="G481" i="4" s="1"/>
  <c r="G482" i="4" s="1"/>
  <c r="G483" i="4" s="1"/>
  <c r="G484" i="4" s="1"/>
  <c r="G485" i="4" s="1"/>
  <c r="G486" i="4" s="1"/>
  <c r="G487" i="4" s="1"/>
  <c r="G488" i="4" s="1"/>
  <c r="G489" i="4" s="1"/>
  <c r="G490" i="4" s="1"/>
  <c r="G491" i="4" s="1"/>
  <c r="G492" i="4" s="1"/>
  <c r="G493" i="4" s="1"/>
  <c r="G494" i="4" s="1"/>
  <c r="G495" i="4" s="1"/>
  <c r="G496" i="4" s="1"/>
  <c r="G497" i="4" s="1"/>
  <c r="G498" i="4" s="1"/>
  <c r="G499" i="4" s="1"/>
  <c r="G500" i="4" s="1"/>
  <c r="G501" i="4" s="1"/>
  <c r="G502" i="4" s="1"/>
  <c r="G503" i="4" s="1"/>
  <c r="G504" i="4" s="1"/>
  <c r="G505" i="4" s="1"/>
  <c r="G506" i="4" s="1"/>
  <c r="G507" i="4" s="1"/>
  <c r="G508" i="4" s="1"/>
  <c r="G509" i="4" s="1"/>
  <c r="G510" i="4" s="1"/>
  <c r="G511" i="4" s="1"/>
  <c r="G512" i="4" s="1"/>
  <c r="G513" i="4" s="1"/>
  <c r="G514" i="4" s="1"/>
  <c r="G515" i="4" s="1"/>
  <c r="G516" i="4" s="1"/>
  <c r="G517" i="4" s="1"/>
  <c r="G518" i="4" s="1"/>
  <c r="G519" i="4" s="1"/>
  <c r="G520" i="4" s="1"/>
  <c r="G521" i="4" s="1"/>
  <c r="G522" i="4" s="1"/>
  <c r="G523" i="4" s="1"/>
  <c r="G524" i="4" s="1"/>
  <c r="G525" i="4" s="1"/>
  <c r="G526" i="4" s="1"/>
  <c r="G527" i="4" s="1"/>
  <c r="G528" i="4" s="1"/>
  <c r="G529" i="4" s="1"/>
  <c r="G530" i="4" s="1"/>
  <c r="G531" i="4" s="1"/>
  <c r="G532" i="4" s="1"/>
  <c r="G533" i="4" s="1"/>
  <c r="G534" i="4" s="1"/>
  <c r="G535" i="4" s="1"/>
  <c r="G536" i="4" s="1"/>
  <c r="G537" i="4" s="1"/>
  <c r="G538" i="4" s="1"/>
  <c r="G539" i="4" s="1"/>
  <c r="G540" i="4" s="1"/>
  <c r="G541" i="4" s="1"/>
  <c r="G542" i="4" s="1"/>
  <c r="G543" i="4" s="1"/>
  <c r="G544" i="4" s="1"/>
  <c r="G545" i="4" s="1"/>
  <c r="G546" i="4" s="1"/>
  <c r="G547" i="4" s="1"/>
  <c r="G548" i="4" s="1"/>
  <c r="G549" i="4" s="1"/>
  <c r="G550" i="4" s="1"/>
  <c r="G551" i="4" s="1"/>
  <c r="G552" i="4" s="1"/>
  <c r="G553" i="4" s="1"/>
  <c r="G554" i="4" s="1"/>
  <c r="G555" i="4" s="1"/>
  <c r="G556" i="4" s="1"/>
  <c r="G557" i="4" s="1"/>
  <c r="G558" i="4" s="1"/>
  <c r="G559" i="4" s="1"/>
  <c r="G560" i="4" s="1"/>
  <c r="G561" i="4" s="1"/>
  <c r="G562" i="4" s="1"/>
  <c r="G563" i="4" s="1"/>
  <c r="G564" i="4" s="1"/>
  <c r="G565" i="4" s="1"/>
  <c r="G566" i="4" s="1"/>
  <c r="G567" i="4" s="1"/>
  <c r="G568" i="4" s="1"/>
  <c r="G569" i="4" s="1"/>
  <c r="G570" i="4" s="1"/>
  <c r="G571" i="4" s="1"/>
  <c r="G572" i="4" s="1"/>
  <c r="G573" i="4" s="1"/>
  <c r="G574" i="4" s="1"/>
  <c r="G575" i="4" s="1"/>
  <c r="G576" i="4" s="1"/>
  <c r="G577" i="4" s="1"/>
  <c r="G578" i="4" s="1"/>
  <c r="G579" i="4" s="1"/>
  <c r="G580" i="4" s="1"/>
  <c r="G581" i="4" s="1"/>
  <c r="G582" i="4" s="1"/>
  <c r="G583" i="4" s="1"/>
  <c r="G584" i="4" s="1"/>
  <c r="G585" i="4" s="1"/>
  <c r="G586" i="4" s="1"/>
  <c r="G587" i="4" s="1"/>
  <c r="G588" i="4" s="1"/>
  <c r="G589" i="4" s="1"/>
  <c r="G590" i="4" s="1"/>
  <c r="G591" i="4" s="1"/>
  <c r="G592" i="4" s="1"/>
  <c r="G593" i="4" s="1"/>
  <c r="G594" i="4" s="1"/>
  <c r="G595" i="4" s="1"/>
  <c r="G596" i="4" s="1"/>
  <c r="G597" i="4" s="1"/>
  <c r="G598" i="4" s="1"/>
  <c r="G599" i="4" s="1"/>
  <c r="G600" i="4" s="1"/>
  <c r="G601" i="4" s="1"/>
  <c r="G602" i="4" s="1"/>
  <c r="G603" i="4" s="1"/>
  <c r="G604" i="4" s="1"/>
  <c r="G605" i="4" s="1"/>
  <c r="B9" i="3"/>
  <c r="H7" i="6"/>
  <c r="I7" i="6" s="1"/>
  <c r="E8" i="6"/>
  <c r="G330" i="6"/>
  <c r="G331" i="6" s="1"/>
  <c r="G332" i="6" s="1"/>
  <c r="G333" i="6" s="1"/>
  <c r="G334" i="6" s="1"/>
  <c r="G335" i="6" s="1"/>
  <c r="G336" i="6" s="1"/>
  <c r="G337" i="6" s="1"/>
  <c r="G338" i="6" s="1"/>
  <c r="G339" i="6" s="1"/>
  <c r="G340" i="6" s="1"/>
  <c r="G341" i="6" s="1"/>
  <c r="G342" i="6" s="1"/>
  <c r="G343" i="6" s="1"/>
  <c r="G344" i="6" s="1"/>
  <c r="G345" i="6" s="1"/>
  <c r="G346" i="6" s="1"/>
  <c r="G347" i="6" s="1"/>
  <c r="G348" i="6" s="1"/>
  <c r="G349" i="6" s="1"/>
  <c r="G350" i="6" s="1"/>
  <c r="G351" i="6" s="1"/>
  <c r="G352" i="6" s="1"/>
  <c r="G353" i="6" s="1"/>
  <c r="G354" i="6" s="1"/>
  <c r="G355" i="6" s="1"/>
  <c r="G356" i="6" s="1"/>
  <c r="G357" i="6" s="1"/>
  <c r="G358" i="6" s="1"/>
  <c r="G359" i="6" s="1"/>
  <c r="G360" i="6" s="1"/>
  <c r="G361" i="6" s="1"/>
  <c r="G362" i="6" s="1"/>
  <c r="G363" i="6" s="1"/>
  <c r="G364" i="6" s="1"/>
  <c r="G365" i="6" s="1"/>
  <c r="G366" i="6" s="1"/>
  <c r="G367" i="6" s="1"/>
  <c r="G368" i="6" s="1"/>
  <c r="G369" i="6" s="1"/>
  <c r="G370" i="6" s="1"/>
  <c r="G371" i="6" s="1"/>
  <c r="G372" i="6" s="1"/>
  <c r="G373" i="6" s="1"/>
  <c r="G374" i="6" s="1"/>
  <c r="G375" i="6" s="1"/>
  <c r="G376" i="6" s="1"/>
  <c r="G377" i="6" s="1"/>
  <c r="G378" i="6" s="1"/>
  <c r="G379" i="6" s="1"/>
  <c r="G380" i="6" s="1"/>
  <c r="G381" i="6" s="1"/>
  <c r="G382" i="6" s="1"/>
  <c r="G383" i="6" s="1"/>
  <c r="G384" i="6" s="1"/>
  <c r="G385" i="6" s="1"/>
  <c r="G386" i="6" s="1"/>
  <c r="G387" i="6" s="1"/>
  <c r="G388" i="6" s="1"/>
  <c r="G389" i="6" s="1"/>
  <c r="G390" i="6" s="1"/>
  <c r="G391" i="6" s="1"/>
  <c r="G392" i="6" s="1"/>
  <c r="G393" i="6" s="1"/>
  <c r="G394" i="6" s="1"/>
  <c r="G395" i="6" s="1"/>
  <c r="G396" i="6" s="1"/>
  <c r="G397" i="6" s="1"/>
  <c r="G398" i="6" s="1"/>
  <c r="G399" i="6" s="1"/>
  <c r="G400" i="6" s="1"/>
  <c r="G401" i="6" s="1"/>
  <c r="G402" i="6" s="1"/>
  <c r="G403" i="6" s="1"/>
  <c r="G404" i="6" s="1"/>
  <c r="G405" i="6" s="1"/>
  <c r="G406" i="6" s="1"/>
  <c r="G407" i="6" s="1"/>
  <c r="G408" i="6" s="1"/>
  <c r="G409" i="6" s="1"/>
  <c r="G410" i="6" s="1"/>
  <c r="G411" i="6" s="1"/>
  <c r="G412" i="6" s="1"/>
  <c r="G413" i="6" s="1"/>
  <c r="G414" i="6" s="1"/>
  <c r="G415" i="6" s="1"/>
  <c r="G416" i="6" s="1"/>
  <c r="G417" i="6" s="1"/>
  <c r="G418" i="6" s="1"/>
  <c r="G419" i="6" s="1"/>
  <c r="G420" i="6" s="1"/>
  <c r="G421" i="6" s="1"/>
  <c r="G422" i="6" s="1"/>
  <c r="G423" i="6" s="1"/>
  <c r="G424" i="6" s="1"/>
  <c r="G425" i="6" s="1"/>
  <c r="G426" i="6" s="1"/>
  <c r="G427" i="6" s="1"/>
  <c r="G428" i="6" s="1"/>
  <c r="G429" i="6" s="1"/>
  <c r="G430" i="6" s="1"/>
  <c r="G431" i="6" s="1"/>
  <c r="G432" i="6" s="1"/>
  <c r="G433" i="6" s="1"/>
  <c r="G434" i="6" s="1"/>
  <c r="G435" i="6" s="1"/>
  <c r="G436" i="6" s="1"/>
  <c r="G437" i="6" s="1"/>
  <c r="G438" i="6" s="1"/>
  <c r="G439" i="6" s="1"/>
  <c r="G440" i="6" s="1"/>
  <c r="G441" i="6" s="1"/>
  <c r="G442" i="6" s="1"/>
  <c r="G443" i="6" s="1"/>
  <c r="G444" i="6" s="1"/>
  <c r="G445" i="6" s="1"/>
  <c r="G446" i="6" s="1"/>
  <c r="G447" i="6" s="1"/>
  <c r="G448" i="6" s="1"/>
  <c r="G449" i="6" s="1"/>
  <c r="G450" i="6" s="1"/>
  <c r="G451" i="6" s="1"/>
  <c r="G452" i="6" s="1"/>
  <c r="G453" i="6" s="1"/>
  <c r="G454" i="6" s="1"/>
  <c r="G455" i="6" s="1"/>
  <c r="G456" i="6" s="1"/>
  <c r="G457" i="6" s="1"/>
  <c r="G458" i="6" s="1"/>
  <c r="G459" i="6" s="1"/>
  <c r="G460" i="6" s="1"/>
  <c r="G461" i="6" s="1"/>
  <c r="G462" i="6" s="1"/>
  <c r="G463" i="6" s="1"/>
  <c r="G464" i="6" s="1"/>
  <c r="G465" i="6" s="1"/>
  <c r="G466" i="6" s="1"/>
  <c r="G467" i="6" s="1"/>
  <c r="G468" i="6" s="1"/>
  <c r="G469" i="6" s="1"/>
  <c r="G470" i="6" s="1"/>
  <c r="G471" i="6" s="1"/>
  <c r="G472" i="6" s="1"/>
  <c r="G473" i="6" s="1"/>
  <c r="G474" i="6" s="1"/>
  <c r="G475" i="6" s="1"/>
  <c r="G476" i="6" s="1"/>
  <c r="G477" i="6" s="1"/>
  <c r="G478" i="6" s="1"/>
  <c r="G479" i="6" s="1"/>
  <c r="G480" i="6" s="1"/>
  <c r="G481" i="6" s="1"/>
  <c r="G482" i="6" s="1"/>
  <c r="G483" i="6" s="1"/>
  <c r="G484" i="6" s="1"/>
  <c r="G485" i="6" s="1"/>
  <c r="G486" i="6" s="1"/>
  <c r="G487" i="6" s="1"/>
  <c r="G488" i="6" s="1"/>
  <c r="G489" i="6" s="1"/>
  <c r="G490" i="6" s="1"/>
  <c r="G491" i="6" s="1"/>
  <c r="G492" i="6" s="1"/>
  <c r="G493" i="6" s="1"/>
  <c r="G494" i="6" s="1"/>
  <c r="G495" i="6" s="1"/>
  <c r="G496" i="6" s="1"/>
  <c r="G497" i="6" s="1"/>
  <c r="G498" i="6" s="1"/>
  <c r="G499" i="6" s="1"/>
  <c r="G500" i="6" s="1"/>
  <c r="G501" i="6" s="1"/>
  <c r="G502" i="6" s="1"/>
  <c r="G503" i="6" s="1"/>
  <c r="G504" i="6" s="1"/>
  <c r="G505" i="6" s="1"/>
  <c r="G506" i="6" s="1"/>
  <c r="G507" i="6" s="1"/>
  <c r="G508" i="6" s="1"/>
  <c r="G509" i="6" s="1"/>
  <c r="G510" i="6" s="1"/>
  <c r="G511" i="6" s="1"/>
  <c r="G512" i="6" s="1"/>
  <c r="G513" i="6" s="1"/>
  <c r="G514" i="6" s="1"/>
  <c r="G515" i="6" s="1"/>
  <c r="G516" i="6" s="1"/>
  <c r="G517" i="6" s="1"/>
  <c r="G518" i="6" s="1"/>
  <c r="G519" i="6" s="1"/>
  <c r="G520" i="6" s="1"/>
  <c r="G521" i="6" s="1"/>
  <c r="G522" i="6" s="1"/>
  <c r="G523" i="6" s="1"/>
  <c r="G524" i="6" s="1"/>
  <c r="G525" i="6" s="1"/>
  <c r="G526" i="6" s="1"/>
  <c r="G527" i="6" s="1"/>
  <c r="G528" i="6" s="1"/>
  <c r="G529" i="6" s="1"/>
  <c r="G530" i="6" s="1"/>
  <c r="G531" i="6" s="1"/>
  <c r="G532" i="6" s="1"/>
  <c r="G533" i="6" s="1"/>
  <c r="G534" i="6" s="1"/>
  <c r="G535" i="6" s="1"/>
  <c r="G536" i="6" s="1"/>
  <c r="G537" i="6" s="1"/>
  <c r="G538" i="6" s="1"/>
  <c r="G539" i="6" s="1"/>
  <c r="G540" i="6" s="1"/>
  <c r="G541" i="6" s="1"/>
  <c r="G542" i="6" s="1"/>
  <c r="G543" i="6" s="1"/>
  <c r="G544" i="6" s="1"/>
  <c r="G545" i="6" s="1"/>
  <c r="G546" i="6" s="1"/>
  <c r="G547" i="6" s="1"/>
  <c r="G548" i="6" s="1"/>
  <c r="G549" i="6" s="1"/>
  <c r="G550" i="6" s="1"/>
  <c r="G551" i="6" s="1"/>
  <c r="G552" i="6" s="1"/>
  <c r="G553" i="6" s="1"/>
  <c r="G554" i="6" s="1"/>
  <c r="G555" i="6" s="1"/>
  <c r="G556" i="6" s="1"/>
  <c r="G557" i="6" s="1"/>
  <c r="G558" i="6" s="1"/>
  <c r="G559" i="6" s="1"/>
  <c r="G560" i="6" s="1"/>
  <c r="G561" i="6" s="1"/>
  <c r="G562" i="6" s="1"/>
  <c r="G563" i="6" s="1"/>
  <c r="G564" i="6" s="1"/>
  <c r="G565" i="6" s="1"/>
  <c r="G566" i="6" s="1"/>
  <c r="G567" i="6" s="1"/>
  <c r="G568" i="6" s="1"/>
  <c r="G569" i="6" s="1"/>
  <c r="G570" i="6" s="1"/>
  <c r="G571" i="6" s="1"/>
  <c r="G572" i="6" s="1"/>
  <c r="G573" i="6" s="1"/>
  <c r="G574" i="6" s="1"/>
  <c r="G575" i="6" s="1"/>
  <c r="G576" i="6" s="1"/>
  <c r="G577" i="6" s="1"/>
  <c r="G578" i="6" s="1"/>
  <c r="G579" i="6" s="1"/>
  <c r="G580" i="6" s="1"/>
  <c r="G581" i="6" s="1"/>
  <c r="G582" i="6" s="1"/>
  <c r="G583" i="6" s="1"/>
  <c r="G584" i="6" s="1"/>
  <c r="G585" i="6" s="1"/>
  <c r="G586" i="6" s="1"/>
  <c r="G587" i="6" s="1"/>
  <c r="G588" i="6" s="1"/>
  <c r="G589" i="6" s="1"/>
  <c r="G590" i="6" s="1"/>
  <c r="G591" i="6" s="1"/>
  <c r="G592" i="6" s="1"/>
  <c r="G593" i="6" s="1"/>
  <c r="G594" i="6" s="1"/>
  <c r="G595" i="6" s="1"/>
  <c r="G596" i="6" s="1"/>
  <c r="G597" i="6" s="1"/>
  <c r="G598" i="6" s="1"/>
  <c r="G599" i="6" s="1"/>
  <c r="G600" i="6" s="1"/>
  <c r="G601" i="6" s="1"/>
  <c r="G602" i="6" s="1"/>
  <c r="G603" i="6" s="1"/>
  <c r="G604" i="6" s="1"/>
  <c r="G605" i="6" s="1"/>
  <c r="D9" i="3"/>
  <c r="E8" i="5" l="1"/>
  <c r="H7" i="5"/>
  <c r="I7" i="5" s="1"/>
  <c r="E9" i="6"/>
  <c r="H8" i="6"/>
  <c r="I8" i="6" s="1"/>
  <c r="E8" i="4"/>
  <c r="H7" i="4"/>
  <c r="I7" i="4" s="1"/>
  <c r="H8" i="5" l="1"/>
  <c r="I8" i="5" s="1"/>
  <c r="E9" i="5"/>
  <c r="E9" i="4"/>
  <c r="H8" i="4"/>
  <c r="I8" i="4" s="1"/>
  <c r="E10" i="6"/>
  <c r="H9" i="6"/>
  <c r="I9" i="6" s="1"/>
  <c r="H9" i="5" l="1"/>
  <c r="I9" i="5" s="1"/>
  <c r="E10" i="5"/>
  <c r="E11" i="6"/>
  <c r="H10" i="6"/>
  <c r="I10" i="6" s="1"/>
  <c r="H9" i="4"/>
  <c r="I9" i="4" s="1"/>
  <c r="E10" i="4"/>
  <c r="H10" i="5" l="1"/>
  <c r="I10" i="5" s="1"/>
  <c r="E11" i="5"/>
  <c r="H10" i="4"/>
  <c r="I10" i="4" s="1"/>
  <c r="E11" i="4"/>
  <c r="E12" i="6"/>
  <c r="H11" i="6"/>
  <c r="I11" i="6" s="1"/>
  <c r="E12" i="5" l="1"/>
  <c r="H11" i="5"/>
  <c r="I11" i="5" s="1"/>
  <c r="E13" i="6"/>
  <c r="H12" i="6"/>
  <c r="I12" i="6" s="1"/>
  <c r="E12" i="4"/>
  <c r="H11" i="4"/>
  <c r="I11" i="4" s="1"/>
  <c r="E13" i="5" l="1"/>
  <c r="H12" i="5"/>
  <c r="I12" i="5" s="1"/>
  <c r="H12" i="4"/>
  <c r="I12" i="4" s="1"/>
  <c r="E13" i="4"/>
  <c r="H13" i="6"/>
  <c r="I13" i="6" s="1"/>
  <c r="E14" i="6"/>
  <c r="E14" i="5" l="1"/>
  <c r="H13" i="5"/>
  <c r="I13" i="5" s="1"/>
  <c r="H14" i="6"/>
  <c r="I14" i="6" s="1"/>
  <c r="E15" i="6"/>
  <c r="H13" i="4"/>
  <c r="I13" i="4" s="1"/>
  <c r="E14" i="4"/>
  <c r="E15" i="5" l="1"/>
  <c r="H14" i="5"/>
  <c r="I14" i="5" s="1"/>
  <c r="H14" i="4"/>
  <c r="I14" i="4" s="1"/>
  <c r="E15" i="4"/>
  <c r="H15" i="6"/>
  <c r="I15" i="6" s="1"/>
  <c r="E16" i="6"/>
  <c r="H15" i="5" l="1"/>
  <c r="I15" i="5" s="1"/>
  <c r="E16" i="5"/>
  <c r="E16" i="4"/>
  <c r="H15" i="4"/>
  <c r="I15" i="4" s="1"/>
  <c r="H16" i="6"/>
  <c r="I16" i="6" s="1"/>
  <c r="E17" i="6"/>
  <c r="E17" i="5" l="1"/>
  <c r="H16" i="5"/>
  <c r="I16" i="5" s="1"/>
  <c r="H17" i="6"/>
  <c r="I17" i="6" s="1"/>
  <c r="E18" i="6"/>
  <c r="H16" i="4"/>
  <c r="I16" i="4" s="1"/>
  <c r="E17" i="4"/>
  <c r="E18" i="5" l="1"/>
  <c r="H17" i="5"/>
  <c r="I17" i="5" s="1"/>
  <c r="E18" i="4"/>
  <c r="H17" i="4"/>
  <c r="I17" i="4" s="1"/>
  <c r="H18" i="6"/>
  <c r="I18" i="6" s="1"/>
  <c r="E19" i="6"/>
  <c r="E19" i="5" l="1"/>
  <c r="H18" i="5"/>
  <c r="I18" i="5" s="1"/>
  <c r="E20" i="6"/>
  <c r="H19" i="6"/>
  <c r="I19" i="6" s="1"/>
  <c r="H18" i="4"/>
  <c r="I18" i="4" s="1"/>
  <c r="E19" i="4"/>
  <c r="E20" i="5" l="1"/>
  <c r="H19" i="5"/>
  <c r="I19" i="5" s="1"/>
  <c r="H19" i="4"/>
  <c r="I19" i="4" s="1"/>
  <c r="E20" i="4"/>
  <c r="H20" i="6"/>
  <c r="I20" i="6" s="1"/>
  <c r="E21" i="6"/>
  <c r="H20" i="5" l="1"/>
  <c r="I20" i="5" s="1"/>
  <c r="E21" i="5"/>
  <c r="E22" i="6"/>
  <c r="H21" i="6"/>
  <c r="I21" i="6" s="1"/>
  <c r="H20" i="4"/>
  <c r="I20" i="4" s="1"/>
  <c r="E21" i="4"/>
  <c r="E22" i="5" l="1"/>
  <c r="H21" i="5"/>
  <c r="I21" i="5" s="1"/>
  <c r="E22" i="4"/>
  <c r="H21" i="4"/>
  <c r="I21" i="4" s="1"/>
  <c r="H22" i="6"/>
  <c r="I22" i="6" s="1"/>
  <c r="E23" i="6"/>
  <c r="E23" i="5" l="1"/>
  <c r="H22" i="5"/>
  <c r="I22" i="5" s="1"/>
  <c r="E24" i="6"/>
  <c r="H23" i="6"/>
  <c r="I23" i="6" s="1"/>
  <c r="H22" i="4"/>
  <c r="I22" i="4" s="1"/>
  <c r="E23" i="4"/>
  <c r="E24" i="5" l="1"/>
  <c r="H23" i="5"/>
  <c r="I23" i="5" s="1"/>
  <c r="H23" i="4"/>
  <c r="I23" i="4" s="1"/>
  <c r="E24" i="4"/>
  <c r="E25" i="6"/>
  <c r="H24" i="6"/>
  <c r="I24" i="6" s="1"/>
  <c r="E25" i="5" l="1"/>
  <c r="H24" i="5"/>
  <c r="I24" i="5" s="1"/>
  <c r="H25" i="6"/>
  <c r="I25" i="6" s="1"/>
  <c r="E26" i="6"/>
  <c r="H24" i="4"/>
  <c r="I24" i="4" s="1"/>
  <c r="E25" i="4"/>
  <c r="H25" i="5" l="1"/>
  <c r="I25" i="5" s="1"/>
  <c r="E26" i="5"/>
  <c r="E26" i="4"/>
  <c r="H25" i="4"/>
  <c r="I25" i="4" s="1"/>
  <c r="E27" i="6"/>
  <c r="H26" i="6"/>
  <c r="I26" i="6" s="1"/>
  <c r="E27" i="5" l="1"/>
  <c r="H26" i="5"/>
  <c r="I26" i="5" s="1"/>
  <c r="H27" i="6"/>
  <c r="I27" i="6" s="1"/>
  <c r="E28" i="6"/>
  <c r="H26" i="4"/>
  <c r="I26" i="4" s="1"/>
  <c r="E27" i="4"/>
  <c r="H27" i="5" l="1"/>
  <c r="I27" i="5" s="1"/>
  <c r="E28" i="5"/>
  <c r="E28" i="4"/>
  <c r="H27" i="4"/>
  <c r="I27" i="4" s="1"/>
  <c r="E29" i="6"/>
  <c r="H28" i="6"/>
  <c r="I28" i="6" s="1"/>
  <c r="H28" i="5" l="1"/>
  <c r="I28" i="5" s="1"/>
  <c r="E29" i="5"/>
  <c r="E30" i="6"/>
  <c r="H29" i="6"/>
  <c r="I29" i="6" s="1"/>
  <c r="E29" i="4"/>
  <c r="H28" i="4"/>
  <c r="I28" i="4" s="1"/>
  <c r="H29" i="5" l="1"/>
  <c r="I29" i="5" s="1"/>
  <c r="E30" i="5"/>
  <c r="H29" i="4"/>
  <c r="I29" i="4" s="1"/>
  <c r="E30" i="4"/>
  <c r="E31" i="6"/>
  <c r="H30" i="6"/>
  <c r="I30" i="6" s="1"/>
  <c r="E31" i="5" l="1"/>
  <c r="H30" i="5"/>
  <c r="I30" i="5" s="1"/>
  <c r="H31" i="6"/>
  <c r="I31" i="6" s="1"/>
  <c r="E32" i="6"/>
  <c r="H30" i="4"/>
  <c r="I30" i="4" s="1"/>
  <c r="E31" i="4"/>
  <c r="E32" i="5" l="1"/>
  <c r="H31" i="5"/>
  <c r="I31" i="5" s="1"/>
  <c r="E32" i="4"/>
  <c r="H31" i="4"/>
  <c r="I31" i="4" s="1"/>
  <c r="H32" i="6"/>
  <c r="I32" i="6" s="1"/>
  <c r="E33" i="6"/>
  <c r="H32" i="5" l="1"/>
  <c r="I32" i="5" s="1"/>
  <c r="E33" i="5"/>
  <c r="E34" i="6"/>
  <c r="H33" i="6"/>
  <c r="I33" i="6" s="1"/>
  <c r="H32" i="4"/>
  <c r="I32" i="4" s="1"/>
  <c r="E33" i="4"/>
  <c r="E34" i="5" l="1"/>
  <c r="H33" i="5"/>
  <c r="I33" i="5" s="1"/>
  <c r="H33" i="4"/>
  <c r="I33" i="4" s="1"/>
  <c r="E34" i="4"/>
  <c r="H34" i="6"/>
  <c r="I34" i="6" s="1"/>
  <c r="E35" i="6"/>
  <c r="E35" i="5" l="1"/>
  <c r="H34" i="5"/>
  <c r="I34" i="5" s="1"/>
  <c r="E35" i="4"/>
  <c r="H34" i="4"/>
  <c r="I34" i="4" s="1"/>
  <c r="E36" i="6"/>
  <c r="H35" i="6"/>
  <c r="I35" i="6" s="1"/>
  <c r="E36" i="5" l="1"/>
  <c r="H35" i="5"/>
  <c r="I35" i="5" s="1"/>
  <c r="E37" i="6"/>
  <c r="H36" i="6"/>
  <c r="I36" i="6" s="1"/>
  <c r="E36" i="4"/>
  <c r="H35" i="4"/>
  <c r="I35" i="4" s="1"/>
  <c r="H36" i="5" l="1"/>
  <c r="I36" i="5" s="1"/>
  <c r="E37" i="5"/>
  <c r="H36" i="4"/>
  <c r="I36" i="4" s="1"/>
  <c r="E37" i="4"/>
  <c r="E38" i="6"/>
  <c r="H37" i="6"/>
  <c r="I37" i="6" s="1"/>
  <c r="E38" i="5" l="1"/>
  <c r="H37" i="5"/>
  <c r="I37" i="5" s="1"/>
  <c r="H38" i="6"/>
  <c r="I38" i="6" s="1"/>
  <c r="E39" i="6"/>
  <c r="E38" i="4"/>
  <c r="H37" i="4"/>
  <c r="I37" i="4" s="1"/>
  <c r="H38" i="5" l="1"/>
  <c r="I38" i="5" s="1"/>
  <c r="E39" i="5"/>
  <c r="E39" i="4"/>
  <c r="H38" i="4"/>
  <c r="I38" i="4" s="1"/>
  <c r="E40" i="6"/>
  <c r="H39" i="6"/>
  <c r="I39" i="6" s="1"/>
  <c r="H39" i="5" l="1"/>
  <c r="I39" i="5" s="1"/>
  <c r="E40" i="5"/>
  <c r="E41" i="6"/>
  <c r="H40" i="6"/>
  <c r="I40" i="6" s="1"/>
  <c r="H39" i="4"/>
  <c r="I39" i="4" s="1"/>
  <c r="E40" i="4"/>
  <c r="E41" i="5" l="1"/>
  <c r="H40" i="5"/>
  <c r="I40" i="5" s="1"/>
  <c r="E41" i="4"/>
  <c r="H40" i="4"/>
  <c r="I40" i="4" s="1"/>
  <c r="E42" i="6"/>
  <c r="H41" i="6"/>
  <c r="I41" i="6" s="1"/>
  <c r="E42" i="5" l="1"/>
  <c r="H41" i="5"/>
  <c r="I41" i="5" s="1"/>
  <c r="E42" i="4"/>
  <c r="H41" i="4"/>
  <c r="I41" i="4" s="1"/>
  <c r="E43" i="6"/>
  <c r="H42" i="6"/>
  <c r="I42" i="6" s="1"/>
  <c r="E43" i="5" l="1"/>
  <c r="H42" i="5"/>
  <c r="I42" i="5" s="1"/>
  <c r="H43" i="6"/>
  <c r="I43" i="6" s="1"/>
  <c r="E44" i="6"/>
  <c r="E43" i="4"/>
  <c r="H42" i="4"/>
  <c r="I42" i="4" s="1"/>
  <c r="E44" i="5" l="1"/>
  <c r="H43" i="5"/>
  <c r="I43" i="5" s="1"/>
  <c r="H44" i="6"/>
  <c r="I44" i="6" s="1"/>
  <c r="E45" i="6"/>
  <c r="H43" i="4"/>
  <c r="I43" i="4" s="1"/>
  <c r="E44" i="4"/>
  <c r="E45" i="5" l="1"/>
  <c r="H44" i="5"/>
  <c r="I44" i="5" s="1"/>
  <c r="E46" i="6"/>
  <c r="H45" i="6"/>
  <c r="I45" i="6" s="1"/>
  <c r="E45" i="4"/>
  <c r="H44" i="4"/>
  <c r="I44" i="4" s="1"/>
  <c r="E46" i="5" l="1"/>
  <c r="H45" i="5"/>
  <c r="I45" i="5" s="1"/>
  <c r="E46" i="4"/>
  <c r="H45" i="4"/>
  <c r="I45" i="4" s="1"/>
  <c r="E47" i="6"/>
  <c r="H46" i="6"/>
  <c r="I46" i="6" s="1"/>
  <c r="H46" i="5" l="1"/>
  <c r="I46" i="5" s="1"/>
  <c r="E47" i="5"/>
  <c r="H47" i="6"/>
  <c r="I47" i="6" s="1"/>
  <c r="E48" i="6"/>
  <c r="E47" i="4"/>
  <c r="H46" i="4"/>
  <c r="I46" i="4" s="1"/>
  <c r="H47" i="5" l="1"/>
  <c r="I47" i="5" s="1"/>
  <c r="E48" i="5"/>
  <c r="E49" i="6"/>
  <c r="H48" i="6"/>
  <c r="I48" i="6" s="1"/>
  <c r="E48" i="4"/>
  <c r="H47" i="4"/>
  <c r="I47" i="4" s="1"/>
  <c r="H48" i="5" l="1"/>
  <c r="I48" i="5" s="1"/>
  <c r="E49" i="5"/>
  <c r="E49" i="4"/>
  <c r="H48" i="4"/>
  <c r="I48" i="4" s="1"/>
  <c r="E50" i="6"/>
  <c r="H49" i="6"/>
  <c r="I49" i="6" s="1"/>
  <c r="E50" i="5" l="1"/>
  <c r="H49" i="5"/>
  <c r="I49" i="5" s="1"/>
  <c r="E51" i="6"/>
  <c r="H50" i="6"/>
  <c r="I50" i="6" s="1"/>
  <c r="H49" i="4"/>
  <c r="I49" i="4" s="1"/>
  <c r="E50" i="4"/>
  <c r="E51" i="5" l="1"/>
  <c r="H50" i="5"/>
  <c r="I50" i="5" s="1"/>
  <c r="E52" i="6"/>
  <c r="H51" i="6"/>
  <c r="I51" i="6" s="1"/>
  <c r="E51" i="4"/>
  <c r="H50" i="4"/>
  <c r="I50" i="4" s="1"/>
  <c r="H51" i="5" l="1"/>
  <c r="I51" i="5" s="1"/>
  <c r="E52" i="5"/>
  <c r="E52" i="4"/>
  <c r="H51" i="4"/>
  <c r="I51" i="4" s="1"/>
  <c r="E53" i="6"/>
  <c r="H52" i="6"/>
  <c r="I52" i="6" s="1"/>
  <c r="H52" i="5" l="1"/>
  <c r="I52" i="5" s="1"/>
  <c r="E53" i="5"/>
  <c r="E54" i="6"/>
  <c r="H53" i="6"/>
  <c r="I53" i="6" s="1"/>
  <c r="H52" i="4"/>
  <c r="I52" i="4" s="1"/>
  <c r="E53" i="4"/>
  <c r="H53" i="5" l="1"/>
  <c r="I53" i="5" s="1"/>
  <c r="E54" i="5"/>
  <c r="H53" i="4"/>
  <c r="I53" i="4" s="1"/>
  <c r="E54" i="4"/>
  <c r="H54" i="6"/>
  <c r="I54" i="6" s="1"/>
  <c r="E55" i="6"/>
  <c r="H54" i="5" l="1"/>
  <c r="I54" i="5" s="1"/>
  <c r="E55" i="5"/>
  <c r="H54" i="4"/>
  <c r="I54" i="4" s="1"/>
  <c r="E55" i="4"/>
  <c r="H55" i="6"/>
  <c r="I55" i="6" s="1"/>
  <c r="E56" i="6"/>
  <c r="H55" i="5" l="1"/>
  <c r="I55" i="5" s="1"/>
  <c r="E56" i="5"/>
  <c r="E56" i="4"/>
  <c r="H55" i="4"/>
  <c r="I55" i="4" s="1"/>
  <c r="E57" i="6"/>
  <c r="H56" i="6"/>
  <c r="I56" i="6" s="1"/>
  <c r="H56" i="5" l="1"/>
  <c r="I56" i="5" s="1"/>
  <c r="E57" i="5"/>
  <c r="H57" i="6"/>
  <c r="I57" i="6" s="1"/>
  <c r="E58" i="6"/>
  <c r="E57" i="4"/>
  <c r="H56" i="4"/>
  <c r="I56" i="4" s="1"/>
  <c r="E58" i="5" l="1"/>
  <c r="H57" i="5"/>
  <c r="I57" i="5" s="1"/>
  <c r="E59" i="6"/>
  <c r="H58" i="6"/>
  <c r="I58" i="6" s="1"/>
  <c r="E58" i="4"/>
  <c r="H57" i="4"/>
  <c r="I57" i="4" s="1"/>
  <c r="E59" i="5" l="1"/>
  <c r="H58" i="5"/>
  <c r="I58" i="5" s="1"/>
  <c r="E59" i="4"/>
  <c r="H58" i="4"/>
  <c r="I58" i="4" s="1"/>
  <c r="H59" i="6"/>
  <c r="I59" i="6" s="1"/>
  <c r="E60" i="6"/>
  <c r="H59" i="5" l="1"/>
  <c r="I59" i="5" s="1"/>
  <c r="E60" i="5"/>
  <c r="H60" i="6"/>
  <c r="I60" i="6" s="1"/>
  <c r="E61" i="6"/>
  <c r="H59" i="4"/>
  <c r="I59" i="4" s="1"/>
  <c r="E60" i="4"/>
  <c r="H60" i="5" l="1"/>
  <c r="I60" i="5" s="1"/>
  <c r="E61" i="5"/>
  <c r="E62" i="6"/>
  <c r="H61" i="6"/>
  <c r="I61" i="6" s="1"/>
  <c r="H60" i="4"/>
  <c r="I60" i="4" s="1"/>
  <c r="E61" i="4"/>
  <c r="H61" i="5" l="1"/>
  <c r="I61" i="5" s="1"/>
  <c r="E62" i="5"/>
  <c r="E62" i="4"/>
  <c r="H61" i="4"/>
  <c r="I61" i="4" s="1"/>
  <c r="H62" i="6"/>
  <c r="I62" i="6" s="1"/>
  <c r="E63" i="6"/>
  <c r="E63" i="5" l="1"/>
  <c r="H62" i="5"/>
  <c r="I62" i="5" s="1"/>
  <c r="H62" i="4"/>
  <c r="I62" i="4" s="1"/>
  <c r="E63" i="4"/>
  <c r="E64" i="6"/>
  <c r="H63" i="6"/>
  <c r="I63" i="6" s="1"/>
  <c r="H63" i="5" l="1"/>
  <c r="I63" i="5" s="1"/>
  <c r="E64" i="5"/>
  <c r="E65" i="6"/>
  <c r="H64" i="6"/>
  <c r="I64" i="6" s="1"/>
  <c r="H63" i="4"/>
  <c r="I63" i="4" s="1"/>
  <c r="E64" i="4"/>
  <c r="E65" i="5" l="1"/>
  <c r="H64" i="5"/>
  <c r="I64" i="5" s="1"/>
  <c r="E65" i="4"/>
  <c r="H64" i="4"/>
  <c r="I64" i="4" s="1"/>
  <c r="H65" i="6"/>
  <c r="I65" i="6" s="1"/>
  <c r="E66" i="6"/>
  <c r="E66" i="5" l="1"/>
  <c r="H65" i="5"/>
  <c r="I65" i="5" s="1"/>
  <c r="H66" i="6"/>
  <c r="I66" i="6" s="1"/>
  <c r="E67" i="6"/>
  <c r="E66" i="4"/>
  <c r="H65" i="4"/>
  <c r="I65" i="4" s="1"/>
  <c r="E67" i="5" l="1"/>
  <c r="H66" i="5"/>
  <c r="I66" i="5" s="1"/>
  <c r="E68" i="6"/>
  <c r="H67" i="6"/>
  <c r="I67" i="6" s="1"/>
  <c r="H66" i="4"/>
  <c r="I66" i="4" s="1"/>
  <c r="E67" i="4"/>
  <c r="E68" i="5" l="1"/>
  <c r="H67" i="5"/>
  <c r="I67" i="5" s="1"/>
  <c r="H68" i="6"/>
  <c r="I68" i="6" s="1"/>
  <c r="E69" i="6"/>
  <c r="E68" i="4"/>
  <c r="H67" i="4"/>
  <c r="I67" i="4" s="1"/>
  <c r="E69" i="5" l="1"/>
  <c r="H68" i="5"/>
  <c r="I68" i="5" s="1"/>
  <c r="E69" i="4"/>
  <c r="H68" i="4"/>
  <c r="I68" i="4" s="1"/>
  <c r="H69" i="6"/>
  <c r="I69" i="6" s="1"/>
  <c r="E70" i="6"/>
  <c r="H69" i="5" l="1"/>
  <c r="I69" i="5" s="1"/>
  <c r="E70" i="5"/>
  <c r="H70" i="6"/>
  <c r="I70" i="6" s="1"/>
  <c r="E71" i="6"/>
  <c r="H69" i="4"/>
  <c r="I69" i="4" s="1"/>
  <c r="E70" i="4"/>
  <c r="H70" i="5" l="1"/>
  <c r="I70" i="5" s="1"/>
  <c r="E71" i="5"/>
  <c r="E72" i="6"/>
  <c r="H71" i="6"/>
  <c r="I71" i="6" s="1"/>
  <c r="H70" i="4"/>
  <c r="I70" i="4" s="1"/>
  <c r="E71" i="4"/>
  <c r="E72" i="5" l="1"/>
  <c r="H71" i="5"/>
  <c r="I71" i="5" s="1"/>
  <c r="H72" i="6"/>
  <c r="I72" i="6" s="1"/>
  <c r="E73" i="6"/>
  <c r="E72" i="4"/>
  <c r="H71" i="4"/>
  <c r="I71" i="4" s="1"/>
  <c r="H72" i="5" l="1"/>
  <c r="I72" i="5" s="1"/>
  <c r="E73" i="5"/>
  <c r="H72" i="4"/>
  <c r="I72" i="4" s="1"/>
  <c r="E73" i="4"/>
  <c r="E74" i="6"/>
  <c r="H73" i="6"/>
  <c r="I73" i="6" s="1"/>
  <c r="E74" i="5" l="1"/>
  <c r="H73" i="5"/>
  <c r="I73" i="5" s="1"/>
  <c r="H74" i="6"/>
  <c r="I74" i="6" s="1"/>
  <c r="E75" i="6"/>
  <c r="H73" i="4"/>
  <c r="I73" i="4" s="1"/>
  <c r="E74" i="4"/>
  <c r="H74" i="5" l="1"/>
  <c r="I74" i="5" s="1"/>
  <c r="E75" i="5"/>
  <c r="E76" i="6"/>
  <c r="H75" i="6"/>
  <c r="I75" i="6" s="1"/>
  <c r="E75" i="4"/>
  <c r="H74" i="4"/>
  <c r="I74" i="4" s="1"/>
  <c r="E76" i="5" l="1"/>
  <c r="H75" i="5"/>
  <c r="I75" i="5" s="1"/>
  <c r="E76" i="4"/>
  <c r="H75" i="4"/>
  <c r="I75" i="4" s="1"/>
  <c r="E77" i="6"/>
  <c r="H76" i="6"/>
  <c r="I76" i="6" s="1"/>
  <c r="H76" i="5" l="1"/>
  <c r="I76" i="5" s="1"/>
  <c r="E77" i="5"/>
  <c r="E78" i="6"/>
  <c r="H77" i="6"/>
  <c r="I77" i="6" s="1"/>
  <c r="H76" i="4"/>
  <c r="I76" i="4" s="1"/>
  <c r="E77" i="4"/>
  <c r="E78" i="5" l="1"/>
  <c r="H77" i="5"/>
  <c r="I77" i="5" s="1"/>
  <c r="E78" i="4"/>
  <c r="H77" i="4"/>
  <c r="I77" i="4" s="1"/>
  <c r="H78" i="6"/>
  <c r="I78" i="6" s="1"/>
  <c r="E79" i="6"/>
  <c r="E79" i="5" l="1"/>
  <c r="H78" i="5"/>
  <c r="I78" i="5" s="1"/>
  <c r="H79" i="6"/>
  <c r="I79" i="6" s="1"/>
  <c r="E80" i="6"/>
  <c r="H78" i="4"/>
  <c r="I78" i="4" s="1"/>
  <c r="E79" i="4"/>
  <c r="H79" i="5" l="1"/>
  <c r="I79" i="5" s="1"/>
  <c r="E80" i="5"/>
  <c r="E80" i="4"/>
  <c r="H79" i="4"/>
  <c r="I79" i="4" s="1"/>
  <c r="E81" i="6"/>
  <c r="H80" i="6"/>
  <c r="I80" i="6" s="1"/>
  <c r="H80" i="5" l="1"/>
  <c r="I80" i="5" s="1"/>
  <c r="E81" i="5"/>
  <c r="H81" i="6"/>
  <c r="I81" i="6" s="1"/>
  <c r="E82" i="6"/>
  <c r="H80" i="4"/>
  <c r="I80" i="4" s="1"/>
  <c r="E81" i="4"/>
  <c r="H81" i="5" l="1"/>
  <c r="I81" i="5" s="1"/>
  <c r="E82" i="5"/>
  <c r="E82" i="4"/>
  <c r="H81" i="4"/>
  <c r="I81" i="4" s="1"/>
  <c r="E83" i="6"/>
  <c r="H82" i="6"/>
  <c r="I82" i="6" s="1"/>
  <c r="E83" i="5" l="1"/>
  <c r="H82" i="5"/>
  <c r="I82" i="5" s="1"/>
  <c r="E84" i="6"/>
  <c r="H83" i="6"/>
  <c r="I83" i="6" s="1"/>
  <c r="E83" i="4"/>
  <c r="H82" i="4"/>
  <c r="I82" i="4" s="1"/>
  <c r="H83" i="5" l="1"/>
  <c r="I83" i="5" s="1"/>
  <c r="E84" i="5"/>
  <c r="E84" i="4"/>
  <c r="H83" i="4"/>
  <c r="I83" i="4" s="1"/>
  <c r="H84" i="6"/>
  <c r="I84" i="6" s="1"/>
  <c r="E85" i="6"/>
  <c r="H84" i="5" l="1"/>
  <c r="I84" i="5" s="1"/>
  <c r="E85" i="5"/>
  <c r="H85" i="6"/>
  <c r="I85" i="6" s="1"/>
  <c r="E86" i="6"/>
  <c r="H84" i="4"/>
  <c r="I84" i="4" s="1"/>
  <c r="E85" i="4"/>
  <c r="E86" i="5" l="1"/>
  <c r="H85" i="5"/>
  <c r="I85" i="5" s="1"/>
  <c r="E86" i="4"/>
  <c r="H85" i="4"/>
  <c r="I85" i="4" s="1"/>
  <c r="E87" i="6"/>
  <c r="H86" i="6"/>
  <c r="I86" i="6" s="1"/>
  <c r="H86" i="5" l="1"/>
  <c r="I86" i="5" s="1"/>
  <c r="E87" i="5"/>
  <c r="H87" i="6"/>
  <c r="I87" i="6" s="1"/>
  <c r="E88" i="6"/>
  <c r="E87" i="4"/>
  <c r="H86" i="4"/>
  <c r="I86" i="4" s="1"/>
  <c r="E88" i="5" l="1"/>
  <c r="H87" i="5"/>
  <c r="I87" i="5" s="1"/>
  <c r="H87" i="4"/>
  <c r="I87" i="4" s="1"/>
  <c r="E88" i="4"/>
  <c r="E89" i="6"/>
  <c r="H88" i="6"/>
  <c r="I88" i="6" s="1"/>
  <c r="E89" i="5" l="1"/>
  <c r="H88" i="5"/>
  <c r="I88" i="5" s="1"/>
  <c r="E89" i="4"/>
  <c r="H88" i="4"/>
  <c r="I88" i="4" s="1"/>
  <c r="H89" i="6"/>
  <c r="I89" i="6" s="1"/>
  <c r="E90" i="6"/>
  <c r="E90" i="5" l="1"/>
  <c r="H89" i="5"/>
  <c r="I89" i="5" s="1"/>
  <c r="E91" i="6"/>
  <c r="H90" i="6"/>
  <c r="I90" i="6" s="1"/>
  <c r="H89" i="4"/>
  <c r="I89" i="4" s="1"/>
  <c r="E90" i="4"/>
  <c r="H90" i="5" l="1"/>
  <c r="I90" i="5" s="1"/>
  <c r="E91" i="5"/>
  <c r="E91" i="4"/>
  <c r="H90" i="4"/>
  <c r="I90" i="4" s="1"/>
  <c r="H91" i="6"/>
  <c r="I91" i="6" s="1"/>
  <c r="E92" i="6"/>
  <c r="E92" i="5" l="1"/>
  <c r="H91" i="5"/>
  <c r="I91" i="5" s="1"/>
  <c r="E93" i="6"/>
  <c r="H92" i="6"/>
  <c r="I92" i="6" s="1"/>
  <c r="H91" i="4"/>
  <c r="I91" i="4" s="1"/>
  <c r="E92" i="4"/>
  <c r="E93" i="5" l="1"/>
  <c r="H92" i="5"/>
  <c r="I92" i="5" s="1"/>
  <c r="E93" i="4"/>
  <c r="H92" i="4"/>
  <c r="I92" i="4" s="1"/>
  <c r="H93" i="6"/>
  <c r="I93" i="6" s="1"/>
  <c r="E94" i="6"/>
  <c r="E94" i="5" l="1"/>
  <c r="H93" i="5"/>
  <c r="I93" i="5" s="1"/>
  <c r="H94" i="6"/>
  <c r="I94" i="6" s="1"/>
  <c r="E95" i="6"/>
  <c r="E94" i="4"/>
  <c r="H93" i="4"/>
  <c r="I93" i="4" s="1"/>
  <c r="E95" i="5" l="1"/>
  <c r="H94" i="5"/>
  <c r="I94" i="5" s="1"/>
  <c r="E95" i="4"/>
  <c r="H94" i="4"/>
  <c r="I94" i="4" s="1"/>
  <c r="E96" i="6"/>
  <c r="H95" i="6"/>
  <c r="I95" i="6" s="1"/>
  <c r="E96" i="5" l="1"/>
  <c r="H95" i="5"/>
  <c r="I95" i="5" s="1"/>
  <c r="H96" i="6"/>
  <c r="I96" i="6" s="1"/>
  <c r="E97" i="6"/>
  <c r="H95" i="4"/>
  <c r="I95" i="4" s="1"/>
  <c r="E96" i="4"/>
  <c r="E97" i="5" l="1"/>
  <c r="H96" i="5"/>
  <c r="I96" i="5" s="1"/>
  <c r="E97" i="4"/>
  <c r="H96" i="4"/>
  <c r="I96" i="4" s="1"/>
  <c r="H97" i="6"/>
  <c r="I97" i="6" s="1"/>
  <c r="E98" i="6"/>
  <c r="E98" i="5" l="1"/>
  <c r="H97" i="5"/>
  <c r="I97" i="5" s="1"/>
  <c r="H98" i="6"/>
  <c r="I98" i="6" s="1"/>
  <c r="E99" i="6"/>
  <c r="E98" i="4"/>
  <c r="H97" i="4"/>
  <c r="I97" i="4" s="1"/>
  <c r="E99" i="5" l="1"/>
  <c r="H98" i="5"/>
  <c r="I98" i="5" s="1"/>
  <c r="H98" i="4"/>
  <c r="I98" i="4" s="1"/>
  <c r="E99" i="4"/>
  <c r="H99" i="6"/>
  <c r="I99" i="6" s="1"/>
  <c r="E100" i="6"/>
  <c r="E100" i="5" l="1"/>
  <c r="H99" i="5"/>
  <c r="I99" i="5" s="1"/>
  <c r="H100" i="6"/>
  <c r="I100" i="6" s="1"/>
  <c r="E101" i="6"/>
  <c r="E100" i="4"/>
  <c r="H99" i="4"/>
  <c r="I99" i="4" s="1"/>
  <c r="H100" i="5" l="1"/>
  <c r="I100" i="5" s="1"/>
  <c r="E101" i="5"/>
  <c r="H100" i="4"/>
  <c r="I100" i="4" s="1"/>
  <c r="E101" i="4"/>
  <c r="H101" i="6"/>
  <c r="I101" i="6" s="1"/>
  <c r="E102" i="6"/>
  <c r="E102" i="5" l="1"/>
  <c r="H101" i="5"/>
  <c r="I101" i="5" s="1"/>
  <c r="E102" i="4"/>
  <c r="H101" i="4"/>
  <c r="I101" i="4" s="1"/>
  <c r="H102" i="6"/>
  <c r="I102" i="6" s="1"/>
  <c r="E103" i="6"/>
  <c r="E103" i="5" l="1"/>
  <c r="H102" i="5"/>
  <c r="I102" i="5" s="1"/>
  <c r="E104" i="6"/>
  <c r="H103" i="6"/>
  <c r="I103" i="6" s="1"/>
  <c r="H102" i="4"/>
  <c r="I102" i="4" s="1"/>
  <c r="E103" i="4"/>
  <c r="H103" i="5" l="1"/>
  <c r="I103" i="5" s="1"/>
  <c r="E104" i="5"/>
  <c r="H103" i="4"/>
  <c r="I103" i="4" s="1"/>
  <c r="E104" i="4"/>
  <c r="E105" i="6"/>
  <c r="H104" i="6"/>
  <c r="I104" i="6" s="1"/>
  <c r="H104" i="5" l="1"/>
  <c r="I104" i="5" s="1"/>
  <c r="E105" i="5"/>
  <c r="E106" i="6"/>
  <c r="H105" i="6"/>
  <c r="I105" i="6" s="1"/>
  <c r="E105" i="4"/>
  <c r="H104" i="4"/>
  <c r="I104" i="4" s="1"/>
  <c r="E106" i="5" l="1"/>
  <c r="H105" i="5"/>
  <c r="I105" i="5" s="1"/>
  <c r="H105" i="4"/>
  <c r="I105" i="4" s="1"/>
  <c r="E106" i="4"/>
  <c r="E107" i="6"/>
  <c r="H106" i="6"/>
  <c r="I106" i="6" s="1"/>
  <c r="E107" i="5" l="1"/>
  <c r="H106" i="5"/>
  <c r="I106" i="5" s="1"/>
  <c r="E108" i="6"/>
  <c r="H107" i="6"/>
  <c r="I107" i="6" s="1"/>
  <c r="E107" i="4"/>
  <c r="H106" i="4"/>
  <c r="I106" i="4" s="1"/>
  <c r="E108" i="5" l="1"/>
  <c r="H107" i="5"/>
  <c r="I107" i="5" s="1"/>
  <c r="E108" i="4"/>
  <c r="H107" i="4"/>
  <c r="I107" i="4" s="1"/>
  <c r="E109" i="6"/>
  <c r="H108" i="6"/>
  <c r="I108" i="6" s="1"/>
  <c r="H108" i="5" l="1"/>
  <c r="I108" i="5" s="1"/>
  <c r="E109" i="5"/>
  <c r="H109" i="6"/>
  <c r="I109" i="6" s="1"/>
  <c r="E110" i="6"/>
  <c r="E109" i="4"/>
  <c r="H108" i="4"/>
  <c r="I108" i="4" s="1"/>
  <c r="H109" i="5" l="1"/>
  <c r="I109" i="5" s="1"/>
  <c r="E110" i="5"/>
  <c r="E111" i="6"/>
  <c r="H110" i="6"/>
  <c r="I110" i="6" s="1"/>
  <c r="H109" i="4"/>
  <c r="I109" i="4" s="1"/>
  <c r="E110" i="4"/>
  <c r="H110" i="5" l="1"/>
  <c r="I110" i="5" s="1"/>
  <c r="E111" i="5"/>
  <c r="H110" i="4"/>
  <c r="I110" i="4" s="1"/>
  <c r="E111" i="4"/>
  <c r="H111" i="6"/>
  <c r="I111" i="6" s="1"/>
  <c r="E112" i="6"/>
  <c r="H111" i="5" l="1"/>
  <c r="I111" i="5" s="1"/>
  <c r="E112" i="5"/>
  <c r="E112" i="4"/>
  <c r="H111" i="4"/>
  <c r="I111" i="4" s="1"/>
  <c r="E113" i="6"/>
  <c r="H112" i="6"/>
  <c r="I112" i="6" s="1"/>
  <c r="H112" i="5" l="1"/>
  <c r="I112" i="5" s="1"/>
  <c r="E113" i="5"/>
  <c r="E114" i="6"/>
  <c r="H113" i="6"/>
  <c r="I113" i="6" s="1"/>
  <c r="H112" i="4"/>
  <c r="I112" i="4" s="1"/>
  <c r="E113" i="4"/>
  <c r="H113" i="5" l="1"/>
  <c r="I113" i="5" s="1"/>
  <c r="E114" i="5"/>
  <c r="E114" i="4"/>
  <c r="H113" i="4"/>
  <c r="I113" i="4" s="1"/>
  <c r="E115" i="6"/>
  <c r="H114" i="6"/>
  <c r="I114" i="6" s="1"/>
  <c r="E115" i="5" l="1"/>
  <c r="H114" i="5"/>
  <c r="I114" i="5" s="1"/>
  <c r="E116" i="6"/>
  <c r="H115" i="6"/>
  <c r="I115" i="6" s="1"/>
  <c r="H114" i="4"/>
  <c r="I114" i="4" s="1"/>
  <c r="E115" i="4"/>
  <c r="H115" i="5" l="1"/>
  <c r="I115" i="5" s="1"/>
  <c r="E116" i="5"/>
  <c r="E116" i="4"/>
  <c r="H115" i="4"/>
  <c r="I115" i="4" s="1"/>
  <c r="E117" i="6"/>
  <c r="H116" i="6"/>
  <c r="I116" i="6" s="1"/>
  <c r="E117" i="5" l="1"/>
  <c r="H116" i="5"/>
  <c r="I116" i="5" s="1"/>
  <c r="E117" i="4"/>
  <c r="H116" i="4"/>
  <c r="I116" i="4" s="1"/>
  <c r="E118" i="6"/>
  <c r="H117" i="6"/>
  <c r="I117" i="6" s="1"/>
  <c r="H117" i="5" l="1"/>
  <c r="I117" i="5" s="1"/>
  <c r="E118" i="5"/>
  <c r="H118" i="6"/>
  <c r="I118" i="6" s="1"/>
  <c r="E119" i="6"/>
  <c r="E118" i="4"/>
  <c r="H117" i="4"/>
  <c r="I117" i="4" s="1"/>
  <c r="E119" i="5" l="1"/>
  <c r="H118" i="5"/>
  <c r="I118" i="5" s="1"/>
  <c r="E120" i="6"/>
  <c r="H119" i="6"/>
  <c r="I119" i="6" s="1"/>
  <c r="E119" i="4"/>
  <c r="H118" i="4"/>
  <c r="I118" i="4" s="1"/>
  <c r="H119" i="5" l="1"/>
  <c r="I119" i="5" s="1"/>
  <c r="E120" i="5"/>
  <c r="H119" i="4"/>
  <c r="I119" i="4" s="1"/>
  <c r="E120" i="4"/>
  <c r="E121" i="6"/>
  <c r="H120" i="6"/>
  <c r="I120" i="6" s="1"/>
  <c r="H120" i="5" l="1"/>
  <c r="I120" i="5" s="1"/>
  <c r="E121" i="5"/>
  <c r="H121" i="6"/>
  <c r="I121" i="6" s="1"/>
  <c r="E122" i="6"/>
  <c r="E121" i="4"/>
  <c r="H120" i="4"/>
  <c r="I120" i="4" s="1"/>
  <c r="H121" i="5" l="1"/>
  <c r="I121" i="5" s="1"/>
  <c r="E122" i="5"/>
  <c r="H122" i="6"/>
  <c r="I122" i="6" s="1"/>
  <c r="E123" i="6"/>
  <c r="H121" i="4"/>
  <c r="I121" i="4" s="1"/>
  <c r="E122" i="4"/>
  <c r="E123" i="5" l="1"/>
  <c r="H122" i="5"/>
  <c r="I122" i="5" s="1"/>
  <c r="H122" i="4"/>
  <c r="I122" i="4" s="1"/>
  <c r="E123" i="4"/>
  <c r="E124" i="6"/>
  <c r="H123" i="6"/>
  <c r="I123" i="6" s="1"/>
  <c r="H123" i="5" l="1"/>
  <c r="I123" i="5" s="1"/>
  <c r="E124" i="5"/>
  <c r="E125" i="6"/>
  <c r="H124" i="6"/>
  <c r="I124" i="6" s="1"/>
  <c r="E124" i="4"/>
  <c r="H123" i="4"/>
  <c r="I123" i="4" s="1"/>
  <c r="H124" i="5" l="1"/>
  <c r="I124" i="5" s="1"/>
  <c r="E125" i="5"/>
  <c r="H124" i="4"/>
  <c r="I124" i="4" s="1"/>
  <c r="E125" i="4"/>
  <c r="E126" i="6"/>
  <c r="H125" i="6"/>
  <c r="I125" i="6" s="1"/>
  <c r="H125" i="5" l="1"/>
  <c r="I125" i="5" s="1"/>
  <c r="E126" i="5"/>
  <c r="E126" i="4"/>
  <c r="H125" i="4"/>
  <c r="I125" i="4" s="1"/>
  <c r="H126" i="6"/>
  <c r="I126" i="6" s="1"/>
  <c r="E127" i="6"/>
  <c r="E127" i="5" l="1"/>
  <c r="H126" i="5"/>
  <c r="I126" i="5" s="1"/>
  <c r="H127" i="6"/>
  <c r="I127" i="6" s="1"/>
  <c r="E128" i="6"/>
  <c r="H126" i="4"/>
  <c r="I126" i="4" s="1"/>
  <c r="E127" i="4"/>
  <c r="E128" i="5" l="1"/>
  <c r="H127" i="5"/>
  <c r="I127" i="5" s="1"/>
  <c r="E128" i="4"/>
  <c r="H127" i="4"/>
  <c r="I127" i="4" s="1"/>
  <c r="E129" i="6"/>
  <c r="H128" i="6"/>
  <c r="I128" i="6" s="1"/>
  <c r="E129" i="5" l="1"/>
  <c r="H128" i="5"/>
  <c r="I128" i="5" s="1"/>
  <c r="E130" i="6"/>
  <c r="H129" i="6"/>
  <c r="I129" i="6" s="1"/>
  <c r="E129" i="4"/>
  <c r="H128" i="4"/>
  <c r="I128" i="4" s="1"/>
  <c r="H129" i="5" l="1"/>
  <c r="I129" i="5" s="1"/>
  <c r="E130" i="5"/>
  <c r="H129" i="4"/>
  <c r="I129" i="4" s="1"/>
  <c r="E130" i="4"/>
  <c r="E131" i="6"/>
  <c r="H130" i="6"/>
  <c r="I130" i="6" s="1"/>
  <c r="H130" i="5" l="1"/>
  <c r="I130" i="5" s="1"/>
  <c r="E131" i="5"/>
  <c r="H131" i="6"/>
  <c r="I131" i="6" s="1"/>
  <c r="E132" i="6"/>
  <c r="H130" i="4"/>
  <c r="I130" i="4" s="1"/>
  <c r="E131" i="4"/>
  <c r="E132" i="5" l="1"/>
  <c r="H131" i="5"/>
  <c r="I131" i="5" s="1"/>
  <c r="H131" i="4"/>
  <c r="I131" i="4" s="1"/>
  <c r="E132" i="4"/>
  <c r="E133" i="6"/>
  <c r="H132" i="6"/>
  <c r="I132" i="6" s="1"/>
  <c r="H132" i="5" l="1"/>
  <c r="I132" i="5" s="1"/>
  <c r="E133" i="5"/>
  <c r="E134" i="6"/>
  <c r="H133" i="6"/>
  <c r="I133" i="6" s="1"/>
  <c r="E133" i="4"/>
  <c r="H132" i="4"/>
  <c r="I132" i="4" s="1"/>
  <c r="H133" i="5" l="1"/>
  <c r="I133" i="5" s="1"/>
  <c r="E134" i="5"/>
  <c r="E135" i="6"/>
  <c r="H134" i="6"/>
  <c r="I134" i="6" s="1"/>
  <c r="H133" i="4"/>
  <c r="I133" i="4" s="1"/>
  <c r="E134" i="4"/>
  <c r="H134" i="5" l="1"/>
  <c r="I134" i="5" s="1"/>
  <c r="E135" i="5"/>
  <c r="E135" i="4"/>
  <c r="H134" i="4"/>
  <c r="I134" i="4" s="1"/>
  <c r="H135" i="6"/>
  <c r="I135" i="6" s="1"/>
  <c r="E136" i="6"/>
  <c r="E136" i="5" l="1"/>
  <c r="H135" i="5"/>
  <c r="I135" i="5" s="1"/>
  <c r="E136" i="4"/>
  <c r="H135" i="4"/>
  <c r="I135" i="4" s="1"/>
  <c r="H136" i="6"/>
  <c r="I136" i="6" s="1"/>
  <c r="E137" i="6"/>
  <c r="E137" i="5" l="1"/>
  <c r="H136" i="5"/>
  <c r="I136" i="5" s="1"/>
  <c r="H137" i="6"/>
  <c r="I137" i="6" s="1"/>
  <c r="E138" i="6"/>
  <c r="E137" i="4"/>
  <c r="H136" i="4"/>
  <c r="I136" i="4" s="1"/>
  <c r="E138" i="5" l="1"/>
  <c r="H137" i="5"/>
  <c r="I137" i="5" s="1"/>
  <c r="E139" i="6"/>
  <c r="H138" i="6"/>
  <c r="I138" i="6" s="1"/>
  <c r="E138" i="4"/>
  <c r="H137" i="4"/>
  <c r="I137" i="4" s="1"/>
  <c r="H138" i="5" l="1"/>
  <c r="I138" i="5" s="1"/>
  <c r="E139" i="5"/>
  <c r="H138" i="4"/>
  <c r="I138" i="4" s="1"/>
  <c r="E139" i="4"/>
  <c r="H139" i="6"/>
  <c r="I139" i="6" s="1"/>
  <c r="E140" i="6"/>
  <c r="E140" i="5" l="1"/>
  <c r="H139" i="5"/>
  <c r="I139" i="5" s="1"/>
  <c r="E141" i="6"/>
  <c r="H140" i="6"/>
  <c r="I140" i="6" s="1"/>
  <c r="E140" i="4"/>
  <c r="H139" i="4"/>
  <c r="I139" i="4" s="1"/>
  <c r="E141" i="5" l="1"/>
  <c r="H140" i="5"/>
  <c r="I140" i="5" s="1"/>
  <c r="H140" i="4"/>
  <c r="I140" i="4" s="1"/>
  <c r="E141" i="4"/>
  <c r="E142" i="6"/>
  <c r="H141" i="6"/>
  <c r="I141" i="6" s="1"/>
  <c r="H141" i="5" l="1"/>
  <c r="I141" i="5" s="1"/>
  <c r="E142" i="5"/>
  <c r="E143" i="6"/>
  <c r="H142" i="6"/>
  <c r="I142" i="6" s="1"/>
  <c r="E142" i="4"/>
  <c r="H141" i="4"/>
  <c r="I141" i="4" s="1"/>
  <c r="E143" i="5" l="1"/>
  <c r="H142" i="5"/>
  <c r="I142" i="5" s="1"/>
  <c r="H142" i="4"/>
  <c r="I142" i="4" s="1"/>
  <c r="E143" i="4"/>
  <c r="E144" i="6"/>
  <c r="H143" i="6"/>
  <c r="I143" i="6" s="1"/>
  <c r="H143" i="5" l="1"/>
  <c r="I143" i="5" s="1"/>
  <c r="E144" i="5"/>
  <c r="H144" i="6"/>
  <c r="I144" i="6" s="1"/>
  <c r="E145" i="6"/>
  <c r="E144" i="4"/>
  <c r="H143" i="4"/>
  <c r="I143" i="4" s="1"/>
  <c r="E145" i="5" l="1"/>
  <c r="H144" i="5"/>
  <c r="I144" i="5" s="1"/>
  <c r="E145" i="4"/>
  <c r="H144" i="4"/>
  <c r="I144" i="4" s="1"/>
  <c r="E146" i="6"/>
  <c r="H145" i="6"/>
  <c r="I145" i="6" s="1"/>
  <c r="H145" i="5" l="1"/>
  <c r="I145" i="5" s="1"/>
  <c r="E146" i="5"/>
  <c r="E147" i="6"/>
  <c r="H146" i="6"/>
  <c r="I146" i="6" s="1"/>
  <c r="H145" i="4"/>
  <c r="I145" i="4" s="1"/>
  <c r="E146" i="4"/>
  <c r="H146" i="5" l="1"/>
  <c r="I146" i="5" s="1"/>
  <c r="E147" i="5"/>
  <c r="E148" i="6"/>
  <c r="H147" i="6"/>
  <c r="I147" i="6" s="1"/>
  <c r="E147" i="4"/>
  <c r="H146" i="4"/>
  <c r="I146" i="4" s="1"/>
  <c r="H147" i="5" l="1"/>
  <c r="I147" i="5" s="1"/>
  <c r="E148" i="5"/>
  <c r="E148" i="4"/>
  <c r="H147" i="4"/>
  <c r="I147" i="4" s="1"/>
  <c r="H148" i="6"/>
  <c r="I148" i="6" s="1"/>
  <c r="E149" i="6"/>
  <c r="E149" i="5" l="1"/>
  <c r="H148" i="5"/>
  <c r="I148" i="5" s="1"/>
  <c r="E149" i="4"/>
  <c r="H148" i="4"/>
  <c r="I148" i="4" s="1"/>
  <c r="E150" i="6"/>
  <c r="H149" i="6"/>
  <c r="I149" i="6" s="1"/>
  <c r="E150" i="5" l="1"/>
  <c r="H149" i="5"/>
  <c r="I149" i="5" s="1"/>
  <c r="H150" i="6"/>
  <c r="I150" i="6" s="1"/>
  <c r="E151" i="6"/>
  <c r="H149" i="4"/>
  <c r="I149" i="4" s="1"/>
  <c r="E150" i="4"/>
  <c r="E151" i="5" l="1"/>
  <c r="H150" i="5"/>
  <c r="I150" i="5" s="1"/>
  <c r="H151" i="6"/>
  <c r="I151" i="6" s="1"/>
  <c r="E152" i="6"/>
  <c r="H150" i="4"/>
  <c r="I150" i="4" s="1"/>
  <c r="E151" i="4"/>
  <c r="E152" i="5" l="1"/>
  <c r="H151" i="5"/>
  <c r="I151" i="5" s="1"/>
  <c r="H152" i="6"/>
  <c r="I152" i="6" s="1"/>
  <c r="E153" i="6"/>
  <c r="E152" i="4"/>
  <c r="H151" i="4"/>
  <c r="I151" i="4" s="1"/>
  <c r="H152" i="5" l="1"/>
  <c r="I152" i="5" s="1"/>
  <c r="E153" i="5"/>
  <c r="H152" i="4"/>
  <c r="I152" i="4" s="1"/>
  <c r="E153" i="4"/>
  <c r="E154" i="6"/>
  <c r="H153" i="6"/>
  <c r="I153" i="6" s="1"/>
  <c r="E154" i="5" l="1"/>
  <c r="H153" i="5"/>
  <c r="I153" i="5" s="1"/>
  <c r="E154" i="4"/>
  <c r="H153" i="4"/>
  <c r="I153" i="4" s="1"/>
  <c r="E155" i="6"/>
  <c r="H154" i="6"/>
  <c r="I154" i="6" s="1"/>
  <c r="H154" i="5" l="1"/>
  <c r="I154" i="5" s="1"/>
  <c r="E155" i="5"/>
  <c r="H155" i="6"/>
  <c r="I155" i="6" s="1"/>
  <c r="E156" i="6"/>
  <c r="H154" i="4"/>
  <c r="I154" i="4" s="1"/>
  <c r="E155" i="4"/>
  <c r="E156" i="5" l="1"/>
  <c r="H155" i="5"/>
  <c r="I155" i="5" s="1"/>
  <c r="E156" i="4"/>
  <c r="H155" i="4"/>
  <c r="I155" i="4" s="1"/>
  <c r="E157" i="6"/>
  <c r="H156" i="6"/>
  <c r="I156" i="6" s="1"/>
  <c r="E157" i="5" l="1"/>
  <c r="H156" i="5"/>
  <c r="I156" i="5" s="1"/>
  <c r="E158" i="6"/>
  <c r="H157" i="6"/>
  <c r="I157" i="6" s="1"/>
  <c r="E157" i="4"/>
  <c r="H156" i="4"/>
  <c r="I156" i="4" s="1"/>
  <c r="E158" i="5" l="1"/>
  <c r="H157" i="5"/>
  <c r="I157" i="5" s="1"/>
  <c r="H157" i="4"/>
  <c r="I157" i="4" s="1"/>
  <c r="E158" i="4"/>
  <c r="H158" i="6"/>
  <c r="I158" i="6" s="1"/>
  <c r="E159" i="6"/>
  <c r="E159" i="5" l="1"/>
  <c r="H158" i="5"/>
  <c r="I158" i="5" s="1"/>
  <c r="E160" i="6"/>
  <c r="H159" i="6"/>
  <c r="I159" i="6" s="1"/>
  <c r="E159" i="4"/>
  <c r="H158" i="4"/>
  <c r="I158" i="4" s="1"/>
  <c r="E160" i="5" l="1"/>
  <c r="H159" i="5"/>
  <c r="I159" i="5" s="1"/>
  <c r="E161" i="6"/>
  <c r="H160" i="6"/>
  <c r="I160" i="6" s="1"/>
  <c r="H159" i="4"/>
  <c r="I159" i="4" s="1"/>
  <c r="E160" i="4"/>
  <c r="E161" i="5" l="1"/>
  <c r="H160" i="5"/>
  <c r="I160" i="5" s="1"/>
  <c r="E161" i="4"/>
  <c r="H160" i="4"/>
  <c r="I160" i="4" s="1"/>
  <c r="H161" i="6"/>
  <c r="I161" i="6" s="1"/>
  <c r="E162" i="6"/>
  <c r="E162" i="5" l="1"/>
  <c r="H161" i="5"/>
  <c r="I161" i="5" s="1"/>
  <c r="E163" i="6"/>
  <c r="H162" i="6"/>
  <c r="I162" i="6" s="1"/>
  <c r="H161" i="4"/>
  <c r="I161" i="4" s="1"/>
  <c r="E162" i="4"/>
  <c r="H162" i="5" l="1"/>
  <c r="I162" i="5" s="1"/>
  <c r="E163" i="5"/>
  <c r="H163" i="6"/>
  <c r="I163" i="6" s="1"/>
  <c r="E164" i="6"/>
  <c r="E163" i="4"/>
  <c r="H162" i="4"/>
  <c r="I162" i="4" s="1"/>
  <c r="E164" i="5" l="1"/>
  <c r="H163" i="5"/>
  <c r="I163" i="5" s="1"/>
  <c r="E164" i="4"/>
  <c r="H163" i="4"/>
  <c r="I163" i="4" s="1"/>
  <c r="E165" i="6"/>
  <c r="H164" i="6"/>
  <c r="I164" i="6" s="1"/>
  <c r="H164" i="5" l="1"/>
  <c r="I164" i="5" s="1"/>
  <c r="E165" i="5"/>
  <c r="H165" i="6"/>
  <c r="I165" i="6" s="1"/>
  <c r="E166" i="6"/>
  <c r="H164" i="4"/>
  <c r="I164" i="4" s="1"/>
  <c r="E165" i="4"/>
  <c r="E166" i="5" l="1"/>
  <c r="H165" i="5"/>
  <c r="I165" i="5" s="1"/>
  <c r="H165" i="4"/>
  <c r="I165" i="4" s="1"/>
  <c r="E166" i="4"/>
  <c r="E167" i="6"/>
  <c r="H166" i="6"/>
  <c r="I166" i="6" s="1"/>
  <c r="E167" i="5" l="1"/>
  <c r="H166" i="5"/>
  <c r="I166" i="5" s="1"/>
  <c r="H167" i="6"/>
  <c r="I167" i="6" s="1"/>
  <c r="E168" i="6"/>
  <c r="H166" i="4"/>
  <c r="I166" i="4" s="1"/>
  <c r="E167" i="4"/>
  <c r="E168" i="5" l="1"/>
  <c r="H167" i="5"/>
  <c r="I167" i="5" s="1"/>
  <c r="E168" i="4"/>
  <c r="H167" i="4"/>
  <c r="I167" i="4" s="1"/>
  <c r="E169" i="6"/>
  <c r="H168" i="6"/>
  <c r="I168" i="6" s="1"/>
  <c r="E169" i="5" l="1"/>
  <c r="H168" i="5"/>
  <c r="I168" i="5" s="1"/>
  <c r="E170" i="6"/>
  <c r="H169" i="6"/>
  <c r="I169" i="6" s="1"/>
  <c r="H168" i="4"/>
  <c r="I168" i="4" s="1"/>
  <c r="E169" i="4"/>
  <c r="H169" i="5" l="1"/>
  <c r="I169" i="5" s="1"/>
  <c r="E170" i="5"/>
  <c r="H170" i="6"/>
  <c r="I170" i="6" s="1"/>
  <c r="E171" i="6"/>
  <c r="H169" i="4"/>
  <c r="I169" i="4" s="1"/>
  <c r="E170" i="4"/>
  <c r="E171" i="5" l="1"/>
  <c r="H170" i="5"/>
  <c r="I170" i="5" s="1"/>
  <c r="E171" i="4"/>
  <c r="H170" i="4"/>
  <c r="I170" i="4" s="1"/>
  <c r="H171" i="6"/>
  <c r="I171" i="6" s="1"/>
  <c r="E172" i="6"/>
  <c r="H171" i="5" l="1"/>
  <c r="I171" i="5" s="1"/>
  <c r="E172" i="5"/>
  <c r="E173" i="6"/>
  <c r="H172" i="6"/>
  <c r="I172" i="6" s="1"/>
  <c r="H171" i="4"/>
  <c r="I171" i="4" s="1"/>
  <c r="E172" i="4"/>
  <c r="H172" i="5" l="1"/>
  <c r="I172" i="5" s="1"/>
  <c r="E173" i="5"/>
  <c r="E173" i="4"/>
  <c r="H172" i="4"/>
  <c r="I172" i="4" s="1"/>
  <c r="H173" i="6"/>
  <c r="I173" i="6" s="1"/>
  <c r="E174" i="6"/>
  <c r="H173" i="5" l="1"/>
  <c r="I173" i="5" s="1"/>
  <c r="E174" i="5"/>
  <c r="E174" i="4"/>
  <c r="H173" i="4"/>
  <c r="I173" i="4" s="1"/>
  <c r="E175" i="6"/>
  <c r="H174" i="6"/>
  <c r="I174" i="6" s="1"/>
  <c r="E175" i="5" l="1"/>
  <c r="H174" i="5"/>
  <c r="I174" i="5" s="1"/>
  <c r="E176" i="6"/>
  <c r="H175" i="6"/>
  <c r="I175" i="6" s="1"/>
  <c r="H174" i="4"/>
  <c r="I174" i="4" s="1"/>
  <c r="E175" i="4"/>
  <c r="E176" i="5" l="1"/>
  <c r="H175" i="5"/>
  <c r="I175" i="5" s="1"/>
  <c r="E176" i="4"/>
  <c r="H175" i="4"/>
  <c r="I175" i="4" s="1"/>
  <c r="E177" i="6"/>
  <c r="H176" i="6"/>
  <c r="I176" i="6" s="1"/>
  <c r="H176" i="5" l="1"/>
  <c r="I176" i="5" s="1"/>
  <c r="E177" i="5"/>
  <c r="H177" i="6"/>
  <c r="I177" i="6" s="1"/>
  <c r="E178" i="6"/>
  <c r="E177" i="4"/>
  <c r="H176" i="4"/>
  <c r="I176" i="4" s="1"/>
  <c r="H177" i="5" l="1"/>
  <c r="I177" i="5" s="1"/>
  <c r="E178" i="5"/>
  <c r="H177" i="4"/>
  <c r="I177" i="4" s="1"/>
  <c r="E178" i="4"/>
  <c r="E179" i="6"/>
  <c r="H178" i="6"/>
  <c r="I178" i="6" s="1"/>
  <c r="H178" i="5" l="1"/>
  <c r="I178" i="5" s="1"/>
  <c r="E179" i="5"/>
  <c r="E180" i="6"/>
  <c r="H179" i="6"/>
  <c r="I179" i="6" s="1"/>
  <c r="H178" i="4"/>
  <c r="I178" i="4" s="1"/>
  <c r="E179" i="4"/>
  <c r="H179" i="5" l="1"/>
  <c r="I179" i="5" s="1"/>
  <c r="E180" i="5"/>
  <c r="E180" i="4"/>
  <c r="H179" i="4"/>
  <c r="I179" i="4" s="1"/>
  <c r="H180" i="6"/>
  <c r="I180" i="6" s="1"/>
  <c r="E181" i="6"/>
  <c r="H180" i="5" l="1"/>
  <c r="I180" i="5" s="1"/>
  <c r="E181" i="5"/>
  <c r="H180" i="4"/>
  <c r="I180" i="4" s="1"/>
  <c r="E181" i="4"/>
  <c r="H181" i="6"/>
  <c r="I181" i="6" s="1"/>
  <c r="E182" i="6"/>
  <c r="E182" i="5" l="1"/>
  <c r="H181" i="5"/>
  <c r="I181" i="5" s="1"/>
  <c r="H182" i="6"/>
  <c r="I182" i="6" s="1"/>
  <c r="E183" i="6"/>
  <c r="E182" i="4"/>
  <c r="H181" i="4"/>
  <c r="I181" i="4" s="1"/>
  <c r="H182" i="5" l="1"/>
  <c r="I182" i="5" s="1"/>
  <c r="E183" i="5"/>
  <c r="E183" i="4"/>
  <c r="H182" i="4"/>
  <c r="I182" i="4" s="1"/>
  <c r="E184" i="6"/>
  <c r="H183" i="6"/>
  <c r="I183" i="6" s="1"/>
  <c r="H183" i="5" l="1"/>
  <c r="I183" i="5" s="1"/>
  <c r="E184" i="5"/>
  <c r="E185" i="6"/>
  <c r="H184" i="6"/>
  <c r="I184" i="6" s="1"/>
  <c r="E184" i="4"/>
  <c r="H183" i="4"/>
  <c r="I183" i="4" s="1"/>
  <c r="H184" i="5" l="1"/>
  <c r="I184" i="5" s="1"/>
  <c r="E185" i="5"/>
  <c r="H184" i="4"/>
  <c r="I184" i="4" s="1"/>
  <c r="E185" i="4"/>
  <c r="H185" i="6"/>
  <c r="I185" i="6" s="1"/>
  <c r="E186" i="6"/>
  <c r="E186" i="5" l="1"/>
  <c r="H185" i="5"/>
  <c r="I185" i="5" s="1"/>
  <c r="H186" i="6"/>
  <c r="I186" i="6" s="1"/>
  <c r="E187" i="6"/>
  <c r="H185" i="4"/>
  <c r="I185" i="4" s="1"/>
  <c r="E186" i="4"/>
  <c r="E187" i="5" l="1"/>
  <c r="H186" i="5"/>
  <c r="I186" i="5" s="1"/>
  <c r="H187" i="6"/>
  <c r="I187" i="6" s="1"/>
  <c r="E188" i="6"/>
  <c r="E187" i="4"/>
  <c r="H186" i="4"/>
  <c r="I186" i="4" s="1"/>
  <c r="E188" i="5" l="1"/>
  <c r="H187" i="5"/>
  <c r="I187" i="5" s="1"/>
  <c r="H187" i="4"/>
  <c r="I187" i="4" s="1"/>
  <c r="E188" i="4"/>
  <c r="H188" i="6"/>
  <c r="I188" i="6" s="1"/>
  <c r="E189" i="6"/>
  <c r="H188" i="5" l="1"/>
  <c r="I188" i="5" s="1"/>
  <c r="E189" i="5"/>
  <c r="H189" i="6"/>
  <c r="I189" i="6" s="1"/>
  <c r="E190" i="6"/>
  <c r="E189" i="4"/>
  <c r="H188" i="4"/>
  <c r="I188" i="4" s="1"/>
  <c r="E190" i="5" l="1"/>
  <c r="H189" i="5"/>
  <c r="I189" i="5" s="1"/>
  <c r="E190" i="4"/>
  <c r="H189" i="4"/>
  <c r="I189" i="4" s="1"/>
  <c r="E191" i="6"/>
  <c r="H190" i="6"/>
  <c r="I190" i="6" s="1"/>
  <c r="H190" i="5" l="1"/>
  <c r="I190" i="5" s="1"/>
  <c r="E191" i="5"/>
  <c r="H191" i="6"/>
  <c r="I191" i="6" s="1"/>
  <c r="E192" i="6"/>
  <c r="H190" i="4"/>
  <c r="I190" i="4" s="1"/>
  <c r="E191" i="4"/>
  <c r="E192" i="5" l="1"/>
  <c r="H191" i="5"/>
  <c r="I191" i="5" s="1"/>
  <c r="E192" i="4"/>
  <c r="H191" i="4"/>
  <c r="I191" i="4" s="1"/>
  <c r="H192" i="6"/>
  <c r="I192" i="6" s="1"/>
  <c r="E193" i="6"/>
  <c r="H192" i="5" l="1"/>
  <c r="I192" i="5" s="1"/>
  <c r="E193" i="5"/>
  <c r="H193" i="6"/>
  <c r="I193" i="6" s="1"/>
  <c r="E194" i="6"/>
  <c r="H192" i="4"/>
  <c r="I192" i="4" s="1"/>
  <c r="E193" i="4"/>
  <c r="E194" i="5" l="1"/>
  <c r="H193" i="5"/>
  <c r="I193" i="5" s="1"/>
  <c r="E195" i="6"/>
  <c r="H194" i="6"/>
  <c r="I194" i="6" s="1"/>
  <c r="E194" i="4"/>
  <c r="H193" i="4"/>
  <c r="I193" i="4" s="1"/>
  <c r="E195" i="5" l="1"/>
  <c r="H194" i="5"/>
  <c r="I194" i="5" s="1"/>
  <c r="H194" i="4"/>
  <c r="I194" i="4" s="1"/>
  <c r="E195" i="4"/>
  <c r="E196" i="6"/>
  <c r="H195" i="6"/>
  <c r="I195" i="6" s="1"/>
  <c r="H195" i="5" l="1"/>
  <c r="I195" i="5" s="1"/>
  <c r="E196" i="5"/>
  <c r="H196" i="6"/>
  <c r="I196" i="6" s="1"/>
  <c r="E197" i="6"/>
  <c r="H195" i="4"/>
  <c r="I195" i="4" s="1"/>
  <c r="E196" i="4"/>
  <c r="H196" i="5" l="1"/>
  <c r="I196" i="5" s="1"/>
  <c r="E197" i="5"/>
  <c r="H196" i="4"/>
  <c r="I196" i="4" s="1"/>
  <c r="E197" i="4"/>
  <c r="H197" i="6"/>
  <c r="I197" i="6" s="1"/>
  <c r="E198" i="6"/>
  <c r="H197" i="5" l="1"/>
  <c r="I197" i="5" s="1"/>
  <c r="E198" i="5"/>
  <c r="H198" i="6"/>
  <c r="I198" i="6" s="1"/>
  <c r="E199" i="6"/>
  <c r="E198" i="4"/>
  <c r="H197" i="4"/>
  <c r="I197" i="4" s="1"/>
  <c r="H198" i="5" l="1"/>
  <c r="I198" i="5" s="1"/>
  <c r="E199" i="5"/>
  <c r="H199" i="6"/>
  <c r="I199" i="6" s="1"/>
  <c r="E200" i="6"/>
  <c r="E199" i="4"/>
  <c r="H198" i="4"/>
  <c r="I198" i="4" s="1"/>
  <c r="E200" i="5" l="1"/>
  <c r="H199" i="5"/>
  <c r="I199" i="5" s="1"/>
  <c r="H199" i="4"/>
  <c r="I199" i="4" s="1"/>
  <c r="E200" i="4"/>
  <c r="H200" i="6"/>
  <c r="I200" i="6" s="1"/>
  <c r="E201" i="6"/>
  <c r="E201" i="5" l="1"/>
  <c r="H200" i="5"/>
  <c r="I200" i="5" s="1"/>
  <c r="H201" i="6"/>
  <c r="I201" i="6" s="1"/>
  <c r="E202" i="6"/>
  <c r="E201" i="4"/>
  <c r="H200" i="4"/>
  <c r="I200" i="4" s="1"/>
  <c r="H201" i="5" l="1"/>
  <c r="I201" i="5" s="1"/>
  <c r="E202" i="5"/>
  <c r="H201" i="4"/>
  <c r="I201" i="4" s="1"/>
  <c r="E202" i="4"/>
  <c r="E203" i="6"/>
  <c r="H202" i="6"/>
  <c r="I202" i="6" s="1"/>
  <c r="H202" i="5" l="1"/>
  <c r="I202" i="5" s="1"/>
  <c r="E203" i="5"/>
  <c r="E204" i="6"/>
  <c r="H203" i="6"/>
  <c r="I203" i="6" s="1"/>
  <c r="E203" i="4"/>
  <c r="H202" i="4"/>
  <c r="I202" i="4" s="1"/>
  <c r="H203" i="5" l="1"/>
  <c r="I203" i="5" s="1"/>
  <c r="E204" i="5"/>
  <c r="E204" i="4"/>
  <c r="H203" i="4"/>
  <c r="I203" i="4" s="1"/>
  <c r="E205" i="6"/>
  <c r="H204" i="6"/>
  <c r="I204" i="6" s="1"/>
  <c r="H204" i="5" l="1"/>
  <c r="I204" i="5" s="1"/>
  <c r="E205" i="5"/>
  <c r="E206" i="6"/>
  <c r="H205" i="6"/>
  <c r="I205" i="6" s="1"/>
  <c r="H204" i="4"/>
  <c r="I204" i="4" s="1"/>
  <c r="E205" i="4"/>
  <c r="H205" i="5" l="1"/>
  <c r="I205" i="5" s="1"/>
  <c r="E206" i="5"/>
  <c r="E206" i="4"/>
  <c r="H205" i="4"/>
  <c r="I205" i="4" s="1"/>
  <c r="E207" i="6"/>
  <c r="H206" i="6"/>
  <c r="I206" i="6" s="1"/>
  <c r="H206" i="5" l="1"/>
  <c r="I206" i="5" s="1"/>
  <c r="E207" i="5"/>
  <c r="E208" i="6"/>
  <c r="H207" i="6"/>
  <c r="I207" i="6" s="1"/>
  <c r="H206" i="4"/>
  <c r="I206" i="4" s="1"/>
  <c r="E207" i="4"/>
  <c r="H207" i="5" l="1"/>
  <c r="I207" i="5" s="1"/>
  <c r="E208" i="5"/>
  <c r="E208" i="4"/>
  <c r="H207" i="4"/>
  <c r="I207" i="4" s="1"/>
  <c r="E209" i="6"/>
  <c r="H208" i="6"/>
  <c r="I208" i="6" s="1"/>
  <c r="E209" i="5" l="1"/>
  <c r="H208" i="5"/>
  <c r="I208" i="5" s="1"/>
  <c r="H208" i="4"/>
  <c r="I208" i="4" s="1"/>
  <c r="E209" i="4"/>
  <c r="H209" i="6"/>
  <c r="I209" i="6" s="1"/>
  <c r="E210" i="6"/>
  <c r="H209" i="5" l="1"/>
  <c r="I209" i="5" s="1"/>
  <c r="E210" i="5"/>
  <c r="E210" i="4"/>
  <c r="H209" i="4"/>
  <c r="I209" i="4" s="1"/>
  <c r="E211" i="6"/>
  <c r="H210" i="6"/>
  <c r="I210" i="6" s="1"/>
  <c r="H210" i="5" l="1"/>
  <c r="I210" i="5" s="1"/>
  <c r="E211" i="5"/>
  <c r="E212" i="6"/>
  <c r="H211" i="6"/>
  <c r="I211" i="6" s="1"/>
  <c r="E211" i="4"/>
  <c r="H210" i="4"/>
  <c r="I210" i="4" s="1"/>
  <c r="E212" i="5" l="1"/>
  <c r="H211" i="5"/>
  <c r="I211" i="5" s="1"/>
  <c r="E212" i="4"/>
  <c r="H211" i="4"/>
  <c r="I211" i="4" s="1"/>
  <c r="E213" i="6"/>
  <c r="H212" i="6"/>
  <c r="I212" i="6" s="1"/>
  <c r="E213" i="5" l="1"/>
  <c r="H212" i="5"/>
  <c r="I212" i="5" s="1"/>
  <c r="H213" i="6"/>
  <c r="I213" i="6" s="1"/>
  <c r="E214" i="6"/>
  <c r="E213" i="4"/>
  <c r="H212" i="4"/>
  <c r="I212" i="4" s="1"/>
  <c r="E214" i="5" l="1"/>
  <c r="H213" i="5"/>
  <c r="I213" i="5" s="1"/>
  <c r="E214" i="4"/>
  <c r="H213" i="4"/>
  <c r="I213" i="4" s="1"/>
  <c r="E215" i="6"/>
  <c r="H214" i="6"/>
  <c r="I214" i="6" s="1"/>
  <c r="H214" i="5" l="1"/>
  <c r="I214" i="5" s="1"/>
  <c r="E215" i="5"/>
  <c r="E216" i="6"/>
  <c r="H215" i="6"/>
  <c r="I215" i="6" s="1"/>
  <c r="H214" i="4"/>
  <c r="I214" i="4" s="1"/>
  <c r="E215" i="4"/>
  <c r="H215" i="5" l="1"/>
  <c r="I215" i="5" s="1"/>
  <c r="E216" i="5"/>
  <c r="E216" i="4"/>
  <c r="H215" i="4"/>
  <c r="I215" i="4" s="1"/>
  <c r="H216" i="6"/>
  <c r="I216" i="6" s="1"/>
  <c r="E217" i="6"/>
  <c r="H216" i="5" l="1"/>
  <c r="I216" i="5" s="1"/>
  <c r="E217" i="5"/>
  <c r="E217" i="4"/>
  <c r="H216" i="4"/>
  <c r="I216" i="4" s="1"/>
  <c r="H217" i="6"/>
  <c r="I217" i="6" s="1"/>
  <c r="E218" i="6"/>
  <c r="E218" i="5" l="1"/>
  <c r="H217" i="5"/>
  <c r="I217" i="5" s="1"/>
  <c r="H218" i="6"/>
  <c r="I218" i="6" s="1"/>
  <c r="E219" i="6"/>
  <c r="E218" i="4"/>
  <c r="H217" i="4"/>
  <c r="I217" i="4" s="1"/>
  <c r="H218" i="5" l="1"/>
  <c r="I218" i="5" s="1"/>
  <c r="E219" i="5"/>
  <c r="E219" i="4"/>
  <c r="H218" i="4"/>
  <c r="I218" i="4" s="1"/>
  <c r="H219" i="6"/>
  <c r="I219" i="6" s="1"/>
  <c r="E220" i="6"/>
  <c r="E220" i="5" l="1"/>
  <c r="H219" i="5"/>
  <c r="I219" i="5" s="1"/>
  <c r="H220" i="6"/>
  <c r="I220" i="6" s="1"/>
  <c r="E221" i="6"/>
  <c r="E220" i="4"/>
  <c r="H219" i="4"/>
  <c r="I219" i="4" s="1"/>
  <c r="E221" i="5" l="1"/>
  <c r="H220" i="5"/>
  <c r="I220" i="5" s="1"/>
  <c r="H220" i="4"/>
  <c r="I220" i="4" s="1"/>
  <c r="E221" i="4"/>
  <c r="H221" i="6"/>
  <c r="I221" i="6" s="1"/>
  <c r="E222" i="6"/>
  <c r="E222" i="5" l="1"/>
  <c r="H221" i="5"/>
  <c r="I221" i="5" s="1"/>
  <c r="H222" i="6"/>
  <c r="I222" i="6" s="1"/>
  <c r="E223" i="6"/>
  <c r="E222" i="4"/>
  <c r="H221" i="4"/>
  <c r="I221" i="4" s="1"/>
  <c r="E223" i="5" l="1"/>
  <c r="H222" i="5"/>
  <c r="I222" i="5" s="1"/>
  <c r="H223" i="6"/>
  <c r="I223" i="6" s="1"/>
  <c r="E224" i="6"/>
  <c r="E223" i="4"/>
  <c r="H222" i="4"/>
  <c r="I222" i="4" s="1"/>
  <c r="E224" i="5" l="1"/>
  <c r="H223" i="5"/>
  <c r="I223" i="5" s="1"/>
  <c r="E224" i="4"/>
  <c r="H223" i="4"/>
  <c r="I223" i="4" s="1"/>
  <c r="E225" i="6"/>
  <c r="H224" i="6"/>
  <c r="I224" i="6" s="1"/>
  <c r="H224" i="5" l="1"/>
  <c r="I224" i="5" s="1"/>
  <c r="E225" i="5"/>
  <c r="E226" i="6"/>
  <c r="H225" i="6"/>
  <c r="I225" i="6" s="1"/>
  <c r="E225" i="4"/>
  <c r="H224" i="4"/>
  <c r="I224" i="4" s="1"/>
  <c r="E226" i="5" l="1"/>
  <c r="H225" i="5"/>
  <c r="I225" i="5" s="1"/>
  <c r="E226" i="4"/>
  <c r="H225" i="4"/>
  <c r="I225" i="4" s="1"/>
  <c r="E227" i="6"/>
  <c r="H226" i="6"/>
  <c r="I226" i="6" s="1"/>
  <c r="H226" i="5" l="1"/>
  <c r="I226" i="5" s="1"/>
  <c r="E227" i="5"/>
  <c r="H227" i="6"/>
  <c r="I227" i="6" s="1"/>
  <c r="E228" i="6"/>
  <c r="H226" i="4"/>
  <c r="I226" i="4" s="1"/>
  <c r="E227" i="4"/>
  <c r="E228" i="5" l="1"/>
  <c r="H227" i="5"/>
  <c r="I227" i="5" s="1"/>
  <c r="H227" i="4"/>
  <c r="I227" i="4" s="1"/>
  <c r="E228" i="4"/>
  <c r="E229" i="6"/>
  <c r="H228" i="6"/>
  <c r="I228" i="6" s="1"/>
  <c r="E229" i="5" l="1"/>
  <c r="H228" i="5"/>
  <c r="I228" i="5" s="1"/>
  <c r="H229" i="6"/>
  <c r="I229" i="6" s="1"/>
  <c r="E230" i="6"/>
  <c r="E229" i="4"/>
  <c r="H228" i="4"/>
  <c r="I228" i="4" s="1"/>
  <c r="H229" i="5" l="1"/>
  <c r="I229" i="5" s="1"/>
  <c r="E230" i="5"/>
  <c r="H230" i="6"/>
  <c r="I230" i="6" s="1"/>
  <c r="E231" i="6"/>
  <c r="E230" i="4"/>
  <c r="H229" i="4"/>
  <c r="I229" i="4" s="1"/>
  <c r="H230" i="5" l="1"/>
  <c r="I230" i="5" s="1"/>
  <c r="E231" i="5"/>
  <c r="E231" i="4"/>
  <c r="H230" i="4"/>
  <c r="I230" i="4" s="1"/>
  <c r="E232" i="6"/>
  <c r="H231" i="6"/>
  <c r="I231" i="6" s="1"/>
  <c r="E232" i="5" l="1"/>
  <c r="H231" i="5"/>
  <c r="I231" i="5" s="1"/>
  <c r="H232" i="6"/>
  <c r="I232" i="6" s="1"/>
  <c r="E233" i="6"/>
  <c r="E232" i="4"/>
  <c r="H231" i="4"/>
  <c r="I231" i="4" s="1"/>
  <c r="H232" i="5" l="1"/>
  <c r="I232" i="5" s="1"/>
  <c r="E233" i="5"/>
  <c r="H233" i="6"/>
  <c r="I233" i="6" s="1"/>
  <c r="E234" i="6"/>
  <c r="H232" i="4"/>
  <c r="I232" i="4" s="1"/>
  <c r="E233" i="4"/>
  <c r="E234" i="5" l="1"/>
  <c r="H233" i="5"/>
  <c r="I233" i="5" s="1"/>
  <c r="H233" i="4"/>
  <c r="I233" i="4" s="1"/>
  <c r="E234" i="4"/>
  <c r="H234" i="6"/>
  <c r="I234" i="6" s="1"/>
  <c r="E235" i="6"/>
  <c r="E235" i="5" l="1"/>
  <c r="H234" i="5"/>
  <c r="I234" i="5" s="1"/>
  <c r="H235" i="6"/>
  <c r="I235" i="6" s="1"/>
  <c r="E236" i="6"/>
  <c r="E235" i="4"/>
  <c r="H234" i="4"/>
  <c r="I234" i="4" s="1"/>
  <c r="E236" i="5" l="1"/>
  <c r="H235" i="5"/>
  <c r="I235" i="5" s="1"/>
  <c r="E236" i="4"/>
  <c r="H235" i="4"/>
  <c r="I235" i="4" s="1"/>
  <c r="E237" i="6"/>
  <c r="H236" i="6"/>
  <c r="I236" i="6" s="1"/>
  <c r="H236" i="5" l="1"/>
  <c r="I236" i="5" s="1"/>
  <c r="E237" i="5"/>
  <c r="E238" i="6"/>
  <c r="H237" i="6"/>
  <c r="I237" i="6" s="1"/>
  <c r="H236" i="4"/>
  <c r="I236" i="4" s="1"/>
  <c r="E237" i="4"/>
  <c r="H237" i="5" l="1"/>
  <c r="I237" i="5" s="1"/>
  <c r="E238" i="5"/>
  <c r="E238" i="4"/>
  <c r="H237" i="4"/>
  <c r="I237" i="4" s="1"/>
  <c r="E239" i="6"/>
  <c r="H238" i="6"/>
  <c r="I238" i="6" s="1"/>
  <c r="H238" i="5" l="1"/>
  <c r="I238" i="5" s="1"/>
  <c r="E239" i="5"/>
  <c r="H239" i="6"/>
  <c r="I239" i="6" s="1"/>
  <c r="E240" i="6"/>
  <c r="H238" i="4"/>
  <c r="I238" i="4" s="1"/>
  <c r="E239" i="4"/>
  <c r="H239" i="5" l="1"/>
  <c r="I239" i="5" s="1"/>
  <c r="E240" i="5"/>
  <c r="H239" i="4"/>
  <c r="I239" i="4" s="1"/>
  <c r="E240" i="4"/>
  <c r="H240" i="6"/>
  <c r="I240" i="6" s="1"/>
  <c r="E241" i="6"/>
  <c r="E241" i="5" l="1"/>
  <c r="H240" i="5"/>
  <c r="I240" i="5" s="1"/>
  <c r="H241" i="6"/>
  <c r="I241" i="6" s="1"/>
  <c r="E242" i="6"/>
  <c r="E241" i="4"/>
  <c r="H240" i="4"/>
  <c r="I240" i="4" s="1"/>
  <c r="H241" i="5" l="1"/>
  <c r="I241" i="5" s="1"/>
  <c r="E242" i="5"/>
  <c r="E242" i="4"/>
  <c r="H241" i="4"/>
  <c r="I241" i="4" s="1"/>
  <c r="E243" i="6"/>
  <c r="H242" i="6"/>
  <c r="I242" i="6" s="1"/>
  <c r="H242" i="5" l="1"/>
  <c r="I242" i="5" s="1"/>
  <c r="E243" i="5"/>
  <c r="H243" i="6"/>
  <c r="I243" i="6" s="1"/>
  <c r="E244" i="6"/>
  <c r="H242" i="4"/>
  <c r="I242" i="4" s="1"/>
  <c r="E243" i="4"/>
  <c r="H243" i="5" l="1"/>
  <c r="I243" i="5" s="1"/>
  <c r="E244" i="5"/>
  <c r="E244" i="4"/>
  <c r="H243" i="4"/>
  <c r="I243" i="4" s="1"/>
  <c r="E245" i="6"/>
  <c r="H244" i="6"/>
  <c r="I244" i="6" s="1"/>
  <c r="H244" i="5" l="1"/>
  <c r="I244" i="5" s="1"/>
  <c r="E245" i="5"/>
  <c r="H244" i="4"/>
  <c r="I244" i="4" s="1"/>
  <c r="E245" i="4"/>
  <c r="H245" i="6"/>
  <c r="I245" i="6" s="1"/>
  <c r="E246" i="6"/>
  <c r="H245" i="5" l="1"/>
  <c r="I245" i="5" s="1"/>
  <c r="E246" i="5"/>
  <c r="E247" i="6"/>
  <c r="H246" i="6"/>
  <c r="I246" i="6" s="1"/>
  <c r="H245" i="4"/>
  <c r="I245" i="4" s="1"/>
  <c r="E246" i="4"/>
  <c r="E247" i="5" l="1"/>
  <c r="H246" i="5"/>
  <c r="I246" i="5" s="1"/>
  <c r="E247" i="4"/>
  <c r="H246" i="4"/>
  <c r="I246" i="4" s="1"/>
  <c r="H247" i="6"/>
  <c r="I247" i="6" s="1"/>
  <c r="E248" i="6"/>
  <c r="H247" i="5" l="1"/>
  <c r="I247" i="5" s="1"/>
  <c r="E248" i="5"/>
  <c r="E248" i="4"/>
  <c r="H247" i="4"/>
  <c r="I247" i="4" s="1"/>
  <c r="E249" i="6"/>
  <c r="H248" i="6"/>
  <c r="I248" i="6" s="1"/>
  <c r="H248" i="5" l="1"/>
  <c r="I248" i="5" s="1"/>
  <c r="E249" i="5"/>
  <c r="H249" i="6"/>
  <c r="I249" i="6" s="1"/>
  <c r="E250" i="6"/>
  <c r="H248" i="4"/>
  <c r="I248" i="4" s="1"/>
  <c r="E249" i="4"/>
  <c r="H249" i="5" l="1"/>
  <c r="I249" i="5" s="1"/>
  <c r="E250" i="5"/>
  <c r="E250" i="4"/>
  <c r="H249" i="4"/>
  <c r="I249" i="4" s="1"/>
  <c r="E251" i="6"/>
  <c r="H250" i="6"/>
  <c r="I250" i="6" s="1"/>
  <c r="H250" i="5" l="1"/>
  <c r="I250" i="5" s="1"/>
  <c r="E251" i="5"/>
  <c r="E252" i="6"/>
  <c r="H251" i="6"/>
  <c r="I251" i="6" s="1"/>
  <c r="E251" i="4"/>
  <c r="H250" i="4"/>
  <c r="I250" i="4" s="1"/>
  <c r="H251" i="5" l="1"/>
  <c r="I251" i="5" s="1"/>
  <c r="E252" i="5"/>
  <c r="E252" i="4"/>
  <c r="H251" i="4"/>
  <c r="I251" i="4" s="1"/>
  <c r="H252" i="6"/>
  <c r="I252" i="6" s="1"/>
  <c r="E253" i="6"/>
  <c r="H252" i="5" l="1"/>
  <c r="I252" i="5" s="1"/>
  <c r="E253" i="5"/>
  <c r="H253" i="6"/>
  <c r="I253" i="6" s="1"/>
  <c r="E254" i="6"/>
  <c r="E253" i="4"/>
  <c r="H252" i="4"/>
  <c r="I252" i="4" s="1"/>
  <c r="E254" i="5" l="1"/>
  <c r="H253" i="5"/>
  <c r="I253" i="5" s="1"/>
  <c r="E254" i="4"/>
  <c r="H253" i="4"/>
  <c r="I253" i="4" s="1"/>
  <c r="E255" i="6"/>
  <c r="H254" i="6"/>
  <c r="I254" i="6" s="1"/>
  <c r="H254" i="5" l="1"/>
  <c r="I254" i="5" s="1"/>
  <c r="E255" i="5"/>
  <c r="H255" i="6"/>
  <c r="I255" i="6" s="1"/>
  <c r="E256" i="6"/>
  <c r="H254" i="4"/>
  <c r="I254" i="4" s="1"/>
  <c r="E255" i="4"/>
  <c r="H255" i="5" l="1"/>
  <c r="I255" i="5" s="1"/>
  <c r="E256" i="5"/>
  <c r="H256" i="6"/>
  <c r="I256" i="6" s="1"/>
  <c r="E257" i="6"/>
  <c r="E256" i="4"/>
  <c r="H255" i="4"/>
  <c r="I255" i="4" s="1"/>
  <c r="H256" i="5" l="1"/>
  <c r="I256" i="5" s="1"/>
  <c r="E257" i="5"/>
  <c r="E257" i="4"/>
  <c r="H256" i="4"/>
  <c r="I256" i="4" s="1"/>
  <c r="E258" i="6"/>
  <c r="H257" i="6"/>
  <c r="I257" i="6" s="1"/>
  <c r="E258" i="5" l="1"/>
  <c r="H257" i="5"/>
  <c r="I257" i="5" s="1"/>
  <c r="E259" i="6"/>
  <c r="H258" i="6"/>
  <c r="I258" i="6" s="1"/>
  <c r="E258" i="4"/>
  <c r="H257" i="4"/>
  <c r="I257" i="4" s="1"/>
  <c r="E259" i="5" l="1"/>
  <c r="H258" i="5"/>
  <c r="I258" i="5" s="1"/>
  <c r="E259" i="4"/>
  <c r="H258" i="4"/>
  <c r="I258" i="4" s="1"/>
  <c r="E260" i="6"/>
  <c r="H259" i="6"/>
  <c r="I259" i="6" s="1"/>
  <c r="H259" i="5" l="1"/>
  <c r="I259" i="5" s="1"/>
  <c r="E260" i="5"/>
  <c r="H260" i="6"/>
  <c r="I260" i="6" s="1"/>
  <c r="E261" i="6"/>
  <c r="E260" i="4"/>
  <c r="H259" i="4"/>
  <c r="I259" i="4" s="1"/>
  <c r="E261" i="5" l="1"/>
  <c r="H260" i="5"/>
  <c r="I260" i="5" s="1"/>
  <c r="E262" i="6"/>
  <c r="H261" i="6"/>
  <c r="I261" i="6" s="1"/>
  <c r="H260" i="4"/>
  <c r="I260" i="4" s="1"/>
  <c r="E261" i="4"/>
  <c r="H261" i="5" l="1"/>
  <c r="I261" i="5" s="1"/>
  <c r="E262" i="5"/>
  <c r="H262" i="6"/>
  <c r="I262" i="6" s="1"/>
  <c r="E263" i="6"/>
  <c r="E262" i="4"/>
  <c r="H261" i="4"/>
  <c r="I261" i="4" s="1"/>
  <c r="H262" i="5" l="1"/>
  <c r="I262" i="5" s="1"/>
  <c r="E263" i="5"/>
  <c r="E263" i="4"/>
  <c r="H262" i="4"/>
  <c r="I262" i="4" s="1"/>
  <c r="E264" i="6"/>
  <c r="H263" i="6"/>
  <c r="I263" i="6" s="1"/>
  <c r="H263" i="5" l="1"/>
  <c r="I263" i="5" s="1"/>
  <c r="E264" i="5"/>
  <c r="E265" i="6"/>
  <c r="H264" i="6"/>
  <c r="I264" i="6" s="1"/>
  <c r="E264" i="4"/>
  <c r="H263" i="4"/>
  <c r="I263" i="4" s="1"/>
  <c r="H264" i="5" l="1"/>
  <c r="I264" i="5" s="1"/>
  <c r="E265" i="5"/>
  <c r="H264" i="4"/>
  <c r="I264" i="4" s="1"/>
  <c r="E265" i="4"/>
  <c r="E266" i="6"/>
  <c r="H265" i="6"/>
  <c r="I265" i="6" s="1"/>
  <c r="E266" i="5" l="1"/>
  <c r="H265" i="5"/>
  <c r="I265" i="5" s="1"/>
  <c r="H266" i="6"/>
  <c r="I266" i="6" s="1"/>
  <c r="E267" i="6"/>
  <c r="H265" i="4"/>
  <c r="I265" i="4" s="1"/>
  <c r="E266" i="4"/>
  <c r="H266" i="5" l="1"/>
  <c r="I266" i="5" s="1"/>
  <c r="E267" i="5"/>
  <c r="E267" i="4"/>
  <c r="H266" i="4"/>
  <c r="I266" i="4" s="1"/>
  <c r="H267" i="6"/>
  <c r="I267" i="6" s="1"/>
  <c r="E268" i="6"/>
  <c r="H267" i="5" l="1"/>
  <c r="I267" i="5" s="1"/>
  <c r="E268" i="5"/>
  <c r="E269" i="6"/>
  <c r="H268" i="6"/>
  <c r="I268" i="6" s="1"/>
  <c r="E268" i="4"/>
  <c r="H267" i="4"/>
  <c r="I267" i="4" s="1"/>
  <c r="H268" i="5" l="1"/>
  <c r="I268" i="5" s="1"/>
  <c r="E269" i="5"/>
  <c r="E269" i="4"/>
  <c r="H268" i="4"/>
  <c r="I268" i="4" s="1"/>
  <c r="H269" i="6"/>
  <c r="I269" i="6" s="1"/>
  <c r="E270" i="6"/>
  <c r="H269" i="5" l="1"/>
  <c r="I269" i="5" s="1"/>
  <c r="E270" i="5"/>
  <c r="H270" i="6"/>
  <c r="I270" i="6" s="1"/>
  <c r="E271" i="6"/>
  <c r="E270" i="4"/>
  <c r="H269" i="4"/>
  <c r="I269" i="4" s="1"/>
  <c r="E271" i="5" l="1"/>
  <c r="H270" i="5"/>
  <c r="I270" i="5" s="1"/>
  <c r="H270" i="4"/>
  <c r="I270" i="4" s="1"/>
  <c r="E271" i="4"/>
  <c r="H271" i="6"/>
  <c r="I271" i="6" s="1"/>
  <c r="E272" i="6"/>
  <c r="E272" i="5" l="1"/>
  <c r="H271" i="5"/>
  <c r="I271" i="5" s="1"/>
  <c r="H272" i="6"/>
  <c r="I272" i="6" s="1"/>
  <c r="E273" i="6"/>
  <c r="H271" i="4"/>
  <c r="I271" i="4" s="1"/>
  <c r="E272" i="4"/>
  <c r="H272" i="5" l="1"/>
  <c r="I272" i="5" s="1"/>
  <c r="E273" i="5"/>
  <c r="H272" i="4"/>
  <c r="I272" i="4" s="1"/>
  <c r="E273" i="4"/>
  <c r="E274" i="6"/>
  <c r="H273" i="6"/>
  <c r="I273" i="6" s="1"/>
  <c r="H273" i="5" l="1"/>
  <c r="I273" i="5" s="1"/>
  <c r="E274" i="5"/>
  <c r="E275" i="6"/>
  <c r="H274" i="6"/>
  <c r="I274" i="6" s="1"/>
  <c r="H273" i="4"/>
  <c r="I273" i="4" s="1"/>
  <c r="E274" i="4"/>
  <c r="E275" i="5" l="1"/>
  <c r="H274" i="5"/>
  <c r="I274" i="5" s="1"/>
  <c r="E275" i="4"/>
  <c r="H274" i="4"/>
  <c r="I274" i="4" s="1"/>
  <c r="E276" i="6"/>
  <c r="H275" i="6"/>
  <c r="I275" i="6" s="1"/>
  <c r="H275" i="5" l="1"/>
  <c r="I275" i="5" s="1"/>
  <c r="E276" i="5"/>
  <c r="E277" i="6"/>
  <c r="H276" i="6"/>
  <c r="I276" i="6" s="1"/>
  <c r="E276" i="4"/>
  <c r="H275" i="4"/>
  <c r="I275" i="4" s="1"/>
  <c r="H276" i="5" l="1"/>
  <c r="I276" i="5" s="1"/>
  <c r="E277" i="5"/>
  <c r="H276" i="4"/>
  <c r="I276" i="4" s="1"/>
  <c r="E277" i="4"/>
  <c r="E278" i="6"/>
  <c r="H277" i="6"/>
  <c r="I277" i="6" s="1"/>
  <c r="E278" i="5" l="1"/>
  <c r="H277" i="5"/>
  <c r="I277" i="5" s="1"/>
  <c r="E279" i="6"/>
  <c r="H278" i="6"/>
  <c r="I278" i="6" s="1"/>
  <c r="E278" i="4"/>
  <c r="H277" i="4"/>
  <c r="I277" i="4" s="1"/>
  <c r="H278" i="5" l="1"/>
  <c r="I278" i="5" s="1"/>
  <c r="E279" i="5"/>
  <c r="H278" i="4"/>
  <c r="I278" i="4" s="1"/>
  <c r="E279" i="4"/>
  <c r="E280" i="6"/>
  <c r="H279" i="6"/>
  <c r="I279" i="6" s="1"/>
  <c r="E280" i="5" l="1"/>
  <c r="H279" i="5"/>
  <c r="I279" i="5" s="1"/>
  <c r="E281" i="6"/>
  <c r="H280" i="6"/>
  <c r="I280" i="6" s="1"/>
  <c r="H279" i="4"/>
  <c r="I279" i="4" s="1"/>
  <c r="E280" i="4"/>
  <c r="E281" i="5" l="1"/>
  <c r="H280" i="5"/>
  <c r="I280" i="5" s="1"/>
  <c r="E281" i="4"/>
  <c r="H280" i="4"/>
  <c r="I280" i="4" s="1"/>
  <c r="E282" i="6"/>
  <c r="H281" i="6"/>
  <c r="I281" i="6" s="1"/>
  <c r="E282" i="5" l="1"/>
  <c r="H281" i="5"/>
  <c r="I281" i="5" s="1"/>
  <c r="E282" i="4"/>
  <c r="H281" i="4"/>
  <c r="I281" i="4" s="1"/>
  <c r="E283" i="6"/>
  <c r="H282" i="6"/>
  <c r="I282" i="6" s="1"/>
  <c r="H282" i="5" l="1"/>
  <c r="I282" i="5" s="1"/>
  <c r="E283" i="5"/>
  <c r="H283" i="6"/>
  <c r="I283" i="6" s="1"/>
  <c r="E284" i="6"/>
  <c r="H282" i="4"/>
  <c r="I282" i="4" s="1"/>
  <c r="E283" i="4"/>
  <c r="E284" i="5" l="1"/>
  <c r="H283" i="5"/>
  <c r="I283" i="5" s="1"/>
  <c r="E284" i="4"/>
  <c r="H283" i="4"/>
  <c r="I283" i="4" s="1"/>
  <c r="E285" i="6"/>
  <c r="H284" i="6"/>
  <c r="I284" i="6" s="1"/>
  <c r="H284" i="5" l="1"/>
  <c r="I284" i="5" s="1"/>
  <c r="E285" i="5"/>
  <c r="E286" i="6"/>
  <c r="H285" i="6"/>
  <c r="I285" i="6" s="1"/>
  <c r="H284" i="4"/>
  <c r="I284" i="4" s="1"/>
  <c r="E285" i="4"/>
  <c r="H285" i="5" l="1"/>
  <c r="I285" i="5" s="1"/>
  <c r="E286" i="5"/>
  <c r="H285" i="4"/>
  <c r="I285" i="4" s="1"/>
  <c r="E286" i="4"/>
  <c r="E287" i="6"/>
  <c r="H286" i="6"/>
  <c r="I286" i="6" s="1"/>
  <c r="H286" i="5" l="1"/>
  <c r="I286" i="5" s="1"/>
  <c r="E287" i="5"/>
  <c r="E288" i="6"/>
  <c r="H287" i="6"/>
  <c r="I287" i="6" s="1"/>
  <c r="E287" i="4"/>
  <c r="H286" i="4"/>
  <c r="I286" i="4" s="1"/>
  <c r="E288" i="5" l="1"/>
  <c r="H287" i="5"/>
  <c r="I287" i="5" s="1"/>
  <c r="E288" i="4"/>
  <c r="H287" i="4"/>
  <c r="I287" i="4" s="1"/>
  <c r="E289" i="6"/>
  <c r="H288" i="6"/>
  <c r="I288" i="6" s="1"/>
  <c r="H288" i="5" l="1"/>
  <c r="I288" i="5" s="1"/>
  <c r="E289" i="5"/>
  <c r="H289" i="6"/>
  <c r="I289" i="6" s="1"/>
  <c r="E290" i="6"/>
  <c r="H288" i="4"/>
  <c r="I288" i="4" s="1"/>
  <c r="E289" i="4"/>
  <c r="H289" i="5" l="1"/>
  <c r="I289" i="5" s="1"/>
  <c r="E290" i="5"/>
  <c r="E290" i="4"/>
  <c r="H289" i="4"/>
  <c r="I289" i="4" s="1"/>
  <c r="E291" i="6"/>
  <c r="H290" i="6"/>
  <c r="I290" i="6" s="1"/>
  <c r="H290" i="5" l="1"/>
  <c r="I290" i="5" s="1"/>
  <c r="E291" i="5"/>
  <c r="H291" i="6"/>
  <c r="I291" i="6" s="1"/>
  <c r="E292" i="6"/>
  <c r="H290" i="4"/>
  <c r="I290" i="4" s="1"/>
  <c r="E291" i="4"/>
  <c r="H291" i="5" l="1"/>
  <c r="I291" i="5" s="1"/>
  <c r="E292" i="5"/>
  <c r="H292" i="6"/>
  <c r="I292" i="6" s="1"/>
  <c r="E293" i="6"/>
  <c r="H291" i="4"/>
  <c r="I291" i="4" s="1"/>
  <c r="E292" i="4"/>
  <c r="E293" i="5" l="1"/>
  <c r="H292" i="5"/>
  <c r="I292" i="5" s="1"/>
  <c r="H293" i="6"/>
  <c r="I293" i="6" s="1"/>
  <c r="E294" i="6"/>
  <c r="E293" i="4"/>
  <c r="H292" i="4"/>
  <c r="I292" i="4" s="1"/>
  <c r="E294" i="5" l="1"/>
  <c r="H293" i="5"/>
  <c r="I293" i="5" s="1"/>
  <c r="E294" i="4"/>
  <c r="H293" i="4"/>
  <c r="I293" i="4" s="1"/>
  <c r="E295" i="6"/>
  <c r="H294" i="6"/>
  <c r="I294" i="6" s="1"/>
  <c r="H294" i="5" l="1"/>
  <c r="I294" i="5" s="1"/>
  <c r="E295" i="5"/>
  <c r="H295" i="6"/>
  <c r="I295" i="6" s="1"/>
  <c r="E296" i="6"/>
  <c r="H294" i="4"/>
  <c r="I294" i="4" s="1"/>
  <c r="E295" i="4"/>
  <c r="E296" i="5" l="1"/>
  <c r="H295" i="5"/>
  <c r="I295" i="5" s="1"/>
  <c r="H295" i="4"/>
  <c r="I295" i="4" s="1"/>
  <c r="E296" i="4"/>
  <c r="E297" i="6"/>
  <c r="H296" i="6"/>
  <c r="I296" i="6" s="1"/>
  <c r="E297" i="5" l="1"/>
  <c r="H296" i="5"/>
  <c r="I296" i="5" s="1"/>
  <c r="H297" i="6"/>
  <c r="I297" i="6" s="1"/>
  <c r="E298" i="6"/>
  <c r="E297" i="4"/>
  <c r="H296" i="4"/>
  <c r="I296" i="4" s="1"/>
  <c r="H297" i="5" l="1"/>
  <c r="I297" i="5" s="1"/>
  <c r="E298" i="5"/>
  <c r="E298" i="4"/>
  <c r="H297" i="4"/>
  <c r="I297" i="4" s="1"/>
  <c r="E299" i="6"/>
  <c r="H298" i="6"/>
  <c r="I298" i="6" s="1"/>
  <c r="H298" i="5" l="1"/>
  <c r="I298" i="5" s="1"/>
  <c r="E299" i="5"/>
  <c r="H299" i="6"/>
  <c r="I299" i="6" s="1"/>
  <c r="E300" i="6"/>
  <c r="E299" i="4"/>
  <c r="H298" i="4"/>
  <c r="I298" i="4" s="1"/>
  <c r="H299" i="5" l="1"/>
  <c r="I299" i="5" s="1"/>
  <c r="E300" i="5"/>
  <c r="E300" i="4"/>
  <c r="H299" i="4"/>
  <c r="I299" i="4" s="1"/>
  <c r="H300" i="6"/>
  <c r="I300" i="6" s="1"/>
  <c r="E301" i="6"/>
  <c r="H300" i="5" l="1"/>
  <c r="I300" i="5" s="1"/>
  <c r="E301" i="5"/>
  <c r="H301" i="6"/>
  <c r="I301" i="6" s="1"/>
  <c r="E302" i="6"/>
  <c r="H300" i="4"/>
  <c r="I300" i="4" s="1"/>
  <c r="E301" i="4"/>
  <c r="E302" i="5" l="1"/>
  <c r="H301" i="5"/>
  <c r="I301" i="5" s="1"/>
  <c r="E302" i="4"/>
  <c r="H301" i="4"/>
  <c r="I301" i="4" s="1"/>
  <c r="H302" i="6"/>
  <c r="I302" i="6" s="1"/>
  <c r="E303" i="6"/>
  <c r="H302" i="5" l="1"/>
  <c r="I302" i="5" s="1"/>
  <c r="E303" i="5"/>
  <c r="H303" i="6"/>
  <c r="I303" i="6" s="1"/>
  <c r="E304" i="6"/>
  <c r="E303" i="4"/>
  <c r="H302" i="4"/>
  <c r="I302" i="4" s="1"/>
  <c r="H303" i="5" l="1"/>
  <c r="I303" i="5" s="1"/>
  <c r="E304" i="5"/>
  <c r="H304" i="6"/>
  <c r="I304" i="6" s="1"/>
  <c r="E305" i="6"/>
  <c r="E304" i="4"/>
  <c r="H303" i="4"/>
  <c r="I303" i="4" s="1"/>
  <c r="H304" i="5" l="1"/>
  <c r="I304" i="5" s="1"/>
  <c r="E305" i="5"/>
  <c r="E305" i="4"/>
  <c r="H304" i="4"/>
  <c r="I304" i="4" s="1"/>
  <c r="H305" i="6"/>
  <c r="I305" i="6" s="1"/>
  <c r="E306" i="6"/>
  <c r="H305" i="5" l="1"/>
  <c r="C7" i="3"/>
  <c r="E306" i="5"/>
  <c r="H306" i="6"/>
  <c r="I306" i="6" s="1"/>
  <c r="E307" i="6"/>
  <c r="E306" i="4"/>
  <c r="B7" i="3"/>
  <c r="H305" i="4"/>
  <c r="E307" i="5" l="1"/>
  <c r="H306" i="5"/>
  <c r="I306" i="5" s="1"/>
  <c r="I305" i="5"/>
  <c r="C11" i="3" s="1"/>
  <c r="C9" i="7" s="1"/>
  <c r="C10" i="3"/>
  <c r="C8" i="7" s="1"/>
  <c r="E307" i="4"/>
  <c r="H306" i="4"/>
  <c r="I306" i="4" s="1"/>
  <c r="E308" i="6"/>
  <c r="H307" i="6"/>
  <c r="I307" i="6" s="1"/>
  <c r="B10" i="3"/>
  <c r="B8" i="7" s="1"/>
  <c r="I305" i="4"/>
  <c r="B11" i="3" s="1"/>
  <c r="B9" i="7" s="1"/>
  <c r="C15" i="3" l="1"/>
  <c r="C15" i="7" s="1"/>
  <c r="C10" i="8"/>
  <c r="B15" i="3"/>
  <c r="B15" i="7" s="1"/>
  <c r="B10" i="8"/>
  <c r="E308" i="5"/>
  <c r="H307" i="5"/>
  <c r="I307" i="5" s="1"/>
  <c r="H308" i="6"/>
  <c r="I308" i="6" s="1"/>
  <c r="E309" i="6"/>
  <c r="E308" i="4"/>
  <c r="H307" i="4"/>
  <c r="I307" i="4" s="1"/>
  <c r="E309" i="5" l="1"/>
  <c r="H308" i="5"/>
  <c r="I308" i="5" s="1"/>
  <c r="E309" i="4"/>
  <c r="H308" i="4"/>
  <c r="I308" i="4" s="1"/>
  <c r="H309" i="6"/>
  <c r="I309" i="6" s="1"/>
  <c r="E310" i="6"/>
  <c r="E310" i="5" l="1"/>
  <c r="H309" i="5"/>
  <c r="I309" i="5" s="1"/>
  <c r="H310" i="6"/>
  <c r="I310" i="6" s="1"/>
  <c r="E311" i="6"/>
  <c r="E310" i="4"/>
  <c r="H309" i="4"/>
  <c r="I309" i="4" s="1"/>
  <c r="H310" i="5" l="1"/>
  <c r="I310" i="5" s="1"/>
  <c r="E311" i="5"/>
  <c r="E312" i="6"/>
  <c r="H311" i="6"/>
  <c r="I311" i="6" s="1"/>
  <c r="E311" i="4"/>
  <c r="H310" i="4"/>
  <c r="I310" i="4" s="1"/>
  <c r="E312" i="5" l="1"/>
  <c r="H311" i="5"/>
  <c r="I311" i="5" s="1"/>
  <c r="E312" i="4"/>
  <c r="H311" i="4"/>
  <c r="I311" i="4" s="1"/>
  <c r="H312" i="6"/>
  <c r="I312" i="6" s="1"/>
  <c r="E313" i="6"/>
  <c r="E313" i="5" l="1"/>
  <c r="H312" i="5"/>
  <c r="I312" i="5" s="1"/>
  <c r="E314" i="6"/>
  <c r="H313" i="6"/>
  <c r="I313" i="6" s="1"/>
  <c r="H312" i="4"/>
  <c r="I312" i="4" s="1"/>
  <c r="E313" i="4"/>
  <c r="E314" i="5" l="1"/>
  <c r="H313" i="5"/>
  <c r="I313" i="5" s="1"/>
  <c r="E314" i="4"/>
  <c r="H313" i="4"/>
  <c r="I313" i="4" s="1"/>
  <c r="H314" i="6"/>
  <c r="I314" i="6" s="1"/>
  <c r="E315" i="6"/>
  <c r="E315" i="5" l="1"/>
  <c r="H314" i="5"/>
  <c r="I314" i="5" s="1"/>
  <c r="E315" i="4"/>
  <c r="H314" i="4"/>
  <c r="I314" i="4" s="1"/>
  <c r="E316" i="6"/>
  <c r="H315" i="6"/>
  <c r="I315" i="6" s="1"/>
  <c r="H315" i="5" l="1"/>
  <c r="I315" i="5" s="1"/>
  <c r="E316" i="5"/>
  <c r="H316" i="6"/>
  <c r="I316" i="6" s="1"/>
  <c r="E317" i="6"/>
  <c r="E316" i="4"/>
  <c r="H315" i="4"/>
  <c r="I315" i="4" s="1"/>
  <c r="H316" i="5" l="1"/>
  <c r="I316" i="5" s="1"/>
  <c r="E317" i="5"/>
  <c r="H317" i="6"/>
  <c r="I317" i="6" s="1"/>
  <c r="E318" i="6"/>
  <c r="H316" i="4"/>
  <c r="I316" i="4" s="1"/>
  <c r="E317" i="4"/>
  <c r="H317" i="5" l="1"/>
  <c r="I317" i="5" s="1"/>
  <c r="E318" i="5"/>
  <c r="E318" i="4"/>
  <c r="H317" i="4"/>
  <c r="I317" i="4" s="1"/>
  <c r="E319" i="6"/>
  <c r="H318" i="6"/>
  <c r="I318" i="6" s="1"/>
  <c r="H318" i="5" l="1"/>
  <c r="I318" i="5" s="1"/>
  <c r="E319" i="5"/>
  <c r="H319" i="6"/>
  <c r="I319" i="6" s="1"/>
  <c r="E320" i="6"/>
  <c r="E319" i="4"/>
  <c r="H318" i="4"/>
  <c r="I318" i="4" s="1"/>
  <c r="H319" i="5" l="1"/>
  <c r="I319" i="5" s="1"/>
  <c r="E320" i="5"/>
  <c r="H320" i="6"/>
  <c r="I320" i="6" s="1"/>
  <c r="E321" i="6"/>
  <c r="E320" i="4"/>
  <c r="H319" i="4"/>
  <c r="I319" i="4" s="1"/>
  <c r="H320" i="5" l="1"/>
  <c r="I320" i="5" s="1"/>
  <c r="E321" i="5"/>
  <c r="E321" i="4"/>
  <c r="H320" i="4"/>
  <c r="I320" i="4" s="1"/>
  <c r="E322" i="6"/>
  <c r="H321" i="6"/>
  <c r="I321" i="6" s="1"/>
  <c r="H321" i="5" l="1"/>
  <c r="I321" i="5" s="1"/>
  <c r="E322" i="5"/>
  <c r="E323" i="6"/>
  <c r="H322" i="6"/>
  <c r="I322" i="6" s="1"/>
  <c r="E322" i="4"/>
  <c r="H321" i="4"/>
  <c r="I321" i="4" s="1"/>
  <c r="E323" i="5" l="1"/>
  <c r="H322" i="5"/>
  <c r="I322" i="5" s="1"/>
  <c r="H322" i="4"/>
  <c r="I322" i="4" s="1"/>
  <c r="E323" i="4"/>
  <c r="H323" i="6"/>
  <c r="I323" i="6" s="1"/>
  <c r="E324" i="6"/>
  <c r="H323" i="5" l="1"/>
  <c r="I323" i="5" s="1"/>
  <c r="E324" i="5"/>
  <c r="E324" i="4"/>
  <c r="H323" i="4"/>
  <c r="I323" i="4" s="1"/>
  <c r="H324" i="6"/>
  <c r="I324" i="6" s="1"/>
  <c r="E325" i="6"/>
  <c r="H324" i="5" l="1"/>
  <c r="I324" i="5" s="1"/>
  <c r="E325" i="5"/>
  <c r="H325" i="6"/>
  <c r="I325" i="6" s="1"/>
  <c r="E326" i="6"/>
  <c r="H324" i="4"/>
  <c r="I324" i="4" s="1"/>
  <c r="E325" i="4"/>
  <c r="H325" i="5" l="1"/>
  <c r="I325" i="5" s="1"/>
  <c r="E326" i="5"/>
  <c r="E326" i="4"/>
  <c r="H325" i="4"/>
  <c r="I325" i="4" s="1"/>
  <c r="H326" i="6"/>
  <c r="I326" i="6" s="1"/>
  <c r="E327" i="6"/>
  <c r="E327" i="5" l="1"/>
  <c r="H326" i="5"/>
  <c r="I326" i="5" s="1"/>
  <c r="H327" i="6"/>
  <c r="I327" i="6" s="1"/>
  <c r="E328" i="6"/>
  <c r="E327" i="4"/>
  <c r="H326" i="4"/>
  <c r="I326" i="4" s="1"/>
  <c r="E328" i="5" l="1"/>
  <c r="H327" i="5"/>
  <c r="I327" i="5" s="1"/>
  <c r="H327" i="4"/>
  <c r="I327" i="4" s="1"/>
  <c r="E328" i="4"/>
  <c r="H328" i="6"/>
  <c r="I328" i="6" s="1"/>
  <c r="E329" i="6"/>
  <c r="E329" i="5" l="1"/>
  <c r="H328" i="5"/>
  <c r="I328" i="5" s="1"/>
  <c r="D7" i="3"/>
  <c r="H329" i="6"/>
  <c r="E330" i="6"/>
  <c r="H328" i="4"/>
  <c r="I328" i="4" s="1"/>
  <c r="E329" i="4"/>
  <c r="E330" i="5" l="1"/>
  <c r="H329" i="5"/>
  <c r="I329" i="5" s="1"/>
  <c r="E331" i="6"/>
  <c r="H330" i="6"/>
  <c r="I330" i="6" s="1"/>
  <c r="D10" i="3"/>
  <c r="D8" i="7" s="1"/>
  <c r="I329" i="6"/>
  <c r="D11" i="3" s="1"/>
  <c r="D9" i="7" s="1"/>
  <c r="H329" i="4"/>
  <c r="I329" i="4" s="1"/>
  <c r="E330" i="4"/>
  <c r="D15" i="3" l="1"/>
  <c r="D15" i="7" s="1"/>
  <c r="D10" i="8"/>
  <c r="E331" i="5"/>
  <c r="H330" i="5"/>
  <c r="I330" i="5" s="1"/>
  <c r="H330" i="4"/>
  <c r="I330" i="4" s="1"/>
  <c r="E331" i="4"/>
  <c r="H331" i="6"/>
  <c r="I331" i="6" s="1"/>
  <c r="E332" i="6"/>
  <c r="H331" i="5" l="1"/>
  <c r="I331" i="5" s="1"/>
  <c r="E332" i="5"/>
  <c r="E333" i="6"/>
  <c r="H332" i="6"/>
  <c r="I332" i="6" s="1"/>
  <c r="H331" i="4"/>
  <c r="I331" i="4" s="1"/>
  <c r="E332" i="4"/>
  <c r="H332" i="5" l="1"/>
  <c r="I332" i="5" s="1"/>
  <c r="E333" i="5"/>
  <c r="H332" i="4"/>
  <c r="I332" i="4" s="1"/>
  <c r="E333" i="4"/>
  <c r="E334" i="6"/>
  <c r="H333" i="6"/>
  <c r="I333" i="6" s="1"/>
  <c r="H333" i="5" l="1"/>
  <c r="I333" i="5" s="1"/>
  <c r="E334" i="5"/>
  <c r="H334" i="6"/>
  <c r="I334" i="6" s="1"/>
  <c r="E335" i="6"/>
  <c r="E334" i="4"/>
  <c r="H333" i="4"/>
  <c r="I333" i="4" s="1"/>
  <c r="E335" i="5" l="1"/>
  <c r="H334" i="5"/>
  <c r="I334" i="5" s="1"/>
  <c r="H334" i="4"/>
  <c r="I334" i="4" s="1"/>
  <c r="E335" i="4"/>
  <c r="E336" i="6"/>
  <c r="H335" i="6"/>
  <c r="I335" i="6" s="1"/>
  <c r="E336" i="5" l="1"/>
  <c r="H335" i="5"/>
  <c r="I335" i="5" s="1"/>
  <c r="H336" i="6"/>
  <c r="I336" i="6" s="1"/>
  <c r="E337" i="6"/>
  <c r="E336" i="4"/>
  <c r="H335" i="4"/>
  <c r="I335" i="4" s="1"/>
  <c r="H336" i="5" l="1"/>
  <c r="I336" i="5" s="1"/>
  <c r="E337" i="5"/>
  <c r="H336" i="4"/>
  <c r="I336" i="4" s="1"/>
  <c r="E337" i="4"/>
  <c r="H337" i="6"/>
  <c r="I337" i="6" s="1"/>
  <c r="E338" i="6"/>
  <c r="E338" i="5" l="1"/>
  <c r="H337" i="5"/>
  <c r="I337" i="5" s="1"/>
  <c r="H338" i="6"/>
  <c r="I338" i="6" s="1"/>
  <c r="E339" i="6"/>
  <c r="E338" i="4"/>
  <c r="H337" i="4"/>
  <c r="I337" i="4" s="1"/>
  <c r="E339" i="5" l="1"/>
  <c r="H338" i="5"/>
  <c r="I338" i="5" s="1"/>
  <c r="E339" i="4"/>
  <c r="H338" i="4"/>
  <c r="I338" i="4" s="1"/>
  <c r="H339" i="6"/>
  <c r="I339" i="6" s="1"/>
  <c r="E340" i="6"/>
  <c r="E340" i="5" l="1"/>
  <c r="H339" i="5"/>
  <c r="I339" i="5" s="1"/>
  <c r="H340" i="6"/>
  <c r="I340" i="6" s="1"/>
  <c r="E341" i="6"/>
  <c r="E340" i="4"/>
  <c r="H339" i="4"/>
  <c r="I339" i="4" s="1"/>
  <c r="H340" i="5" l="1"/>
  <c r="I340" i="5" s="1"/>
  <c r="E341" i="5"/>
  <c r="H341" i="6"/>
  <c r="I341" i="6" s="1"/>
  <c r="E342" i="6"/>
  <c r="H340" i="4"/>
  <c r="I340" i="4" s="1"/>
  <c r="E341" i="4"/>
  <c r="E342" i="5" l="1"/>
  <c r="H341" i="5"/>
  <c r="I341" i="5" s="1"/>
  <c r="H342" i="6"/>
  <c r="I342" i="6" s="1"/>
  <c r="E343" i="6"/>
  <c r="E342" i="4"/>
  <c r="H341" i="4"/>
  <c r="I341" i="4" s="1"/>
  <c r="E343" i="5" l="1"/>
  <c r="H342" i="5"/>
  <c r="I342" i="5" s="1"/>
  <c r="E343" i="4"/>
  <c r="H342" i="4"/>
  <c r="I342" i="4" s="1"/>
  <c r="H343" i="6"/>
  <c r="I343" i="6" s="1"/>
  <c r="E344" i="6"/>
  <c r="H343" i="5" l="1"/>
  <c r="I343" i="5" s="1"/>
  <c r="E344" i="5"/>
  <c r="H344" i="6"/>
  <c r="I344" i="6" s="1"/>
  <c r="E345" i="6"/>
  <c r="E344" i="4"/>
  <c r="H343" i="4"/>
  <c r="I343" i="4" s="1"/>
  <c r="H344" i="5" l="1"/>
  <c r="I344" i="5" s="1"/>
  <c r="E345" i="5"/>
  <c r="E345" i="4"/>
  <c r="H344" i="4"/>
  <c r="I344" i="4" s="1"/>
  <c r="H345" i="6"/>
  <c r="I345" i="6" s="1"/>
  <c r="E346" i="6"/>
  <c r="H345" i="5" l="1"/>
  <c r="I345" i="5" s="1"/>
  <c r="E346" i="5"/>
  <c r="E346" i="4"/>
  <c r="H345" i="4"/>
  <c r="I345" i="4" s="1"/>
  <c r="E347" i="6"/>
  <c r="H346" i="6"/>
  <c r="I346" i="6" s="1"/>
  <c r="E347" i="5" l="1"/>
  <c r="H346" i="5"/>
  <c r="I346" i="5" s="1"/>
  <c r="H347" i="6"/>
  <c r="I347" i="6" s="1"/>
  <c r="E348" i="6"/>
  <c r="H346" i="4"/>
  <c r="I346" i="4" s="1"/>
  <c r="E347" i="4"/>
  <c r="E348" i="5" l="1"/>
  <c r="H347" i="5"/>
  <c r="I347" i="5" s="1"/>
  <c r="H347" i="4"/>
  <c r="I347" i="4" s="1"/>
  <c r="E348" i="4"/>
  <c r="E349" i="6"/>
  <c r="H348" i="6"/>
  <c r="I348" i="6" s="1"/>
  <c r="H348" i="5" l="1"/>
  <c r="I348" i="5" s="1"/>
  <c r="E349" i="5"/>
  <c r="E349" i="4"/>
  <c r="H348" i="4"/>
  <c r="I348" i="4" s="1"/>
  <c r="H349" i="6"/>
  <c r="I349" i="6" s="1"/>
  <c r="E350" i="6"/>
  <c r="E350" i="5" l="1"/>
  <c r="H349" i="5"/>
  <c r="I349" i="5" s="1"/>
  <c r="H350" i="6"/>
  <c r="I350" i="6" s="1"/>
  <c r="E351" i="6"/>
  <c r="E350" i="4"/>
  <c r="H349" i="4"/>
  <c r="I349" i="4" s="1"/>
  <c r="E351" i="5" l="1"/>
  <c r="H350" i="5"/>
  <c r="I350" i="5" s="1"/>
  <c r="E351" i="4"/>
  <c r="H350" i="4"/>
  <c r="I350" i="4" s="1"/>
  <c r="E352" i="6"/>
  <c r="H351" i="6"/>
  <c r="I351" i="6" s="1"/>
  <c r="H351" i="5" l="1"/>
  <c r="I351" i="5" s="1"/>
  <c r="E352" i="5"/>
  <c r="E353" i="6"/>
  <c r="H352" i="6"/>
  <c r="I352" i="6" s="1"/>
  <c r="E352" i="4"/>
  <c r="H351" i="4"/>
  <c r="I351" i="4" s="1"/>
  <c r="H352" i="5" l="1"/>
  <c r="I352" i="5" s="1"/>
  <c r="E353" i="5"/>
  <c r="E354" i="6"/>
  <c r="H353" i="6"/>
  <c r="I353" i="6" s="1"/>
  <c r="E353" i="4"/>
  <c r="H352" i="4"/>
  <c r="I352" i="4" s="1"/>
  <c r="E354" i="5" l="1"/>
  <c r="H353" i="5"/>
  <c r="I353" i="5" s="1"/>
  <c r="E354" i="4"/>
  <c r="H353" i="4"/>
  <c r="I353" i="4" s="1"/>
  <c r="E355" i="6"/>
  <c r="H354" i="6"/>
  <c r="I354" i="6" s="1"/>
  <c r="H354" i="5" l="1"/>
  <c r="I354" i="5" s="1"/>
  <c r="E355" i="5"/>
  <c r="E356" i="6"/>
  <c r="H355" i="6"/>
  <c r="I355" i="6" s="1"/>
  <c r="E355" i="4"/>
  <c r="H354" i="4"/>
  <c r="I354" i="4" s="1"/>
  <c r="H355" i="5" l="1"/>
  <c r="I355" i="5" s="1"/>
  <c r="E356" i="5"/>
  <c r="H355" i="4"/>
  <c r="I355" i="4" s="1"/>
  <c r="E356" i="4"/>
  <c r="E357" i="6"/>
  <c r="H356" i="6"/>
  <c r="I356" i="6" s="1"/>
  <c r="H356" i="5" l="1"/>
  <c r="I356" i="5" s="1"/>
  <c r="E357" i="5"/>
  <c r="H356" i="4"/>
  <c r="I356" i="4" s="1"/>
  <c r="E357" i="4"/>
  <c r="E358" i="6"/>
  <c r="H357" i="6"/>
  <c r="I357" i="6" s="1"/>
  <c r="H357" i="5" l="1"/>
  <c r="I357" i="5" s="1"/>
  <c r="E358" i="5"/>
  <c r="E359" i="6"/>
  <c r="H358" i="6"/>
  <c r="I358" i="6" s="1"/>
  <c r="E358" i="4"/>
  <c r="H357" i="4"/>
  <c r="I357" i="4" s="1"/>
  <c r="E359" i="5" l="1"/>
  <c r="H358" i="5"/>
  <c r="I358" i="5" s="1"/>
  <c r="E359" i="4"/>
  <c r="H358" i="4"/>
  <c r="I358" i="4" s="1"/>
  <c r="E360" i="6"/>
  <c r="H359" i="6"/>
  <c r="I359" i="6" s="1"/>
  <c r="H359" i="5" l="1"/>
  <c r="I359" i="5" s="1"/>
  <c r="E360" i="5"/>
  <c r="H359" i="4"/>
  <c r="I359" i="4" s="1"/>
  <c r="E360" i="4"/>
  <c r="H360" i="6"/>
  <c r="I360" i="6" s="1"/>
  <c r="E361" i="6"/>
  <c r="E361" i="5" l="1"/>
  <c r="H360" i="5"/>
  <c r="I360" i="5" s="1"/>
  <c r="E362" i="6"/>
  <c r="H361" i="6"/>
  <c r="I361" i="6" s="1"/>
  <c r="E361" i="4"/>
  <c r="H360" i="4"/>
  <c r="I360" i="4" s="1"/>
  <c r="H361" i="5" l="1"/>
  <c r="I361" i="5" s="1"/>
  <c r="E362" i="5"/>
  <c r="H361" i="4"/>
  <c r="I361" i="4" s="1"/>
  <c r="E362" i="4"/>
  <c r="E363" i="6"/>
  <c r="H362" i="6"/>
  <c r="I362" i="6" s="1"/>
  <c r="E363" i="5" l="1"/>
  <c r="H362" i="5"/>
  <c r="I362" i="5" s="1"/>
  <c r="E364" i="6"/>
  <c r="H363" i="6"/>
  <c r="I363" i="6" s="1"/>
  <c r="E363" i="4"/>
  <c r="H362" i="4"/>
  <c r="I362" i="4" s="1"/>
  <c r="H363" i="5" l="1"/>
  <c r="I363" i="5" s="1"/>
  <c r="E364" i="5"/>
  <c r="E364" i="4"/>
  <c r="H363" i="4"/>
  <c r="I363" i="4" s="1"/>
  <c r="H364" i="6"/>
  <c r="I364" i="6" s="1"/>
  <c r="E365" i="6"/>
  <c r="E365" i="5" l="1"/>
  <c r="H364" i="5"/>
  <c r="I364" i="5" s="1"/>
  <c r="H365" i="6"/>
  <c r="I365" i="6" s="1"/>
  <c r="E366" i="6"/>
  <c r="E365" i="4"/>
  <c r="H364" i="4"/>
  <c r="I364" i="4" s="1"/>
  <c r="E366" i="5" l="1"/>
  <c r="H365" i="5"/>
  <c r="I365" i="5" s="1"/>
  <c r="H365" i="4"/>
  <c r="I365" i="4" s="1"/>
  <c r="E366" i="4"/>
  <c r="E367" i="6"/>
  <c r="H366" i="6"/>
  <c r="I366" i="6" s="1"/>
  <c r="H366" i="5" l="1"/>
  <c r="I366" i="5" s="1"/>
  <c r="E367" i="5"/>
  <c r="H367" i="6"/>
  <c r="I367" i="6" s="1"/>
  <c r="E368" i="6"/>
  <c r="H366" i="4"/>
  <c r="I366" i="4" s="1"/>
  <c r="E367" i="4"/>
  <c r="H367" i="5" l="1"/>
  <c r="I367" i="5" s="1"/>
  <c r="E368" i="5"/>
  <c r="E368" i="4"/>
  <c r="H367" i="4"/>
  <c r="I367" i="4" s="1"/>
  <c r="H368" i="6"/>
  <c r="I368" i="6" s="1"/>
  <c r="E369" i="6"/>
  <c r="H368" i="5" l="1"/>
  <c r="I368" i="5" s="1"/>
  <c r="E369" i="5"/>
  <c r="H369" i="6"/>
  <c r="I369" i="6" s="1"/>
  <c r="E370" i="6"/>
  <c r="H368" i="4"/>
  <c r="I368" i="4" s="1"/>
  <c r="E369" i="4"/>
  <c r="E370" i="5" l="1"/>
  <c r="H369" i="5"/>
  <c r="I369" i="5" s="1"/>
  <c r="E370" i="4"/>
  <c r="H369" i="4"/>
  <c r="I369" i="4" s="1"/>
  <c r="H370" i="6"/>
  <c r="I370" i="6" s="1"/>
  <c r="E371" i="6"/>
  <c r="E371" i="5" l="1"/>
  <c r="H370" i="5"/>
  <c r="I370" i="5" s="1"/>
  <c r="H371" i="6"/>
  <c r="I371" i="6" s="1"/>
  <c r="E372" i="6"/>
  <c r="H370" i="4"/>
  <c r="I370" i="4" s="1"/>
  <c r="E371" i="4"/>
  <c r="H371" i="5" l="1"/>
  <c r="I371" i="5" s="1"/>
  <c r="E372" i="5"/>
  <c r="H371" i="4"/>
  <c r="I371" i="4" s="1"/>
  <c r="E372" i="4"/>
  <c r="H372" i="6"/>
  <c r="I372" i="6" s="1"/>
  <c r="E373" i="6"/>
  <c r="E373" i="5" l="1"/>
  <c r="H372" i="5"/>
  <c r="I372" i="5" s="1"/>
  <c r="H373" i="6"/>
  <c r="I373" i="6" s="1"/>
  <c r="E374" i="6"/>
  <c r="E373" i="4"/>
  <c r="H372" i="4"/>
  <c r="I372" i="4" s="1"/>
  <c r="H373" i="5" l="1"/>
  <c r="I373" i="5" s="1"/>
  <c r="E374" i="5"/>
  <c r="E374" i="4"/>
  <c r="H373" i="4"/>
  <c r="I373" i="4" s="1"/>
  <c r="H374" i="6"/>
  <c r="I374" i="6" s="1"/>
  <c r="E375" i="6"/>
  <c r="H374" i="5" l="1"/>
  <c r="I374" i="5" s="1"/>
  <c r="E375" i="5"/>
  <c r="H375" i="6"/>
  <c r="I375" i="6" s="1"/>
  <c r="E376" i="6"/>
  <c r="H374" i="4"/>
  <c r="I374" i="4" s="1"/>
  <c r="E375" i="4"/>
  <c r="E376" i="5" l="1"/>
  <c r="H375" i="5"/>
  <c r="I375" i="5" s="1"/>
  <c r="E376" i="4"/>
  <c r="H375" i="4"/>
  <c r="I375" i="4" s="1"/>
  <c r="H376" i="6"/>
  <c r="I376" i="6" s="1"/>
  <c r="E377" i="6"/>
  <c r="E377" i="5" l="1"/>
  <c r="H376" i="5"/>
  <c r="I376" i="5" s="1"/>
  <c r="E378" i="6"/>
  <c r="H377" i="6"/>
  <c r="I377" i="6" s="1"/>
  <c r="E377" i="4"/>
  <c r="H376" i="4"/>
  <c r="I376" i="4" s="1"/>
  <c r="E378" i="5" l="1"/>
  <c r="H377" i="5"/>
  <c r="I377" i="5" s="1"/>
  <c r="E378" i="4"/>
  <c r="H377" i="4"/>
  <c r="I377" i="4" s="1"/>
  <c r="H378" i="6"/>
  <c r="I378" i="6" s="1"/>
  <c r="E379" i="6"/>
  <c r="E379" i="5" l="1"/>
  <c r="H378" i="5"/>
  <c r="I378" i="5" s="1"/>
  <c r="H378" i="4"/>
  <c r="I378" i="4" s="1"/>
  <c r="E379" i="4"/>
  <c r="H379" i="6"/>
  <c r="I379" i="6" s="1"/>
  <c r="E380" i="6"/>
  <c r="H379" i="5" l="1"/>
  <c r="I379" i="5" s="1"/>
  <c r="E380" i="5"/>
  <c r="H380" i="6"/>
  <c r="I380" i="6" s="1"/>
  <c r="E381" i="6"/>
  <c r="E380" i="4"/>
  <c r="H379" i="4"/>
  <c r="I379" i="4" s="1"/>
  <c r="H380" i="5" l="1"/>
  <c r="I380" i="5" s="1"/>
  <c r="E381" i="5"/>
  <c r="E381" i="4"/>
  <c r="H380" i="4"/>
  <c r="I380" i="4" s="1"/>
  <c r="H381" i="6"/>
  <c r="I381" i="6" s="1"/>
  <c r="E382" i="6"/>
  <c r="E382" i="5" l="1"/>
  <c r="H381" i="5"/>
  <c r="I381" i="5" s="1"/>
  <c r="H382" i="6"/>
  <c r="I382" i="6" s="1"/>
  <c r="E383" i="6"/>
  <c r="E382" i="4"/>
  <c r="H381" i="4"/>
  <c r="I381" i="4" s="1"/>
  <c r="H382" i="5" l="1"/>
  <c r="I382" i="5" s="1"/>
  <c r="E383" i="5"/>
  <c r="E384" i="6"/>
  <c r="H383" i="6"/>
  <c r="I383" i="6" s="1"/>
  <c r="H382" i="4"/>
  <c r="I382" i="4" s="1"/>
  <c r="E383" i="4"/>
  <c r="E384" i="5" l="1"/>
  <c r="H383" i="5"/>
  <c r="I383" i="5" s="1"/>
  <c r="H383" i="4"/>
  <c r="I383" i="4" s="1"/>
  <c r="E384" i="4"/>
  <c r="H384" i="6"/>
  <c r="I384" i="6" s="1"/>
  <c r="E385" i="6"/>
  <c r="H384" i="5" l="1"/>
  <c r="I384" i="5" s="1"/>
  <c r="E385" i="5"/>
  <c r="E386" i="6"/>
  <c r="H385" i="6"/>
  <c r="I385" i="6" s="1"/>
  <c r="H384" i="4"/>
  <c r="I384" i="4" s="1"/>
  <c r="E385" i="4"/>
  <c r="H385" i="5" l="1"/>
  <c r="I385" i="5" s="1"/>
  <c r="E386" i="5"/>
  <c r="H385" i="4"/>
  <c r="I385" i="4" s="1"/>
  <c r="E386" i="4"/>
  <c r="H386" i="6"/>
  <c r="I386" i="6" s="1"/>
  <c r="E387" i="6"/>
  <c r="E387" i="5" l="1"/>
  <c r="H386" i="5"/>
  <c r="I386" i="5" s="1"/>
  <c r="E388" i="6"/>
  <c r="H387" i="6"/>
  <c r="I387" i="6" s="1"/>
  <c r="H386" i="4"/>
  <c r="I386" i="4" s="1"/>
  <c r="E387" i="4"/>
  <c r="E388" i="5" l="1"/>
  <c r="H387" i="5"/>
  <c r="I387" i="5" s="1"/>
  <c r="E388" i="4"/>
  <c r="H387" i="4"/>
  <c r="I387" i="4" s="1"/>
  <c r="H388" i="6"/>
  <c r="I388" i="6" s="1"/>
  <c r="E389" i="6"/>
  <c r="H388" i="5" l="1"/>
  <c r="I388" i="5" s="1"/>
  <c r="E389" i="5"/>
  <c r="E390" i="6"/>
  <c r="H389" i="6"/>
  <c r="I389" i="6" s="1"/>
  <c r="E389" i="4"/>
  <c r="H388" i="4"/>
  <c r="I388" i="4" s="1"/>
  <c r="E390" i="5" l="1"/>
  <c r="H389" i="5"/>
  <c r="I389" i="5" s="1"/>
  <c r="E390" i="4"/>
  <c r="H389" i="4"/>
  <c r="I389" i="4" s="1"/>
  <c r="H390" i="6"/>
  <c r="I390" i="6" s="1"/>
  <c r="E391" i="6"/>
  <c r="H390" i="5" l="1"/>
  <c r="I390" i="5" s="1"/>
  <c r="E391" i="5"/>
  <c r="E391" i="4"/>
  <c r="H390" i="4"/>
  <c r="I390" i="4" s="1"/>
  <c r="H391" i="6"/>
  <c r="I391" i="6" s="1"/>
  <c r="E392" i="6"/>
  <c r="H391" i="5" l="1"/>
  <c r="I391" i="5" s="1"/>
  <c r="E392" i="5"/>
  <c r="E393" i="6"/>
  <c r="H392" i="6"/>
  <c r="I392" i="6" s="1"/>
  <c r="H391" i="4"/>
  <c r="I391" i="4" s="1"/>
  <c r="E392" i="4"/>
  <c r="E393" i="5" l="1"/>
  <c r="H392" i="5"/>
  <c r="I392" i="5" s="1"/>
  <c r="E393" i="4"/>
  <c r="H392" i="4"/>
  <c r="I392" i="4" s="1"/>
  <c r="H393" i="6"/>
  <c r="I393" i="6" s="1"/>
  <c r="E394" i="6"/>
  <c r="H393" i="5" l="1"/>
  <c r="I393" i="5" s="1"/>
  <c r="E394" i="5"/>
  <c r="H394" i="6"/>
  <c r="I394" i="6" s="1"/>
  <c r="E395" i="6"/>
  <c r="E394" i="4"/>
  <c r="H393" i="4"/>
  <c r="I393" i="4" s="1"/>
  <c r="E395" i="5" l="1"/>
  <c r="H394" i="5"/>
  <c r="I394" i="5" s="1"/>
  <c r="E395" i="4"/>
  <c r="H394" i="4"/>
  <c r="I394" i="4" s="1"/>
  <c r="H395" i="6"/>
  <c r="I395" i="6" s="1"/>
  <c r="E396" i="6"/>
  <c r="H395" i="5" l="1"/>
  <c r="I395" i="5" s="1"/>
  <c r="E396" i="5"/>
  <c r="E397" i="6"/>
  <c r="H396" i="6"/>
  <c r="I396" i="6" s="1"/>
  <c r="H395" i="4"/>
  <c r="I395" i="4" s="1"/>
  <c r="E396" i="4"/>
  <c r="H396" i="5" l="1"/>
  <c r="I396" i="5" s="1"/>
  <c r="E397" i="5"/>
  <c r="H396" i="4"/>
  <c r="I396" i="4" s="1"/>
  <c r="E397" i="4"/>
  <c r="E398" i="6"/>
  <c r="H397" i="6"/>
  <c r="I397" i="6" s="1"/>
  <c r="H397" i="5" l="1"/>
  <c r="I397" i="5" s="1"/>
  <c r="E398" i="5"/>
  <c r="E399" i="6"/>
  <c r="H398" i="6"/>
  <c r="I398" i="6" s="1"/>
  <c r="H397" i="4"/>
  <c r="I397" i="4" s="1"/>
  <c r="E398" i="4"/>
  <c r="H398" i="5" l="1"/>
  <c r="I398" i="5" s="1"/>
  <c r="E399" i="5"/>
  <c r="H398" i="4"/>
  <c r="I398" i="4" s="1"/>
  <c r="E399" i="4"/>
  <c r="H399" i="6"/>
  <c r="I399" i="6" s="1"/>
  <c r="E400" i="6"/>
  <c r="E400" i="5" l="1"/>
  <c r="H399" i="5"/>
  <c r="I399" i="5" s="1"/>
  <c r="H400" i="6"/>
  <c r="I400" i="6" s="1"/>
  <c r="E401" i="6"/>
  <c r="H399" i="4"/>
  <c r="I399" i="4" s="1"/>
  <c r="E400" i="4"/>
  <c r="H400" i="5" l="1"/>
  <c r="I400" i="5" s="1"/>
  <c r="E401" i="5"/>
  <c r="E401" i="4"/>
  <c r="H400" i="4"/>
  <c r="I400" i="4" s="1"/>
  <c r="E402" i="6"/>
  <c r="H401" i="6"/>
  <c r="I401" i="6" s="1"/>
  <c r="H401" i="5" l="1"/>
  <c r="I401" i="5" s="1"/>
  <c r="E402" i="5"/>
  <c r="E403" i="6"/>
  <c r="H402" i="6"/>
  <c r="I402" i="6" s="1"/>
  <c r="H401" i="4"/>
  <c r="I401" i="4" s="1"/>
  <c r="E402" i="4"/>
  <c r="H402" i="5" l="1"/>
  <c r="I402" i="5" s="1"/>
  <c r="E403" i="5"/>
  <c r="H402" i="4"/>
  <c r="I402" i="4" s="1"/>
  <c r="E403" i="4"/>
  <c r="H403" i="6"/>
  <c r="I403" i="6" s="1"/>
  <c r="E404" i="6"/>
  <c r="H403" i="5" l="1"/>
  <c r="I403" i="5" s="1"/>
  <c r="E404" i="5"/>
  <c r="H404" i="6"/>
  <c r="I404" i="6" s="1"/>
  <c r="E405" i="6"/>
  <c r="E404" i="4"/>
  <c r="H403" i="4"/>
  <c r="I403" i="4" s="1"/>
  <c r="E405" i="5" l="1"/>
  <c r="H404" i="5"/>
  <c r="I404" i="5" s="1"/>
  <c r="E405" i="4"/>
  <c r="H404" i="4"/>
  <c r="I404" i="4" s="1"/>
  <c r="H405" i="6"/>
  <c r="I405" i="6" s="1"/>
  <c r="E406" i="6"/>
  <c r="H405" i="5" l="1"/>
  <c r="I405" i="5" s="1"/>
  <c r="E406" i="5"/>
  <c r="E407" i="6"/>
  <c r="H406" i="6"/>
  <c r="I406" i="6" s="1"/>
  <c r="E406" i="4"/>
  <c r="H405" i="4"/>
  <c r="I405" i="4" s="1"/>
  <c r="H406" i="5" l="1"/>
  <c r="I406" i="5" s="1"/>
  <c r="E407" i="5"/>
  <c r="H406" i="4"/>
  <c r="I406" i="4" s="1"/>
  <c r="E407" i="4"/>
  <c r="E408" i="6"/>
  <c r="H407" i="6"/>
  <c r="I407" i="6" s="1"/>
  <c r="E408" i="5" l="1"/>
  <c r="H407" i="5"/>
  <c r="I407" i="5" s="1"/>
  <c r="E409" i="6"/>
  <c r="H408" i="6"/>
  <c r="I408" i="6" s="1"/>
  <c r="H407" i="4"/>
  <c r="I407" i="4" s="1"/>
  <c r="E408" i="4"/>
  <c r="H408" i="5" l="1"/>
  <c r="I408" i="5" s="1"/>
  <c r="E409" i="5"/>
  <c r="E409" i="4"/>
  <c r="H408" i="4"/>
  <c r="I408" i="4" s="1"/>
  <c r="H409" i="6"/>
  <c r="I409" i="6" s="1"/>
  <c r="E410" i="6"/>
  <c r="E410" i="5" l="1"/>
  <c r="H409" i="5"/>
  <c r="I409" i="5" s="1"/>
  <c r="E411" i="6"/>
  <c r="H410" i="6"/>
  <c r="I410" i="6" s="1"/>
  <c r="H409" i="4"/>
  <c r="I409" i="4" s="1"/>
  <c r="E410" i="4"/>
  <c r="E411" i="5" l="1"/>
  <c r="H410" i="5"/>
  <c r="I410" i="5" s="1"/>
  <c r="E411" i="4"/>
  <c r="H410" i="4"/>
  <c r="I410" i="4" s="1"/>
  <c r="H411" i="6"/>
  <c r="I411" i="6" s="1"/>
  <c r="E412" i="6"/>
  <c r="E412" i="5" l="1"/>
  <c r="H411" i="5"/>
  <c r="I411" i="5" s="1"/>
  <c r="E413" i="6"/>
  <c r="H412" i="6"/>
  <c r="I412" i="6" s="1"/>
  <c r="H411" i="4"/>
  <c r="I411" i="4" s="1"/>
  <c r="E412" i="4"/>
  <c r="H412" i="5" l="1"/>
  <c r="I412" i="5" s="1"/>
  <c r="E413" i="5"/>
  <c r="H412" i="4"/>
  <c r="I412" i="4" s="1"/>
  <c r="E413" i="4"/>
  <c r="H413" i="6"/>
  <c r="I413" i="6" s="1"/>
  <c r="E414" i="6"/>
  <c r="E414" i="5" l="1"/>
  <c r="H413" i="5"/>
  <c r="I413" i="5" s="1"/>
  <c r="E415" i="6"/>
  <c r="H414" i="6"/>
  <c r="I414" i="6" s="1"/>
  <c r="E414" i="4"/>
  <c r="H413" i="4"/>
  <c r="I413" i="4" s="1"/>
  <c r="H414" i="5" l="1"/>
  <c r="I414" i="5" s="1"/>
  <c r="E415" i="5"/>
  <c r="E415" i="4"/>
  <c r="H414" i="4"/>
  <c r="I414" i="4" s="1"/>
  <c r="E416" i="6"/>
  <c r="H415" i="6"/>
  <c r="I415" i="6" s="1"/>
  <c r="E416" i="5" l="1"/>
  <c r="H415" i="5"/>
  <c r="I415" i="5" s="1"/>
  <c r="E417" i="6"/>
  <c r="H416" i="6"/>
  <c r="I416" i="6" s="1"/>
  <c r="E416" i="4"/>
  <c r="H415" i="4"/>
  <c r="I415" i="4" s="1"/>
  <c r="H416" i="5" l="1"/>
  <c r="I416" i="5" s="1"/>
  <c r="E417" i="5"/>
  <c r="E417" i="4"/>
  <c r="H416" i="4"/>
  <c r="I416" i="4" s="1"/>
  <c r="E418" i="6"/>
  <c r="H417" i="6"/>
  <c r="I417" i="6" s="1"/>
  <c r="E418" i="5" l="1"/>
  <c r="H417" i="5"/>
  <c r="I417" i="5" s="1"/>
  <c r="E419" i="6"/>
  <c r="H418" i="6"/>
  <c r="I418" i="6" s="1"/>
  <c r="E418" i="4"/>
  <c r="H417" i="4"/>
  <c r="I417" i="4" s="1"/>
  <c r="H418" i="5" l="1"/>
  <c r="I418" i="5" s="1"/>
  <c r="E419" i="5"/>
  <c r="H418" i="4"/>
  <c r="I418" i="4" s="1"/>
  <c r="E419" i="4"/>
  <c r="H419" i="6"/>
  <c r="I419" i="6" s="1"/>
  <c r="E420" i="6"/>
  <c r="E420" i="5" l="1"/>
  <c r="H419" i="5"/>
  <c r="I419" i="5" s="1"/>
  <c r="E420" i="4"/>
  <c r="H419" i="4"/>
  <c r="I419" i="4" s="1"/>
  <c r="E421" i="6"/>
  <c r="H420" i="6"/>
  <c r="I420" i="6" s="1"/>
  <c r="E421" i="5" l="1"/>
  <c r="H420" i="5"/>
  <c r="I420" i="5" s="1"/>
  <c r="H421" i="6"/>
  <c r="I421" i="6" s="1"/>
  <c r="E422" i="6"/>
  <c r="H420" i="4"/>
  <c r="I420" i="4" s="1"/>
  <c r="E421" i="4"/>
  <c r="H421" i="5" l="1"/>
  <c r="I421" i="5" s="1"/>
  <c r="E422" i="5"/>
  <c r="E422" i="4"/>
  <c r="H421" i="4"/>
  <c r="I421" i="4" s="1"/>
  <c r="H422" i="6"/>
  <c r="I422" i="6" s="1"/>
  <c r="E423" i="6"/>
  <c r="E423" i="5" l="1"/>
  <c r="H422" i="5"/>
  <c r="I422" i="5" s="1"/>
  <c r="E424" i="6"/>
  <c r="H423" i="6"/>
  <c r="I423" i="6" s="1"/>
  <c r="H422" i="4"/>
  <c r="I422" i="4" s="1"/>
  <c r="E423" i="4"/>
  <c r="E424" i="5" l="1"/>
  <c r="H423" i="5"/>
  <c r="I423" i="5" s="1"/>
  <c r="E424" i="4"/>
  <c r="H423" i="4"/>
  <c r="I423" i="4" s="1"/>
  <c r="H424" i="6"/>
  <c r="I424" i="6" s="1"/>
  <c r="E425" i="6"/>
  <c r="E425" i="5" l="1"/>
  <c r="H424" i="5"/>
  <c r="I424" i="5" s="1"/>
  <c r="E426" i="6"/>
  <c r="H425" i="6"/>
  <c r="I425" i="6" s="1"/>
  <c r="E425" i="4"/>
  <c r="H424" i="4"/>
  <c r="I424" i="4" s="1"/>
  <c r="E426" i="5" l="1"/>
  <c r="H425" i="5"/>
  <c r="I425" i="5" s="1"/>
  <c r="H426" i="6"/>
  <c r="I426" i="6" s="1"/>
  <c r="E427" i="6"/>
  <c r="E426" i="4"/>
  <c r="H425" i="4"/>
  <c r="I425" i="4" s="1"/>
  <c r="E427" i="5" l="1"/>
  <c r="H426" i="5"/>
  <c r="I426" i="5" s="1"/>
  <c r="H426" i="4"/>
  <c r="I426" i="4" s="1"/>
  <c r="E427" i="4"/>
  <c r="E428" i="6"/>
  <c r="H427" i="6"/>
  <c r="I427" i="6" s="1"/>
  <c r="E428" i="5" l="1"/>
  <c r="H427" i="5"/>
  <c r="I427" i="5" s="1"/>
  <c r="E428" i="4"/>
  <c r="H427" i="4"/>
  <c r="I427" i="4" s="1"/>
  <c r="E429" i="6"/>
  <c r="H428" i="6"/>
  <c r="I428" i="6" s="1"/>
  <c r="E429" i="5" l="1"/>
  <c r="H428" i="5"/>
  <c r="I428" i="5" s="1"/>
  <c r="H429" i="6"/>
  <c r="I429" i="6" s="1"/>
  <c r="E430" i="6"/>
  <c r="E429" i="4"/>
  <c r="H428" i="4"/>
  <c r="I428" i="4" s="1"/>
  <c r="E430" i="5" l="1"/>
  <c r="H429" i="5"/>
  <c r="I429" i="5" s="1"/>
  <c r="H429" i="4"/>
  <c r="I429" i="4" s="1"/>
  <c r="E430" i="4"/>
  <c r="H430" i="6"/>
  <c r="I430" i="6" s="1"/>
  <c r="E431" i="6"/>
  <c r="H430" i="5" l="1"/>
  <c r="I430" i="5" s="1"/>
  <c r="E431" i="5"/>
  <c r="H431" i="6"/>
  <c r="I431" i="6" s="1"/>
  <c r="E432" i="6"/>
  <c r="H430" i="4"/>
  <c r="I430" i="4" s="1"/>
  <c r="E431" i="4"/>
  <c r="E432" i="5" l="1"/>
  <c r="H431" i="5"/>
  <c r="I431" i="5" s="1"/>
  <c r="E432" i="4"/>
  <c r="H431" i="4"/>
  <c r="I431" i="4" s="1"/>
  <c r="H432" i="6"/>
  <c r="I432" i="6" s="1"/>
  <c r="E433" i="6"/>
  <c r="E433" i="5" l="1"/>
  <c r="H432" i="5"/>
  <c r="I432" i="5" s="1"/>
  <c r="E433" i="4"/>
  <c r="H432" i="4"/>
  <c r="I432" i="4" s="1"/>
  <c r="H433" i="6"/>
  <c r="I433" i="6" s="1"/>
  <c r="E434" i="6"/>
  <c r="H433" i="5" l="1"/>
  <c r="I433" i="5" s="1"/>
  <c r="E434" i="5"/>
  <c r="E435" i="6"/>
  <c r="H434" i="6"/>
  <c r="I434" i="6" s="1"/>
  <c r="H433" i="4"/>
  <c r="I433" i="4" s="1"/>
  <c r="E434" i="4"/>
  <c r="E435" i="5" l="1"/>
  <c r="H434" i="5"/>
  <c r="I434" i="5" s="1"/>
  <c r="E435" i="4"/>
  <c r="H434" i="4"/>
  <c r="I434" i="4" s="1"/>
  <c r="E436" i="6"/>
  <c r="H435" i="6"/>
  <c r="I435" i="6" s="1"/>
  <c r="E436" i="5" l="1"/>
  <c r="H435" i="5"/>
  <c r="I435" i="5" s="1"/>
  <c r="H436" i="6"/>
  <c r="I436" i="6" s="1"/>
  <c r="E437" i="6"/>
  <c r="E436" i="4"/>
  <c r="H435" i="4"/>
  <c r="I435" i="4" s="1"/>
  <c r="E437" i="5" l="1"/>
  <c r="H436" i="5"/>
  <c r="I436" i="5" s="1"/>
  <c r="H436" i="4"/>
  <c r="I436" i="4" s="1"/>
  <c r="E437" i="4"/>
  <c r="E438" i="6"/>
  <c r="H437" i="6"/>
  <c r="I437" i="6" s="1"/>
  <c r="H437" i="5" l="1"/>
  <c r="I437" i="5" s="1"/>
  <c r="E438" i="5"/>
  <c r="H438" i="6"/>
  <c r="I438" i="6" s="1"/>
  <c r="E439" i="6"/>
  <c r="E438" i="4"/>
  <c r="H437" i="4"/>
  <c r="I437" i="4" s="1"/>
  <c r="H438" i="5" l="1"/>
  <c r="I438" i="5" s="1"/>
  <c r="E439" i="5"/>
  <c r="H438" i="4"/>
  <c r="I438" i="4" s="1"/>
  <c r="E439" i="4"/>
  <c r="E440" i="6"/>
  <c r="H439" i="6"/>
  <c r="I439" i="6" s="1"/>
  <c r="E440" i="5" l="1"/>
  <c r="H439" i="5"/>
  <c r="I439" i="5" s="1"/>
  <c r="E441" i="6"/>
  <c r="H440" i="6"/>
  <c r="I440" i="6" s="1"/>
  <c r="H439" i="4"/>
  <c r="I439" i="4" s="1"/>
  <c r="E440" i="4"/>
  <c r="E441" i="5" l="1"/>
  <c r="H440" i="5"/>
  <c r="I440" i="5" s="1"/>
  <c r="E441" i="4"/>
  <c r="H440" i="4"/>
  <c r="I440" i="4" s="1"/>
  <c r="H441" i="6"/>
  <c r="I441" i="6" s="1"/>
  <c r="E442" i="6"/>
  <c r="H441" i="5" l="1"/>
  <c r="I441" i="5" s="1"/>
  <c r="E442" i="5"/>
  <c r="E443" i="6"/>
  <c r="H442" i="6"/>
  <c r="I442" i="6" s="1"/>
  <c r="E442" i="4"/>
  <c r="H441" i="4"/>
  <c r="I441" i="4" s="1"/>
  <c r="H442" i="5" l="1"/>
  <c r="I442" i="5" s="1"/>
  <c r="E443" i="5"/>
  <c r="E443" i="4"/>
  <c r="H442" i="4"/>
  <c r="I442" i="4" s="1"/>
  <c r="H443" i="6"/>
  <c r="I443" i="6" s="1"/>
  <c r="E444" i="6"/>
  <c r="E444" i="5" l="1"/>
  <c r="H443" i="5"/>
  <c r="I443" i="5" s="1"/>
  <c r="H444" i="6"/>
  <c r="I444" i="6" s="1"/>
  <c r="E445" i="6"/>
  <c r="H443" i="4"/>
  <c r="I443" i="4" s="1"/>
  <c r="E444" i="4"/>
  <c r="H444" i="5" l="1"/>
  <c r="I444" i="5" s="1"/>
  <c r="E445" i="5"/>
  <c r="H444" i="4"/>
  <c r="I444" i="4" s="1"/>
  <c r="E445" i="4"/>
  <c r="E446" i="6"/>
  <c r="H445" i="6"/>
  <c r="I445" i="6" s="1"/>
  <c r="H445" i="5" l="1"/>
  <c r="I445" i="5" s="1"/>
  <c r="E446" i="5"/>
  <c r="H445" i="4"/>
  <c r="I445" i="4" s="1"/>
  <c r="E446" i="4"/>
  <c r="H446" i="6"/>
  <c r="I446" i="6" s="1"/>
  <c r="E447" i="6"/>
  <c r="E447" i="5" l="1"/>
  <c r="H446" i="5"/>
  <c r="I446" i="5" s="1"/>
  <c r="H447" i="6"/>
  <c r="I447" i="6" s="1"/>
  <c r="E448" i="6"/>
  <c r="H446" i="4"/>
  <c r="I446" i="4" s="1"/>
  <c r="E447" i="4"/>
  <c r="E448" i="5" l="1"/>
  <c r="H447" i="5"/>
  <c r="I447" i="5" s="1"/>
  <c r="E449" i="6"/>
  <c r="H448" i="6"/>
  <c r="I448" i="6" s="1"/>
  <c r="E448" i="4"/>
  <c r="H447" i="4"/>
  <c r="I447" i="4" s="1"/>
  <c r="H448" i="5" l="1"/>
  <c r="I448" i="5" s="1"/>
  <c r="E449" i="5"/>
  <c r="E449" i="4"/>
  <c r="H448" i="4"/>
  <c r="I448" i="4" s="1"/>
  <c r="H449" i="6"/>
  <c r="I449" i="6" s="1"/>
  <c r="E450" i="6"/>
  <c r="H449" i="5" l="1"/>
  <c r="I449" i="5" s="1"/>
  <c r="E450" i="5"/>
  <c r="E451" i="6"/>
  <c r="H450" i="6"/>
  <c r="I450" i="6" s="1"/>
  <c r="H449" i="4"/>
  <c r="I449" i="4" s="1"/>
  <c r="E450" i="4"/>
  <c r="E451" i="5" l="1"/>
  <c r="H450" i="5"/>
  <c r="I450" i="5" s="1"/>
  <c r="H450" i="4"/>
  <c r="I450" i="4" s="1"/>
  <c r="E451" i="4"/>
  <c r="E452" i="6"/>
  <c r="H451" i="6"/>
  <c r="I451" i="6" s="1"/>
  <c r="H451" i="5" l="1"/>
  <c r="I451" i="5" s="1"/>
  <c r="E452" i="5"/>
  <c r="H452" i="6"/>
  <c r="I452" i="6" s="1"/>
  <c r="E453" i="6"/>
  <c r="E452" i="4"/>
  <c r="H451" i="4"/>
  <c r="I451" i="4" s="1"/>
  <c r="E453" i="5" l="1"/>
  <c r="H452" i="5"/>
  <c r="I452" i="5" s="1"/>
  <c r="E453" i="4"/>
  <c r="H452" i="4"/>
  <c r="I452" i="4" s="1"/>
  <c r="H453" i="6"/>
  <c r="I453" i="6" s="1"/>
  <c r="E454" i="6"/>
  <c r="H453" i="5" l="1"/>
  <c r="I453" i="5" s="1"/>
  <c r="E454" i="5"/>
  <c r="E455" i="6"/>
  <c r="H454" i="6"/>
  <c r="I454" i="6" s="1"/>
  <c r="E454" i="4"/>
  <c r="H453" i="4"/>
  <c r="I453" i="4" s="1"/>
  <c r="E455" i="5" l="1"/>
  <c r="H454" i="5"/>
  <c r="I454" i="5" s="1"/>
  <c r="E455" i="4"/>
  <c r="H454" i="4"/>
  <c r="I454" i="4" s="1"/>
  <c r="E456" i="6"/>
  <c r="H455" i="6"/>
  <c r="I455" i="6" s="1"/>
  <c r="H455" i="5" l="1"/>
  <c r="I455" i="5" s="1"/>
  <c r="E456" i="5"/>
  <c r="E456" i="4"/>
  <c r="H455" i="4"/>
  <c r="I455" i="4" s="1"/>
  <c r="H456" i="6"/>
  <c r="I456" i="6" s="1"/>
  <c r="E457" i="6"/>
  <c r="H456" i="5" l="1"/>
  <c r="I456" i="5" s="1"/>
  <c r="E457" i="5"/>
  <c r="H457" i="6"/>
  <c r="I457" i="6" s="1"/>
  <c r="E458" i="6"/>
  <c r="H456" i="4"/>
  <c r="I456" i="4" s="1"/>
  <c r="E457" i="4"/>
  <c r="E458" i="5" l="1"/>
  <c r="H457" i="5"/>
  <c r="I457" i="5" s="1"/>
  <c r="E458" i="4"/>
  <c r="H457" i="4"/>
  <c r="I457" i="4" s="1"/>
  <c r="H458" i="6"/>
  <c r="I458" i="6" s="1"/>
  <c r="E459" i="6"/>
  <c r="E459" i="5" l="1"/>
  <c r="H458" i="5"/>
  <c r="I458" i="5" s="1"/>
  <c r="E460" i="6"/>
  <c r="H459" i="6"/>
  <c r="I459" i="6" s="1"/>
  <c r="H458" i="4"/>
  <c r="I458" i="4" s="1"/>
  <c r="E459" i="4"/>
  <c r="H459" i="5" l="1"/>
  <c r="I459" i="5" s="1"/>
  <c r="E460" i="5"/>
  <c r="E460" i="4"/>
  <c r="H459" i="4"/>
  <c r="I459" i="4" s="1"/>
  <c r="E461" i="6"/>
  <c r="H460" i="6"/>
  <c r="I460" i="6" s="1"/>
  <c r="H460" i="5" l="1"/>
  <c r="I460" i="5" s="1"/>
  <c r="E461" i="5"/>
  <c r="H461" i="6"/>
  <c r="I461" i="6" s="1"/>
  <c r="E462" i="6"/>
  <c r="E461" i="4"/>
  <c r="H460" i="4"/>
  <c r="I460" i="4" s="1"/>
  <c r="E462" i="5" l="1"/>
  <c r="H461" i="5"/>
  <c r="I461" i="5" s="1"/>
  <c r="E462" i="4"/>
  <c r="H461" i="4"/>
  <c r="I461" i="4" s="1"/>
  <c r="E463" i="6"/>
  <c r="H462" i="6"/>
  <c r="I462" i="6" s="1"/>
  <c r="H462" i="5" l="1"/>
  <c r="I462" i="5" s="1"/>
  <c r="E463" i="5"/>
  <c r="H463" i="6"/>
  <c r="I463" i="6" s="1"/>
  <c r="E464" i="6"/>
  <c r="H462" i="4"/>
  <c r="I462" i="4" s="1"/>
  <c r="E463" i="4"/>
  <c r="H463" i="5" l="1"/>
  <c r="I463" i="5" s="1"/>
  <c r="E464" i="5"/>
  <c r="H463" i="4"/>
  <c r="I463" i="4" s="1"/>
  <c r="E464" i="4"/>
  <c r="H464" i="6"/>
  <c r="I464" i="6" s="1"/>
  <c r="E465" i="6"/>
  <c r="H464" i="5" l="1"/>
  <c r="I464" i="5" s="1"/>
  <c r="E465" i="5"/>
  <c r="H465" i="6"/>
  <c r="I465" i="6" s="1"/>
  <c r="E466" i="6"/>
  <c r="H464" i="4"/>
  <c r="I464" i="4" s="1"/>
  <c r="E465" i="4"/>
  <c r="E466" i="5" l="1"/>
  <c r="H465" i="5"/>
  <c r="I465" i="5" s="1"/>
  <c r="E466" i="4"/>
  <c r="H465" i="4"/>
  <c r="I465" i="4" s="1"/>
  <c r="E467" i="6"/>
  <c r="H466" i="6"/>
  <c r="I466" i="6" s="1"/>
  <c r="H466" i="5" l="1"/>
  <c r="I466" i="5" s="1"/>
  <c r="E467" i="5"/>
  <c r="H467" i="6"/>
  <c r="I467" i="6" s="1"/>
  <c r="E468" i="6"/>
  <c r="E467" i="4"/>
  <c r="H466" i="4"/>
  <c r="I466" i="4" s="1"/>
  <c r="E468" i="5" l="1"/>
  <c r="H467" i="5"/>
  <c r="I467" i="5" s="1"/>
  <c r="H467" i="4"/>
  <c r="I467" i="4" s="1"/>
  <c r="E468" i="4"/>
  <c r="E469" i="6"/>
  <c r="H468" i="6"/>
  <c r="I468" i="6" s="1"/>
  <c r="H468" i="5" l="1"/>
  <c r="I468" i="5" s="1"/>
  <c r="E469" i="5"/>
  <c r="E470" i="6"/>
  <c r="H469" i="6"/>
  <c r="I469" i="6" s="1"/>
  <c r="H468" i="4"/>
  <c r="I468" i="4" s="1"/>
  <c r="E469" i="4"/>
  <c r="E470" i="5" l="1"/>
  <c r="H469" i="5"/>
  <c r="I469" i="5" s="1"/>
  <c r="E470" i="4"/>
  <c r="H469" i="4"/>
  <c r="I469" i="4" s="1"/>
  <c r="H470" i="6"/>
  <c r="I470" i="6" s="1"/>
  <c r="E471" i="6"/>
  <c r="H470" i="5" l="1"/>
  <c r="I470" i="5" s="1"/>
  <c r="E471" i="5"/>
  <c r="H471" i="6"/>
  <c r="I471" i="6" s="1"/>
  <c r="E472" i="6"/>
  <c r="H470" i="4"/>
  <c r="I470" i="4" s="1"/>
  <c r="E471" i="4"/>
  <c r="H471" i="5" l="1"/>
  <c r="I471" i="5" s="1"/>
  <c r="E472" i="5"/>
  <c r="H472" i="6"/>
  <c r="I472" i="6" s="1"/>
  <c r="E473" i="6"/>
  <c r="H471" i="4"/>
  <c r="I471" i="4" s="1"/>
  <c r="E472" i="4"/>
  <c r="E473" i="5" l="1"/>
  <c r="H472" i="5"/>
  <c r="I472" i="5" s="1"/>
  <c r="E473" i="4"/>
  <c r="H472" i="4"/>
  <c r="I472" i="4" s="1"/>
  <c r="E474" i="6"/>
  <c r="H473" i="6"/>
  <c r="I473" i="6" s="1"/>
  <c r="H473" i="5" l="1"/>
  <c r="I473" i="5" s="1"/>
  <c r="E474" i="5"/>
  <c r="H474" i="6"/>
  <c r="I474" i="6" s="1"/>
  <c r="E475" i="6"/>
  <c r="H473" i="4"/>
  <c r="I473" i="4" s="1"/>
  <c r="E474" i="4"/>
  <c r="H474" i="5" l="1"/>
  <c r="I474" i="5" s="1"/>
  <c r="E475" i="5"/>
  <c r="E476" i="6"/>
  <c r="H475" i="6"/>
  <c r="I475" i="6" s="1"/>
  <c r="H474" i="4"/>
  <c r="I474" i="4" s="1"/>
  <c r="E475" i="4"/>
  <c r="E476" i="5" l="1"/>
  <c r="H475" i="5"/>
  <c r="I475" i="5" s="1"/>
  <c r="E476" i="4"/>
  <c r="H475" i="4"/>
  <c r="I475" i="4" s="1"/>
  <c r="H476" i="6"/>
  <c r="I476" i="6" s="1"/>
  <c r="E477" i="6"/>
  <c r="E477" i="5" l="1"/>
  <c r="H476" i="5"/>
  <c r="I476" i="5" s="1"/>
  <c r="E478" i="6"/>
  <c r="H477" i="6"/>
  <c r="I477" i="6" s="1"/>
  <c r="E477" i="4"/>
  <c r="H476" i="4"/>
  <c r="I476" i="4" s="1"/>
  <c r="H477" i="5" l="1"/>
  <c r="I477" i="5" s="1"/>
  <c r="E478" i="5"/>
  <c r="H477" i="4"/>
  <c r="I477" i="4" s="1"/>
  <c r="E478" i="4"/>
  <c r="E479" i="6"/>
  <c r="H478" i="6"/>
  <c r="I478" i="6" s="1"/>
  <c r="H478" i="5" l="1"/>
  <c r="I478" i="5" s="1"/>
  <c r="E479" i="5"/>
  <c r="H479" i="6"/>
  <c r="I479" i="6" s="1"/>
  <c r="E480" i="6"/>
  <c r="E479" i="4"/>
  <c r="H478" i="4"/>
  <c r="I478" i="4" s="1"/>
  <c r="H479" i="5" l="1"/>
  <c r="I479" i="5" s="1"/>
  <c r="E480" i="5"/>
  <c r="E480" i="4"/>
  <c r="H479" i="4"/>
  <c r="I479" i="4" s="1"/>
  <c r="H480" i="6"/>
  <c r="I480" i="6" s="1"/>
  <c r="E481" i="6"/>
  <c r="E481" i="5" l="1"/>
  <c r="H480" i="5"/>
  <c r="I480" i="5" s="1"/>
  <c r="H481" i="6"/>
  <c r="I481" i="6" s="1"/>
  <c r="E482" i="6"/>
  <c r="E481" i="4"/>
  <c r="H480" i="4"/>
  <c r="I480" i="4" s="1"/>
  <c r="E482" i="5" l="1"/>
  <c r="H481" i="5"/>
  <c r="I481" i="5" s="1"/>
  <c r="E483" i="6"/>
  <c r="H482" i="6"/>
  <c r="I482" i="6" s="1"/>
  <c r="E482" i="4"/>
  <c r="H481" i="4"/>
  <c r="I481" i="4" s="1"/>
  <c r="E483" i="5" l="1"/>
  <c r="H482" i="5"/>
  <c r="I482" i="5" s="1"/>
  <c r="H482" i="4"/>
  <c r="I482" i="4" s="1"/>
  <c r="E483" i="4"/>
  <c r="E484" i="6"/>
  <c r="H483" i="6"/>
  <c r="I483" i="6" s="1"/>
  <c r="H483" i="5" l="1"/>
  <c r="I483" i="5" s="1"/>
  <c r="E484" i="5"/>
  <c r="E485" i="6"/>
  <c r="H484" i="6"/>
  <c r="I484" i="6" s="1"/>
  <c r="E484" i="4"/>
  <c r="H483" i="4"/>
  <c r="I483" i="4" s="1"/>
  <c r="E485" i="5" l="1"/>
  <c r="H484" i="5"/>
  <c r="I484" i="5" s="1"/>
  <c r="H484" i="4"/>
  <c r="I484" i="4" s="1"/>
  <c r="E485" i="4"/>
  <c r="H485" i="6"/>
  <c r="I485" i="6" s="1"/>
  <c r="E486" i="6"/>
  <c r="H485" i="5" l="1"/>
  <c r="I485" i="5" s="1"/>
  <c r="E486" i="5"/>
  <c r="E487" i="6"/>
  <c r="H486" i="6"/>
  <c r="I486" i="6" s="1"/>
  <c r="E486" i="4"/>
  <c r="H485" i="4"/>
  <c r="I485" i="4" s="1"/>
  <c r="E487" i="5" l="1"/>
  <c r="H486" i="5"/>
  <c r="I486" i="5" s="1"/>
  <c r="H486" i="4"/>
  <c r="I486" i="4" s="1"/>
  <c r="E487" i="4"/>
  <c r="E488" i="6"/>
  <c r="H487" i="6"/>
  <c r="I487" i="6" s="1"/>
  <c r="E488" i="5" l="1"/>
  <c r="H487" i="5"/>
  <c r="I487" i="5" s="1"/>
  <c r="H488" i="6"/>
  <c r="I488" i="6" s="1"/>
  <c r="E489" i="6"/>
  <c r="E488" i="4"/>
  <c r="H487" i="4"/>
  <c r="I487" i="4" s="1"/>
  <c r="E489" i="5" l="1"/>
  <c r="H488" i="5"/>
  <c r="I488" i="5" s="1"/>
  <c r="H488" i="4"/>
  <c r="I488" i="4" s="1"/>
  <c r="E489" i="4"/>
  <c r="E490" i="6"/>
  <c r="H489" i="6"/>
  <c r="I489" i="6" s="1"/>
  <c r="H489" i="5" l="1"/>
  <c r="I489" i="5" s="1"/>
  <c r="E490" i="5"/>
  <c r="E490" i="4"/>
  <c r="H489" i="4"/>
  <c r="I489" i="4" s="1"/>
  <c r="E491" i="6"/>
  <c r="H490" i="6"/>
  <c r="I490" i="6" s="1"/>
  <c r="H490" i="5" l="1"/>
  <c r="I490" i="5" s="1"/>
  <c r="E491" i="5"/>
  <c r="H491" i="6"/>
  <c r="I491" i="6" s="1"/>
  <c r="E492" i="6"/>
  <c r="H490" i="4"/>
  <c r="I490" i="4" s="1"/>
  <c r="E491" i="4"/>
  <c r="E492" i="5" l="1"/>
  <c r="H491" i="5"/>
  <c r="I491" i="5" s="1"/>
  <c r="E492" i="4"/>
  <c r="H491" i="4"/>
  <c r="I491" i="4" s="1"/>
  <c r="E493" i="6"/>
  <c r="H492" i="6"/>
  <c r="I492" i="6" s="1"/>
  <c r="E493" i="5" l="1"/>
  <c r="H492" i="5"/>
  <c r="I492" i="5" s="1"/>
  <c r="H493" i="6"/>
  <c r="I493" i="6" s="1"/>
  <c r="E494" i="6"/>
  <c r="H492" i="4"/>
  <c r="I492" i="4" s="1"/>
  <c r="E493" i="4"/>
  <c r="H493" i="5" l="1"/>
  <c r="I493" i="5" s="1"/>
  <c r="E494" i="5"/>
  <c r="E494" i="4"/>
  <c r="H493" i="4"/>
  <c r="I493" i="4" s="1"/>
  <c r="E495" i="6"/>
  <c r="H494" i="6"/>
  <c r="I494" i="6" s="1"/>
  <c r="E495" i="5" l="1"/>
  <c r="H494" i="5"/>
  <c r="I494" i="5" s="1"/>
  <c r="H495" i="6"/>
  <c r="I495" i="6" s="1"/>
  <c r="E496" i="6"/>
  <c r="E495" i="4"/>
  <c r="H494" i="4"/>
  <c r="I494" i="4" s="1"/>
  <c r="H495" i="5" l="1"/>
  <c r="I495" i="5" s="1"/>
  <c r="E496" i="5"/>
  <c r="H496" i="6"/>
  <c r="I496" i="6" s="1"/>
  <c r="E497" i="6"/>
  <c r="H495" i="4"/>
  <c r="I495" i="4" s="1"/>
  <c r="E496" i="4"/>
  <c r="H496" i="5" l="1"/>
  <c r="I496" i="5" s="1"/>
  <c r="E497" i="5"/>
  <c r="H496" i="4"/>
  <c r="I496" i="4" s="1"/>
  <c r="E497" i="4"/>
  <c r="H497" i="6"/>
  <c r="I497" i="6" s="1"/>
  <c r="E498" i="6"/>
  <c r="E498" i="5" l="1"/>
  <c r="H497" i="5"/>
  <c r="I497" i="5" s="1"/>
  <c r="E498" i="4"/>
  <c r="H497" i="4"/>
  <c r="I497" i="4" s="1"/>
  <c r="H498" i="6"/>
  <c r="I498" i="6" s="1"/>
  <c r="E499" i="6"/>
  <c r="E499" i="5" l="1"/>
  <c r="H498" i="5"/>
  <c r="I498" i="5" s="1"/>
  <c r="H499" i="6"/>
  <c r="I499" i="6" s="1"/>
  <c r="E500" i="6"/>
  <c r="H498" i="4"/>
  <c r="I498" i="4" s="1"/>
  <c r="E499" i="4"/>
  <c r="H499" i="5" l="1"/>
  <c r="I499" i="5" s="1"/>
  <c r="E500" i="5"/>
  <c r="E500" i="4"/>
  <c r="H499" i="4"/>
  <c r="I499" i="4" s="1"/>
  <c r="H500" i="6"/>
  <c r="I500" i="6" s="1"/>
  <c r="E501" i="6"/>
  <c r="E501" i="5" l="1"/>
  <c r="H500" i="5"/>
  <c r="I500" i="5" s="1"/>
  <c r="H501" i="6"/>
  <c r="I501" i="6" s="1"/>
  <c r="E502" i="6"/>
  <c r="E501" i="4"/>
  <c r="H500" i="4"/>
  <c r="I500" i="4" s="1"/>
  <c r="H501" i="5" l="1"/>
  <c r="I501" i="5" s="1"/>
  <c r="E502" i="5"/>
  <c r="H501" i="4"/>
  <c r="I501" i="4" s="1"/>
  <c r="E502" i="4"/>
  <c r="H502" i="6"/>
  <c r="I502" i="6" s="1"/>
  <c r="E503" i="6"/>
  <c r="E503" i="5" l="1"/>
  <c r="H502" i="5"/>
  <c r="I502" i="5" s="1"/>
  <c r="H503" i="6"/>
  <c r="I503" i="6" s="1"/>
  <c r="E504" i="6"/>
  <c r="H502" i="4"/>
  <c r="I502" i="4" s="1"/>
  <c r="E503" i="4"/>
  <c r="H503" i="5" l="1"/>
  <c r="I503" i="5" s="1"/>
  <c r="E504" i="5"/>
  <c r="E504" i="4"/>
  <c r="H503" i="4"/>
  <c r="I503" i="4" s="1"/>
  <c r="H504" i="6"/>
  <c r="I504" i="6" s="1"/>
  <c r="E505" i="6"/>
  <c r="E505" i="5" l="1"/>
  <c r="H504" i="5"/>
  <c r="I504" i="5" s="1"/>
  <c r="H505" i="6"/>
  <c r="I505" i="6" s="1"/>
  <c r="E506" i="6"/>
  <c r="E505" i="4"/>
  <c r="H504" i="4"/>
  <c r="I504" i="4" s="1"/>
  <c r="H505" i="5" l="1"/>
  <c r="I505" i="5" s="1"/>
  <c r="E506" i="5"/>
  <c r="E506" i="4"/>
  <c r="H505" i="4"/>
  <c r="I505" i="4" s="1"/>
  <c r="H506" i="6"/>
  <c r="I506" i="6" s="1"/>
  <c r="E507" i="6"/>
  <c r="E507" i="5" l="1"/>
  <c r="H506" i="5"/>
  <c r="I506" i="5" s="1"/>
  <c r="H507" i="6"/>
  <c r="I507" i="6" s="1"/>
  <c r="E508" i="6"/>
  <c r="E507" i="4"/>
  <c r="H506" i="4"/>
  <c r="I506" i="4" s="1"/>
  <c r="E508" i="5" l="1"/>
  <c r="H507" i="5"/>
  <c r="I507" i="5" s="1"/>
  <c r="E508" i="4"/>
  <c r="H507" i="4"/>
  <c r="I507" i="4" s="1"/>
  <c r="H508" i="6"/>
  <c r="I508" i="6" s="1"/>
  <c r="E509" i="6"/>
  <c r="H508" i="5" l="1"/>
  <c r="I508" i="5" s="1"/>
  <c r="E509" i="5"/>
  <c r="H509" i="6"/>
  <c r="I509" i="6" s="1"/>
  <c r="E510" i="6"/>
  <c r="E509" i="4"/>
  <c r="H508" i="4"/>
  <c r="I508" i="4" s="1"/>
  <c r="H509" i="5" l="1"/>
  <c r="I509" i="5" s="1"/>
  <c r="E510" i="5"/>
  <c r="H509" i="4"/>
  <c r="I509" i="4" s="1"/>
  <c r="E510" i="4"/>
  <c r="E511" i="6"/>
  <c r="H510" i="6"/>
  <c r="I510" i="6" s="1"/>
  <c r="E511" i="5" l="1"/>
  <c r="H510" i="5"/>
  <c r="I510" i="5" s="1"/>
  <c r="E512" i="6"/>
  <c r="H511" i="6"/>
  <c r="I511" i="6" s="1"/>
  <c r="E511" i="4"/>
  <c r="H510" i="4"/>
  <c r="I510" i="4" s="1"/>
  <c r="H511" i="5" l="1"/>
  <c r="I511" i="5" s="1"/>
  <c r="E512" i="5"/>
  <c r="H511" i="4"/>
  <c r="I511" i="4" s="1"/>
  <c r="E512" i="4"/>
  <c r="H512" i="6"/>
  <c r="I512" i="6" s="1"/>
  <c r="E513" i="6"/>
  <c r="E513" i="5" l="1"/>
  <c r="H512" i="5"/>
  <c r="I512" i="5" s="1"/>
  <c r="E514" i="6"/>
  <c r="H513" i="6"/>
  <c r="I513" i="6" s="1"/>
  <c r="H512" i="4"/>
  <c r="I512" i="4" s="1"/>
  <c r="E513" i="4"/>
  <c r="E514" i="5" l="1"/>
  <c r="H513" i="5"/>
  <c r="I513" i="5" s="1"/>
  <c r="H513" i="4"/>
  <c r="I513" i="4" s="1"/>
  <c r="E514" i="4"/>
  <c r="E515" i="6"/>
  <c r="H514" i="6"/>
  <c r="I514" i="6" s="1"/>
  <c r="E515" i="5" l="1"/>
  <c r="H514" i="5"/>
  <c r="I514" i="5" s="1"/>
  <c r="E516" i="6"/>
  <c r="H515" i="6"/>
  <c r="I515" i="6" s="1"/>
  <c r="H514" i="4"/>
  <c r="I514" i="4" s="1"/>
  <c r="E515" i="4"/>
  <c r="H515" i="5" l="1"/>
  <c r="I515" i="5" s="1"/>
  <c r="E516" i="5"/>
  <c r="H515" i="4"/>
  <c r="I515" i="4" s="1"/>
  <c r="E516" i="4"/>
  <c r="E517" i="6"/>
  <c r="H516" i="6"/>
  <c r="I516" i="6" s="1"/>
  <c r="E517" i="5" l="1"/>
  <c r="H516" i="5"/>
  <c r="I516" i="5" s="1"/>
  <c r="E518" i="6"/>
  <c r="H517" i="6"/>
  <c r="I517" i="6" s="1"/>
  <c r="E517" i="4"/>
  <c r="H516" i="4"/>
  <c r="I516" i="4" s="1"/>
  <c r="H517" i="5" l="1"/>
  <c r="I517" i="5" s="1"/>
  <c r="E518" i="5"/>
  <c r="H517" i="4"/>
  <c r="I517" i="4" s="1"/>
  <c r="E518" i="4"/>
  <c r="E519" i="6"/>
  <c r="H518" i="6"/>
  <c r="I518" i="6" s="1"/>
  <c r="H518" i="5" l="1"/>
  <c r="I518" i="5" s="1"/>
  <c r="E519" i="5"/>
  <c r="E519" i="4"/>
  <c r="H518" i="4"/>
  <c r="I518" i="4" s="1"/>
  <c r="H519" i="6"/>
  <c r="I519" i="6" s="1"/>
  <c r="E520" i="6"/>
  <c r="H519" i="5" l="1"/>
  <c r="I519" i="5" s="1"/>
  <c r="E520" i="5"/>
  <c r="H520" i="6"/>
  <c r="I520" i="6" s="1"/>
  <c r="E521" i="6"/>
  <c r="H519" i="4"/>
  <c r="I519" i="4" s="1"/>
  <c r="E520" i="4"/>
  <c r="H520" i="5" l="1"/>
  <c r="I520" i="5" s="1"/>
  <c r="E521" i="5"/>
  <c r="H520" i="4"/>
  <c r="I520" i="4" s="1"/>
  <c r="E521" i="4"/>
  <c r="E522" i="6"/>
  <c r="H521" i="6"/>
  <c r="I521" i="6" s="1"/>
  <c r="H521" i="5" l="1"/>
  <c r="I521" i="5" s="1"/>
  <c r="E522" i="5"/>
  <c r="H522" i="6"/>
  <c r="I522" i="6" s="1"/>
  <c r="E523" i="6"/>
  <c r="H521" i="4"/>
  <c r="I521" i="4" s="1"/>
  <c r="E522" i="4"/>
  <c r="E523" i="5" l="1"/>
  <c r="H522" i="5"/>
  <c r="I522" i="5" s="1"/>
  <c r="H522" i="4"/>
  <c r="I522" i="4" s="1"/>
  <c r="E523" i="4"/>
  <c r="E524" i="6"/>
  <c r="H523" i="6"/>
  <c r="I523" i="6" s="1"/>
  <c r="E524" i="5" l="1"/>
  <c r="H523" i="5"/>
  <c r="I523" i="5" s="1"/>
  <c r="H524" i="6"/>
  <c r="I524" i="6" s="1"/>
  <c r="E525" i="6"/>
  <c r="H523" i="4"/>
  <c r="I523" i="4" s="1"/>
  <c r="E524" i="4"/>
  <c r="E525" i="5" l="1"/>
  <c r="H524" i="5"/>
  <c r="I524" i="5" s="1"/>
  <c r="E525" i="4"/>
  <c r="H524" i="4"/>
  <c r="I524" i="4" s="1"/>
  <c r="H525" i="6"/>
  <c r="I525" i="6" s="1"/>
  <c r="E526" i="6"/>
  <c r="E526" i="5" l="1"/>
  <c r="H525" i="5"/>
  <c r="I525" i="5" s="1"/>
  <c r="E527" i="6"/>
  <c r="H526" i="6"/>
  <c r="I526" i="6" s="1"/>
  <c r="H525" i="4"/>
  <c r="I525" i="4" s="1"/>
  <c r="E526" i="4"/>
  <c r="H526" i="5" l="1"/>
  <c r="I526" i="5" s="1"/>
  <c r="E527" i="5"/>
  <c r="H526" i="4"/>
  <c r="I526" i="4" s="1"/>
  <c r="E527" i="4"/>
  <c r="H527" i="6"/>
  <c r="I527" i="6" s="1"/>
  <c r="E528" i="6"/>
  <c r="E528" i="5" l="1"/>
  <c r="H527" i="5"/>
  <c r="I527" i="5" s="1"/>
  <c r="E529" i="6"/>
  <c r="H528" i="6"/>
  <c r="I528" i="6" s="1"/>
  <c r="E528" i="4"/>
  <c r="H527" i="4"/>
  <c r="I527" i="4" s="1"/>
  <c r="H528" i="5" l="1"/>
  <c r="I528" i="5" s="1"/>
  <c r="E529" i="5"/>
  <c r="E529" i="4"/>
  <c r="H528" i="4"/>
  <c r="I528" i="4" s="1"/>
  <c r="H529" i="6"/>
  <c r="I529" i="6" s="1"/>
  <c r="E530" i="6"/>
  <c r="H529" i="5" l="1"/>
  <c r="I529" i="5" s="1"/>
  <c r="E530" i="5"/>
  <c r="E531" i="6"/>
  <c r="H530" i="6"/>
  <c r="I530" i="6" s="1"/>
  <c r="E530" i="4"/>
  <c r="H529" i="4"/>
  <c r="I529" i="4" s="1"/>
  <c r="H530" i="5" l="1"/>
  <c r="I530" i="5" s="1"/>
  <c r="E531" i="5"/>
  <c r="E531" i="4"/>
  <c r="H530" i="4"/>
  <c r="I530" i="4" s="1"/>
  <c r="H531" i="6"/>
  <c r="I531" i="6" s="1"/>
  <c r="E532" i="6"/>
  <c r="E532" i="5" l="1"/>
  <c r="H531" i="5"/>
  <c r="I531" i="5" s="1"/>
  <c r="E532" i="4"/>
  <c r="H531" i="4"/>
  <c r="I531" i="4" s="1"/>
  <c r="H532" i="6"/>
  <c r="I532" i="6" s="1"/>
  <c r="E533" i="6"/>
  <c r="H532" i="5" l="1"/>
  <c r="I532" i="5" s="1"/>
  <c r="E533" i="5"/>
  <c r="E534" i="6"/>
  <c r="H533" i="6"/>
  <c r="I533" i="6" s="1"/>
  <c r="E533" i="4"/>
  <c r="H532" i="4"/>
  <c r="I532" i="4" s="1"/>
  <c r="E534" i="5" l="1"/>
  <c r="H533" i="5"/>
  <c r="I533" i="5" s="1"/>
  <c r="E534" i="4"/>
  <c r="H533" i="4"/>
  <c r="I533" i="4" s="1"/>
  <c r="E535" i="6"/>
  <c r="H534" i="6"/>
  <c r="I534" i="6" s="1"/>
  <c r="H534" i="5" l="1"/>
  <c r="I534" i="5" s="1"/>
  <c r="E535" i="5"/>
  <c r="H535" i="6"/>
  <c r="I535" i="6" s="1"/>
  <c r="E536" i="6"/>
  <c r="E535" i="4"/>
  <c r="H534" i="4"/>
  <c r="I534" i="4" s="1"/>
  <c r="E536" i="5" l="1"/>
  <c r="H535" i="5"/>
  <c r="I535" i="5" s="1"/>
  <c r="H535" i="4"/>
  <c r="I535" i="4" s="1"/>
  <c r="E536" i="4"/>
  <c r="H536" i="6"/>
  <c r="I536" i="6" s="1"/>
  <c r="E537" i="6"/>
  <c r="E537" i="5" l="1"/>
  <c r="H536" i="5"/>
  <c r="I536" i="5" s="1"/>
  <c r="E538" i="6"/>
  <c r="H537" i="6"/>
  <c r="I537" i="6" s="1"/>
  <c r="E537" i="4"/>
  <c r="H536" i="4"/>
  <c r="I536" i="4" s="1"/>
  <c r="E538" i="5" l="1"/>
  <c r="H537" i="5"/>
  <c r="I537" i="5" s="1"/>
  <c r="E538" i="4"/>
  <c r="H537" i="4"/>
  <c r="I537" i="4" s="1"/>
  <c r="H538" i="6"/>
  <c r="I538" i="6" s="1"/>
  <c r="E539" i="6"/>
  <c r="H538" i="5" l="1"/>
  <c r="I538" i="5" s="1"/>
  <c r="E539" i="5"/>
  <c r="H539" i="6"/>
  <c r="I539" i="6" s="1"/>
  <c r="E540" i="6"/>
  <c r="E539" i="4"/>
  <c r="H538" i="4"/>
  <c r="I538" i="4" s="1"/>
  <c r="H539" i="5" l="1"/>
  <c r="I539" i="5" s="1"/>
  <c r="E540" i="5"/>
  <c r="E540" i="4"/>
  <c r="H539" i="4"/>
  <c r="I539" i="4" s="1"/>
  <c r="H540" i="6"/>
  <c r="I540" i="6" s="1"/>
  <c r="E541" i="6"/>
  <c r="E541" i="5" l="1"/>
  <c r="H540" i="5"/>
  <c r="I540" i="5" s="1"/>
  <c r="H540" i="4"/>
  <c r="I540" i="4" s="1"/>
  <c r="E541" i="4"/>
  <c r="H541" i="6"/>
  <c r="I541" i="6" s="1"/>
  <c r="E542" i="6"/>
  <c r="H541" i="5" l="1"/>
  <c r="I541" i="5" s="1"/>
  <c r="E542" i="5"/>
  <c r="H542" i="6"/>
  <c r="I542" i="6" s="1"/>
  <c r="E543" i="6"/>
  <c r="E542" i="4"/>
  <c r="H541" i="4"/>
  <c r="I541" i="4" s="1"/>
  <c r="H542" i="5" l="1"/>
  <c r="I542" i="5" s="1"/>
  <c r="E543" i="5"/>
  <c r="E543" i="4"/>
  <c r="H542" i="4"/>
  <c r="I542" i="4" s="1"/>
  <c r="H543" i="6"/>
  <c r="I543" i="6" s="1"/>
  <c r="E544" i="6"/>
  <c r="H543" i="5" l="1"/>
  <c r="I543" i="5" s="1"/>
  <c r="E544" i="5"/>
  <c r="H544" i="6"/>
  <c r="I544" i="6" s="1"/>
  <c r="E545" i="6"/>
  <c r="H543" i="4"/>
  <c r="I543" i="4" s="1"/>
  <c r="E544" i="4"/>
  <c r="H544" i="5" l="1"/>
  <c r="I544" i="5" s="1"/>
  <c r="E545" i="5"/>
  <c r="E546" i="6"/>
  <c r="H545" i="6"/>
  <c r="I545" i="6" s="1"/>
  <c r="H544" i="4"/>
  <c r="I544" i="4" s="1"/>
  <c r="E545" i="4"/>
  <c r="H545" i="5" l="1"/>
  <c r="I545" i="5" s="1"/>
  <c r="E546" i="5"/>
  <c r="E546" i="4"/>
  <c r="H545" i="4"/>
  <c r="I545" i="4" s="1"/>
  <c r="H546" i="6"/>
  <c r="I546" i="6" s="1"/>
  <c r="E547" i="6"/>
  <c r="H546" i="5" l="1"/>
  <c r="I546" i="5" s="1"/>
  <c r="E547" i="5"/>
  <c r="H547" i="6"/>
  <c r="I547" i="6" s="1"/>
  <c r="E548" i="6"/>
  <c r="E547" i="4"/>
  <c r="H546" i="4"/>
  <c r="I546" i="4" s="1"/>
  <c r="H547" i="5" l="1"/>
  <c r="I547" i="5" s="1"/>
  <c r="E548" i="5"/>
  <c r="H548" i="6"/>
  <c r="I548" i="6" s="1"/>
  <c r="E549" i="6"/>
  <c r="E548" i="4"/>
  <c r="H547" i="4"/>
  <c r="I547" i="4" s="1"/>
  <c r="H548" i="5" l="1"/>
  <c r="I548" i="5" s="1"/>
  <c r="E549" i="5"/>
  <c r="H548" i="4"/>
  <c r="I548" i="4" s="1"/>
  <c r="E549" i="4"/>
  <c r="E550" i="6"/>
  <c r="H549" i="6"/>
  <c r="I549" i="6" s="1"/>
  <c r="H549" i="5" l="1"/>
  <c r="I549" i="5" s="1"/>
  <c r="E550" i="5"/>
  <c r="H550" i="6"/>
  <c r="I550" i="6" s="1"/>
  <c r="E551" i="6"/>
  <c r="E550" i="4"/>
  <c r="H549" i="4"/>
  <c r="I549" i="4" s="1"/>
  <c r="E551" i="5" l="1"/>
  <c r="H550" i="5"/>
  <c r="I550" i="5" s="1"/>
  <c r="H550" i="4"/>
  <c r="I550" i="4" s="1"/>
  <c r="E551" i="4"/>
  <c r="E552" i="6"/>
  <c r="H551" i="6"/>
  <c r="I551" i="6" s="1"/>
  <c r="H551" i="5" l="1"/>
  <c r="I551" i="5" s="1"/>
  <c r="E552" i="5"/>
  <c r="H552" i="6"/>
  <c r="I552" i="6" s="1"/>
  <c r="E553" i="6"/>
  <c r="H551" i="4"/>
  <c r="I551" i="4" s="1"/>
  <c r="E552" i="4"/>
  <c r="E553" i="5" l="1"/>
  <c r="H552" i="5"/>
  <c r="I552" i="5" s="1"/>
  <c r="E553" i="4"/>
  <c r="H552" i="4"/>
  <c r="I552" i="4" s="1"/>
  <c r="H553" i="6"/>
  <c r="I553" i="6" s="1"/>
  <c r="E554" i="6"/>
  <c r="H553" i="5" l="1"/>
  <c r="I553" i="5" s="1"/>
  <c r="E554" i="5"/>
  <c r="H554" i="6"/>
  <c r="I554" i="6" s="1"/>
  <c r="E555" i="6"/>
  <c r="H553" i="4"/>
  <c r="I553" i="4" s="1"/>
  <c r="E554" i="4"/>
  <c r="E555" i="5" l="1"/>
  <c r="H554" i="5"/>
  <c r="I554" i="5" s="1"/>
  <c r="E556" i="6"/>
  <c r="H555" i="6"/>
  <c r="I555" i="6" s="1"/>
  <c r="E555" i="4"/>
  <c r="H554" i="4"/>
  <c r="I554" i="4" s="1"/>
  <c r="E556" i="5" l="1"/>
  <c r="H555" i="5"/>
  <c r="I555" i="5" s="1"/>
  <c r="E556" i="4"/>
  <c r="H555" i="4"/>
  <c r="I555" i="4" s="1"/>
  <c r="H556" i="6"/>
  <c r="I556" i="6" s="1"/>
  <c r="E557" i="6"/>
  <c r="H556" i="5" l="1"/>
  <c r="I556" i="5" s="1"/>
  <c r="E557" i="5"/>
  <c r="E558" i="6"/>
  <c r="H557" i="6"/>
  <c r="I557" i="6" s="1"/>
  <c r="E557" i="4"/>
  <c r="H556" i="4"/>
  <c r="I556" i="4" s="1"/>
  <c r="E558" i="5" l="1"/>
  <c r="H557" i="5"/>
  <c r="I557" i="5" s="1"/>
  <c r="H557" i="4"/>
  <c r="I557" i="4" s="1"/>
  <c r="E558" i="4"/>
  <c r="E559" i="6"/>
  <c r="H558" i="6"/>
  <c r="I558" i="6" s="1"/>
  <c r="H558" i="5" l="1"/>
  <c r="I558" i="5" s="1"/>
  <c r="E559" i="5"/>
  <c r="H559" i="6"/>
  <c r="I559" i="6" s="1"/>
  <c r="E560" i="6"/>
  <c r="E559" i="4"/>
  <c r="H558" i="4"/>
  <c r="I558" i="4" s="1"/>
  <c r="E560" i="5" l="1"/>
  <c r="H559" i="5"/>
  <c r="I559" i="5" s="1"/>
  <c r="H559" i="4"/>
  <c r="I559" i="4" s="1"/>
  <c r="E560" i="4"/>
  <c r="E561" i="6"/>
  <c r="H560" i="6"/>
  <c r="I560" i="6" s="1"/>
  <c r="E561" i="5" l="1"/>
  <c r="H560" i="5"/>
  <c r="I560" i="5" s="1"/>
  <c r="E562" i="6"/>
  <c r="H561" i="6"/>
  <c r="I561" i="6" s="1"/>
  <c r="H560" i="4"/>
  <c r="I560" i="4" s="1"/>
  <c r="E561" i="4"/>
  <c r="H561" i="5" l="1"/>
  <c r="I561" i="5" s="1"/>
  <c r="E562" i="5"/>
  <c r="H561" i="4"/>
  <c r="I561" i="4" s="1"/>
  <c r="E562" i="4"/>
  <c r="E563" i="6"/>
  <c r="H562" i="6"/>
  <c r="I562" i="6" s="1"/>
  <c r="H562" i="5" l="1"/>
  <c r="I562" i="5" s="1"/>
  <c r="E563" i="5"/>
  <c r="E564" i="6"/>
  <c r="H563" i="6"/>
  <c r="I563" i="6" s="1"/>
  <c r="E563" i="4"/>
  <c r="H562" i="4"/>
  <c r="I562" i="4" s="1"/>
  <c r="H563" i="5" l="1"/>
  <c r="I563" i="5" s="1"/>
  <c r="E564" i="5"/>
  <c r="H563" i="4"/>
  <c r="I563" i="4" s="1"/>
  <c r="E564" i="4"/>
  <c r="E565" i="6"/>
  <c r="H564" i="6"/>
  <c r="I564" i="6" s="1"/>
  <c r="E565" i="5" l="1"/>
  <c r="H564" i="5"/>
  <c r="I564" i="5" s="1"/>
  <c r="E566" i="6"/>
  <c r="H565" i="6"/>
  <c r="I565" i="6" s="1"/>
  <c r="H564" i="4"/>
  <c r="I564" i="4" s="1"/>
  <c r="E565" i="4"/>
  <c r="E566" i="5" l="1"/>
  <c r="H565" i="5"/>
  <c r="I565" i="5" s="1"/>
  <c r="E566" i="4"/>
  <c r="H565" i="4"/>
  <c r="I565" i="4" s="1"/>
  <c r="E567" i="6"/>
  <c r="H566" i="6"/>
  <c r="I566" i="6" s="1"/>
  <c r="E567" i="5" l="1"/>
  <c r="H566" i="5"/>
  <c r="I566" i="5" s="1"/>
  <c r="E567" i="4"/>
  <c r="H566" i="4"/>
  <c r="I566" i="4" s="1"/>
  <c r="E568" i="6"/>
  <c r="H567" i="6"/>
  <c r="I567" i="6" s="1"/>
  <c r="H567" i="5" l="1"/>
  <c r="I567" i="5" s="1"/>
  <c r="E568" i="5"/>
  <c r="E569" i="6"/>
  <c r="H568" i="6"/>
  <c r="I568" i="6" s="1"/>
  <c r="H567" i="4"/>
  <c r="I567" i="4" s="1"/>
  <c r="E568" i="4"/>
  <c r="E569" i="5" l="1"/>
  <c r="H568" i="5"/>
  <c r="I568" i="5" s="1"/>
  <c r="E570" i="6"/>
  <c r="H569" i="6"/>
  <c r="I569" i="6" s="1"/>
  <c r="H568" i="4"/>
  <c r="I568" i="4" s="1"/>
  <c r="E569" i="4"/>
  <c r="E570" i="5" l="1"/>
  <c r="H569" i="5"/>
  <c r="I569" i="5" s="1"/>
  <c r="E570" i="4"/>
  <c r="H569" i="4"/>
  <c r="I569" i="4" s="1"/>
  <c r="E571" i="6"/>
  <c r="H570" i="6"/>
  <c r="I570" i="6" s="1"/>
  <c r="H570" i="5" l="1"/>
  <c r="I570" i="5" s="1"/>
  <c r="E571" i="5"/>
  <c r="E572" i="6"/>
  <c r="H571" i="6"/>
  <c r="I571" i="6" s="1"/>
  <c r="E571" i="4"/>
  <c r="H570" i="4"/>
  <c r="I570" i="4" s="1"/>
  <c r="H571" i="5" l="1"/>
  <c r="I571" i="5" s="1"/>
  <c r="E572" i="5"/>
  <c r="E572" i="4"/>
  <c r="H571" i="4"/>
  <c r="I571" i="4" s="1"/>
  <c r="H572" i="6"/>
  <c r="I572" i="6" s="1"/>
  <c r="E573" i="6"/>
  <c r="E573" i="5" l="1"/>
  <c r="H572" i="5"/>
  <c r="I572" i="5" s="1"/>
  <c r="E573" i="4"/>
  <c r="H572" i="4"/>
  <c r="I572" i="4" s="1"/>
  <c r="H573" i="6"/>
  <c r="I573" i="6" s="1"/>
  <c r="E574" i="6"/>
  <c r="E574" i="5" l="1"/>
  <c r="H573" i="5"/>
  <c r="I573" i="5" s="1"/>
  <c r="E575" i="6"/>
  <c r="H574" i="6"/>
  <c r="I574" i="6" s="1"/>
  <c r="E574" i="4"/>
  <c r="H573" i="4"/>
  <c r="I573" i="4" s="1"/>
  <c r="H574" i="5" l="1"/>
  <c r="I574" i="5" s="1"/>
  <c r="E575" i="5"/>
  <c r="H574" i="4"/>
  <c r="I574" i="4" s="1"/>
  <c r="E575" i="4"/>
  <c r="H575" i="6"/>
  <c r="I575" i="6" s="1"/>
  <c r="E576" i="6"/>
  <c r="H575" i="5" l="1"/>
  <c r="I575" i="5" s="1"/>
  <c r="E576" i="5"/>
  <c r="H575" i="4"/>
  <c r="I575" i="4" s="1"/>
  <c r="E576" i="4"/>
  <c r="H576" i="6"/>
  <c r="I576" i="6" s="1"/>
  <c r="E577" i="6"/>
  <c r="E577" i="5" l="1"/>
  <c r="H576" i="5"/>
  <c r="I576" i="5" s="1"/>
  <c r="H577" i="6"/>
  <c r="I577" i="6" s="1"/>
  <c r="E578" i="6"/>
  <c r="H576" i="4"/>
  <c r="I576" i="4" s="1"/>
  <c r="E577" i="4"/>
  <c r="H577" i="5" l="1"/>
  <c r="I577" i="5" s="1"/>
  <c r="E578" i="5"/>
  <c r="E578" i="4"/>
  <c r="H577" i="4"/>
  <c r="I577" i="4" s="1"/>
  <c r="E579" i="6"/>
  <c r="H578" i="6"/>
  <c r="I578" i="6" s="1"/>
  <c r="H578" i="5" l="1"/>
  <c r="I578" i="5" s="1"/>
  <c r="E579" i="5"/>
  <c r="E579" i="4"/>
  <c r="H578" i="4"/>
  <c r="I578" i="4" s="1"/>
  <c r="E580" i="6"/>
  <c r="H579" i="6"/>
  <c r="I579" i="6" s="1"/>
  <c r="E580" i="5" l="1"/>
  <c r="H579" i="5"/>
  <c r="I579" i="5" s="1"/>
  <c r="H580" i="6"/>
  <c r="I580" i="6" s="1"/>
  <c r="E581" i="6"/>
  <c r="E580" i="4"/>
  <c r="H579" i="4"/>
  <c r="I579" i="4" s="1"/>
  <c r="H580" i="5" l="1"/>
  <c r="I580" i="5" s="1"/>
  <c r="E581" i="5"/>
  <c r="E581" i="4"/>
  <c r="H580" i="4"/>
  <c r="I580" i="4" s="1"/>
  <c r="H581" i="6"/>
  <c r="I581" i="6" s="1"/>
  <c r="E582" i="6"/>
  <c r="E582" i="5" l="1"/>
  <c r="H581" i="5"/>
  <c r="I581" i="5" s="1"/>
  <c r="E583" i="6"/>
  <c r="H582" i="6"/>
  <c r="I582" i="6" s="1"/>
  <c r="H581" i="4"/>
  <c r="I581" i="4" s="1"/>
  <c r="E582" i="4"/>
  <c r="H582" i="5" l="1"/>
  <c r="I582" i="5" s="1"/>
  <c r="E583" i="5"/>
  <c r="H582" i="4"/>
  <c r="I582" i="4" s="1"/>
  <c r="E583" i="4"/>
  <c r="H583" i="6"/>
  <c r="I583" i="6" s="1"/>
  <c r="E584" i="6"/>
  <c r="E584" i="5" l="1"/>
  <c r="H583" i="5"/>
  <c r="I583" i="5" s="1"/>
  <c r="H584" i="6"/>
  <c r="I584" i="6" s="1"/>
  <c r="E585" i="6"/>
  <c r="H583" i="4"/>
  <c r="I583" i="4" s="1"/>
  <c r="E584" i="4"/>
  <c r="E585" i="5" l="1"/>
  <c r="H584" i="5"/>
  <c r="I584" i="5" s="1"/>
  <c r="E585" i="4"/>
  <c r="H584" i="4"/>
  <c r="I584" i="4" s="1"/>
  <c r="H585" i="6"/>
  <c r="I585" i="6" s="1"/>
  <c r="E586" i="6"/>
  <c r="H585" i="5" l="1"/>
  <c r="I585" i="5" s="1"/>
  <c r="E586" i="5"/>
  <c r="E586" i="4"/>
  <c r="H585" i="4"/>
  <c r="I585" i="4" s="1"/>
  <c r="E587" i="6"/>
  <c r="H586" i="6"/>
  <c r="I586" i="6" s="1"/>
  <c r="H586" i="5" l="1"/>
  <c r="I586" i="5" s="1"/>
  <c r="E587" i="5"/>
  <c r="H587" i="6"/>
  <c r="I587" i="6" s="1"/>
  <c r="E588" i="6"/>
  <c r="E587" i="4"/>
  <c r="H586" i="4"/>
  <c r="I586" i="4" s="1"/>
  <c r="H587" i="5" l="1"/>
  <c r="I587" i="5" s="1"/>
  <c r="E588" i="5"/>
  <c r="H587" i="4"/>
  <c r="I587" i="4" s="1"/>
  <c r="E588" i="4"/>
  <c r="E589" i="6"/>
  <c r="H588" i="6"/>
  <c r="I588" i="6" s="1"/>
  <c r="E589" i="5" l="1"/>
  <c r="H588" i="5"/>
  <c r="I588" i="5" s="1"/>
  <c r="H589" i="6"/>
  <c r="I589" i="6" s="1"/>
  <c r="E590" i="6"/>
  <c r="E589" i="4"/>
  <c r="H588" i="4"/>
  <c r="I588" i="4" s="1"/>
  <c r="E590" i="5" l="1"/>
  <c r="H589" i="5"/>
  <c r="I589" i="5" s="1"/>
  <c r="H589" i="4"/>
  <c r="I589" i="4" s="1"/>
  <c r="E590" i="4"/>
  <c r="H590" i="6"/>
  <c r="I590" i="6" s="1"/>
  <c r="E591" i="6"/>
  <c r="H590" i="5" l="1"/>
  <c r="I590" i="5" s="1"/>
  <c r="E591" i="5"/>
  <c r="E592" i="6"/>
  <c r="H591" i="6"/>
  <c r="I591" i="6" s="1"/>
  <c r="E591" i="4"/>
  <c r="H590" i="4"/>
  <c r="I590" i="4" s="1"/>
  <c r="H591" i="5" l="1"/>
  <c r="I591" i="5" s="1"/>
  <c r="E592" i="5"/>
  <c r="H591" i="4"/>
  <c r="I591" i="4" s="1"/>
  <c r="E592" i="4"/>
  <c r="H592" i="6"/>
  <c r="I592" i="6" s="1"/>
  <c r="E593" i="6"/>
  <c r="E593" i="5" l="1"/>
  <c r="H592" i="5"/>
  <c r="I592" i="5" s="1"/>
  <c r="E594" i="6"/>
  <c r="H593" i="6"/>
  <c r="I593" i="6" s="1"/>
  <c r="H592" i="4"/>
  <c r="I592" i="4" s="1"/>
  <c r="E593" i="4"/>
  <c r="E594" i="5" l="1"/>
  <c r="H593" i="5"/>
  <c r="I593" i="5" s="1"/>
  <c r="H593" i="4"/>
  <c r="I593" i="4" s="1"/>
  <c r="E594" i="4"/>
  <c r="E595" i="6"/>
  <c r="H594" i="6"/>
  <c r="I594" i="6" s="1"/>
  <c r="H594" i="5" l="1"/>
  <c r="I594" i="5" s="1"/>
  <c r="E595" i="5"/>
  <c r="H595" i="6"/>
  <c r="I595" i="6" s="1"/>
  <c r="E596" i="6"/>
  <c r="E595" i="4"/>
  <c r="H594" i="4"/>
  <c r="I594" i="4" s="1"/>
  <c r="H595" i="5" l="1"/>
  <c r="I595" i="5" s="1"/>
  <c r="E596" i="5"/>
  <c r="E596" i="4"/>
  <c r="H595" i="4"/>
  <c r="I595" i="4" s="1"/>
  <c r="E597" i="6"/>
  <c r="H596" i="6"/>
  <c r="I596" i="6" s="1"/>
  <c r="H596" i="5" l="1"/>
  <c r="I596" i="5" s="1"/>
  <c r="E597" i="5"/>
  <c r="E597" i="4"/>
  <c r="H596" i="4"/>
  <c r="I596" i="4" s="1"/>
  <c r="H597" i="6"/>
  <c r="I597" i="6" s="1"/>
  <c r="E598" i="6"/>
  <c r="E598" i="5" l="1"/>
  <c r="H597" i="5"/>
  <c r="I597" i="5" s="1"/>
  <c r="E599" i="6"/>
  <c r="H598" i="6"/>
  <c r="I598" i="6" s="1"/>
  <c r="E598" i="4"/>
  <c r="H597" i="4"/>
  <c r="I597" i="4" s="1"/>
  <c r="H598" i="5" l="1"/>
  <c r="I598" i="5" s="1"/>
  <c r="E599" i="5"/>
  <c r="H598" i="4"/>
  <c r="I598" i="4" s="1"/>
  <c r="E599" i="4"/>
  <c r="E600" i="6"/>
  <c r="H599" i="6"/>
  <c r="I599" i="6" s="1"/>
  <c r="E600" i="5" l="1"/>
  <c r="H599" i="5"/>
  <c r="I599" i="5" s="1"/>
  <c r="H599" i="4"/>
  <c r="I599" i="4" s="1"/>
  <c r="E600" i="4"/>
  <c r="E601" i="6"/>
  <c r="H600" i="6"/>
  <c r="I600" i="6" s="1"/>
  <c r="H600" i="5" l="1"/>
  <c r="I600" i="5" s="1"/>
  <c r="E601" i="5"/>
  <c r="H601" i="6"/>
  <c r="I601" i="6" s="1"/>
  <c r="E602" i="6"/>
  <c r="H600" i="4"/>
  <c r="I600" i="4" s="1"/>
  <c r="E601" i="4"/>
  <c r="E602" i="5" l="1"/>
  <c r="H601" i="5"/>
  <c r="I601" i="5" s="1"/>
  <c r="E602" i="4"/>
  <c r="H601" i="4"/>
  <c r="I601" i="4" s="1"/>
  <c r="H602" i="6"/>
  <c r="I602" i="6" s="1"/>
  <c r="E603" i="6"/>
  <c r="E603" i="5" l="1"/>
  <c r="H602" i="5"/>
  <c r="I602" i="5" s="1"/>
  <c r="E604" i="6"/>
  <c r="H603" i="6"/>
  <c r="I603" i="6" s="1"/>
  <c r="H602" i="4"/>
  <c r="I602" i="4" s="1"/>
  <c r="E603" i="4"/>
  <c r="H603" i="5" l="1"/>
  <c r="I603" i="5" s="1"/>
  <c r="E604" i="5"/>
  <c r="E604" i="4"/>
  <c r="H603" i="4"/>
  <c r="I603" i="4" s="1"/>
  <c r="H604" i="6"/>
  <c r="I604" i="6" s="1"/>
  <c r="E605" i="6"/>
  <c r="H605" i="6" s="1"/>
  <c r="I605" i="6" s="1"/>
  <c r="H604" i="5" l="1"/>
  <c r="I604" i="5" s="1"/>
  <c r="E605" i="5"/>
  <c r="H605" i="5" s="1"/>
  <c r="I605" i="5" s="1"/>
  <c r="E605" i="4"/>
  <c r="H605" i="4" s="1"/>
  <c r="I605" i="4" s="1"/>
  <c r="H604" i="4"/>
  <c r="I604" i="4" s="1"/>
</calcChain>
</file>

<file path=xl/sharedStrings.xml><?xml version="1.0" encoding="utf-8"?>
<sst xmlns="http://schemas.openxmlformats.org/spreadsheetml/2006/main" count="137" uniqueCount="100">
  <si>
    <t>Choose the levers and assumptions</t>
  </si>
  <si>
    <t>Same opening position; three alternatives. Returns are hypothetical.</t>
  </si>
  <si>
    <t>Current age</t>
  </si>
  <si>
    <t>Opening account balance</t>
  </si>
  <si>
    <t>Amount</t>
  </si>
  <si>
    <t>Tax-deferred</t>
  </si>
  <si>
    <t>Roth</t>
  </si>
  <si>
    <t>Taxable</t>
  </si>
  <si>
    <t>Own to tax-deferred %</t>
  </si>
  <si>
    <t>Own to Roth %</t>
  </si>
  <si>
    <t>Own to taxable %</t>
  </si>
  <si>
    <t>Scenario input</t>
  </si>
  <si>
    <t>A: keep going</t>
  </si>
  <si>
    <t>B: add $150</t>
  </si>
  <si>
    <t>C: add time</t>
  </si>
  <si>
    <t>Retirement age</t>
  </si>
  <si>
    <t>Own monthly contribution</t>
  </si>
  <si>
    <t>Employer monthly</t>
  </si>
  <si>
    <t>Annual own step-up</t>
  </si>
  <si>
    <t>Gross annual return</t>
  </si>
  <si>
    <t>Annual fee drag</t>
  </si>
  <si>
    <t>Annual inflation</t>
  </si>
  <si>
    <t>Optional goal (today $)</t>
  </si>
  <si>
    <t>Input state</t>
  </si>
  <si>
    <t>Compare three possible futures</t>
  </si>
  <si>
    <t>An account total is not a spending allowance or guaranteed retirement income.</t>
  </si>
  <si>
    <t>Measure</t>
  </si>
  <si>
    <t>Scenario A</t>
  </si>
  <si>
    <t>Scenario B</t>
  </si>
  <si>
    <t>Scenario C</t>
  </si>
  <si>
    <t>Years</t>
  </si>
  <si>
    <t>Tax-deferred at horizon</t>
  </si>
  <si>
    <t>Roth at horizon</t>
  </si>
  <si>
    <t>Taxable at horizon</t>
  </si>
  <si>
    <t>Nominal total</t>
  </si>
  <si>
    <t>Today-dollar total</t>
  </si>
  <si>
    <t>Own new contributions</t>
  </si>
  <si>
    <t>Employer contributions</t>
  </si>
  <si>
    <t>Starting capital</t>
  </si>
  <si>
    <t>Assumed growth</t>
  </si>
  <si>
    <t>Gap above / below goal</t>
  </si>
  <si>
    <t>Control: contributions, cost choices and horizon. Not controlled: future returns, inflation or tax law.</t>
  </si>
  <si>
    <t>No taxes are removed from account totals. A total containing tax-deferred money is not all available to spend.</t>
  </si>
  <si>
    <t>My next change and review date:</t>
  </si>
  <si>
    <t>Write one change you can sustain</t>
  </si>
  <si>
    <t>Scenario A | monthly projection</t>
  </si>
  <si>
    <t>End-month flows; growth assumptions are illustrations.</t>
  </si>
  <si>
    <t>Month</t>
  </si>
  <si>
    <t>Age</t>
  </si>
  <si>
    <t>Own flow</t>
  </si>
  <si>
    <t>Employer flow</t>
  </si>
  <si>
    <t>Today dollars</t>
  </si>
  <si>
    <t>Cum own</t>
  </si>
  <si>
    <t>Cum employer</t>
  </si>
  <si>
    <t>Scenario B | monthly projection</t>
  </si>
  <si>
    <t>Scenario C | monthly projection</t>
  </si>
  <si>
    <t>Translate a future-dollar marker</t>
  </si>
  <si>
    <t>Optional conversion only. A marker is not proof of retirement sufficiency.</t>
  </si>
  <si>
    <t>Optional future-dollar marker</t>
  </si>
  <si>
    <t>Years to horizon</t>
  </si>
  <si>
    <t>Equivalent in today dollars</t>
  </si>
  <si>
    <t>Nominal result minus marker</t>
  </si>
  <si>
    <t>Current equivalent = future marker / (1 + inflation)^years.</t>
  </si>
  <si>
    <t>Example uses the book marker: $300,000 nominal at each horizon. The current equivalent changes with the horizon.</t>
  </si>
  <si>
    <t>Your Copy leaves both marker and optional goals blank. To use a future-dollar goal, enter it above; copy each current equivalent as a VALUE to Inputs row 24.</t>
  </si>
  <si>
    <t>Changing your horizon after that changes the conversion: recopy values if you intend to keep the same nominal goal. A today-dollar goal instead stays in current purchasing power.</t>
  </si>
  <si>
    <t>Three paths from the same start</t>
  </si>
  <si>
    <t>Hypothetical balances | whole dollars | no taxes deducted</t>
  </si>
  <si>
    <t>Decision lever</t>
  </si>
  <si>
    <t>Own contribution / month</t>
  </si>
  <si>
    <t>Age at horizon</t>
  </si>
  <si>
    <t>Future-dollar balance</t>
  </si>
  <si>
    <t>In today's purchasing power</t>
  </si>
  <si>
    <t>What makes the future total</t>
  </si>
  <si>
    <t>Starting balance</t>
  </si>
  <si>
    <t>New own contributions</t>
  </si>
  <si>
    <t>New employer contributions</t>
  </si>
  <si>
    <t>Hypothetical growth, after fees</t>
  </si>
  <si>
    <t>Optional goal comparison (today $)</t>
  </si>
  <si>
    <t>Goal in current dollars</t>
  </si>
  <si>
    <t>Above / below that goal</t>
  </si>
  <si>
    <t>Read the two dollar measures separately. Future dollars and today dollars describe the SAME balance at different purchasing power.</t>
  </si>
  <si>
    <t>Inputs and Goal Bridge explain the optional $300,000 future marker. Different horizons require different current equivalents.</t>
  </si>
  <si>
    <t>These are account balances, not spendable retirement income. Tax-deferred, Roth and taxable balances remain separate on Results.</t>
  </si>
  <si>
    <t>Next: choose one sustainable change, then review cash feasibility with R2.</t>
  </si>
  <si>
    <t>Retirement From Here | R1 instructions</t>
  </si>
  <si>
    <t>R1 | Compare choices, not promises</t>
  </si>
  <si>
    <t>Open Your-Copy and save a personal version. Gold cells are inputs. Overview compares three choices; Results retains the account detail; Scenario A/B/C show monthly arithmetic.</t>
  </si>
  <si>
    <t>1. Establish the common start</t>
  </si>
  <si>
    <t>On Inputs enter current age, balances by tax treatment, and own contribution allocations totalling 100%. Enter a known zero explicitly. A blank required field is PENDING, not zero.</t>
  </si>
  <si>
    <t>2. Set each scenario</t>
  </si>
  <si>
    <t>Enter target age, own and employer monthly deposits, annual own step-up, gross return, annual fee drag and inflation. Use a 1-50 year horizon. Employer deposits are assigned to tax-deferred assets. Taxable assets use the same entered return; taxes are not calculated.</t>
  </si>
  <si>
    <t>3. Read comparable dollar measures</t>
  </si>
  <si>
    <t>Future-dollar balance is the nominal account total. Today-dollar balance removes entered inflation over that scenario horizon. Compare either measure with a goal stated in the SAME dollars. A balance is not a withdrawal rate or a sufficiency verdict.</t>
  </si>
  <si>
    <t>4. Optional future-dollar goal</t>
  </si>
  <si>
    <t>Goal Bridge converts a future marker to a current equivalent. In the example, $300,000 at 2.5% inflation becomes $202,087.48 at 16 years and $192,349.77 at 18 years. Your-Copy keeps goals blank; enter a marker and copy the equivalents as VALUES to Inputs row 24 if wanted. Reconvert after changing the horizon.</t>
  </si>
  <si>
    <t>5. Assumptions and example</t>
  </si>
  <si>
    <t>Net annual return = (1 + gross return) x (1 - fee drag) - 1. Monthly rate is its effective 12th root. Deposits occur at month end. Own deposits step up once each year; employer deposits stay level. Example Maya: age 49; $45,000 tax-deferred; own $450 or $600, employer $100; gross 5%, fee 0.5%, inflation 2.5%.</t>
  </si>
  <si>
    <t>6. Use and limits</t>
  </si>
  <si>
    <t>Scenario A reaches about $243,350 nominal at 65; B about $284,993 at 65; C about $328,595 at 67. These are hypothetical, not forecasts. No tax, Social Security, withdrawals or pension engine is included. Record your chosen change and review date on Results. Check affordability in R2 and actual progress in R3.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</si>
</sst>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Red]\(\$#,##0.00\)"/>
    <numFmt numFmtId="165" formatCode="0.0%"/>
    <numFmt numFmtId="166" formatCode="&quot;$&quot;#,##0;[Red]\(&quot;$&quot;#,##0\);&quot;$&quot;0"/>
    <numFmt numFmtId="167" formatCode="&quot;$&quot;#,##0.00;[Red]\(&quot;$&quot;#,##0.00\)"/>
    <numFmt numFmtId="168" formatCode="&quot;$&quot;#,##0"/>
  </numFmts>
  <fonts count="11" x14ac:knownFonts="1">
    <font>
      <sz val="11"/>
      <color rgb="FF243746"/>
      <name val="Calibri"/>
    </font>
    <font>
      <sz val="11"/>
      <color rgb="FF243746"/>
      <name val="Aptos"/>
      <family val="2"/>
    </font>
    <font>
      <b/>
      <sz val="11"/>
      <color rgb="FFFFFFFF"/>
      <name val="Aptos"/>
      <family val="2"/>
    </font>
    <font>
      <sz val="12"/>
      <color rgb="FF243746"/>
      <name val="Aptos"/>
      <family val="2"/>
    </font>
    <font>
      <sz val="12"/>
      <color rgb="FF2C3E5C"/>
      <name val="Aptos"/>
      <family val="2"/>
    </font>
    <font>
      <b/>
      <sz val="21"/>
      <color rgb="FF2C3E5C"/>
      <name val="Aptos"/>
      <family val="2"/>
    </font>
    <font>
      <b/>
      <sz val="12"/>
      <color rgb="FF2C3E5C"/>
      <name val="Aptos"/>
      <family val="2"/>
    </font>
    <font>
      <b/>
      <sz val="23"/>
      <color rgb="FF2C3E5C"/>
      <name val="Aptos"/>
      <family val="2"/>
    </font>
    <font>
      <sz val="12"/>
      <color rgb="FF4E888B"/>
      <name val="Aptos"/>
      <family val="2"/>
    </font>
    <font>
      <b/>
      <sz val="16"/>
      <color rgb="FF2C3E5C"/>
      <name val="Aptos"/>
      <family val="2"/>
    </font>
    <font>
      <sz val="20"/>
      <color rgb="FF243746"/>
      <name val="Aptos"/>
      <family val="2"/>
    </font>
  </fonts>
  <fills count="6">
    <fill>
      <patternFill patternType="none"/>
    </fill>
    <fill>
      <patternFill patternType="gray125"/>
    </fill>
    <fill>
      <patternFill patternType="solid">
        <fgColor rgb="FF183D4A"/>
        <bgColor indexed="64"/>
      </patternFill>
    </fill>
    <fill>
      <patternFill patternType="solid">
        <fgColor rgb="FFFFF0CC"/>
        <bgColor indexed="64"/>
      </patternFill>
    </fill>
    <fill>
      <patternFill patternType="solid">
        <fgColor rgb="FFEFEFEF"/>
        <bgColor indexed="64"/>
      </patternFill>
    </fill>
    <fill>
      <patternFill patternType="solid">
        <fgColor rgb="FFFFF2CC"/>
        <bgColor indexed="64"/>
      </patternFill>
    </fill>
  </fills>
  <borders count="1">
    <border>
      <left/>
      <right/>
      <top/>
      <bottom/>
      <diagonal/>
    </border>
  </borders>
  <cellStyleXfs count="1">
    <xf numFmtId="0" fontId="0" fillId="0" borderId="0"/>
  </cellStyleXfs>
  <cellXfs count="30">
    <xf numFmtId="0" fontId="0" fillId="0" borderId="0" xfId="0" applyAlignment="1">
      <alignment vertical="center" wrapText="1"/>
    </xf>
    <xf numFmtId="0" fontId="1" fillId="0" borderId="0" xfId="0" applyFont="1" applyAlignment="1">
      <alignment vertical="center" wrapText="1"/>
    </xf>
    <xf numFmtId="0" fontId="1" fillId="3" borderId="0" xfId="0" applyFont="1" applyFill="1" applyProtection="1">
      <protection locked="0"/>
    </xf>
    <xf numFmtId="0" fontId="2" fillId="2" borderId="0" xfId="0" applyFont="1" applyFill="1" applyAlignment="1">
      <alignment vertical="center" wrapText="1"/>
    </xf>
    <xf numFmtId="164" fontId="1" fillId="3" borderId="0" xfId="0" applyNumberFormat="1" applyFont="1" applyFill="1" applyProtection="1">
      <protection locked="0"/>
    </xf>
    <xf numFmtId="165" fontId="1" fillId="3" borderId="0" xfId="0" applyNumberFormat="1" applyFont="1" applyFill="1" applyProtection="1">
      <protection locked="0"/>
    </xf>
    <xf numFmtId="164" fontId="1" fillId="0" borderId="0" xfId="0" applyNumberFormat="1" applyFont="1"/>
    <xf numFmtId="0" fontId="4" fillId="0" borderId="0" xfId="0" applyFont="1" applyAlignment="1" applyProtection="1">
      <alignment vertical="center" wrapText="1"/>
    </xf>
    <xf numFmtId="0" fontId="6" fillId="4" borderId="0" xfId="0" applyFont="1" applyFill="1" applyAlignment="1" applyProtection="1">
      <alignment vertical="center" wrapText="1"/>
    </xf>
    <xf numFmtId="0" fontId="6" fillId="4" borderId="0" xfId="0" applyFont="1" applyFill="1" applyAlignment="1" applyProtection="1">
      <alignment horizontal="right" vertical="center" wrapText="1"/>
    </xf>
    <xf numFmtId="166" fontId="4" fillId="0" borderId="0" xfId="0" applyNumberFormat="1" applyFont="1" applyAlignment="1" applyProtection="1">
      <alignment horizontal="right" vertical="center" wrapText="1"/>
    </xf>
    <xf numFmtId="1" fontId="4" fillId="0" borderId="0" xfId="0" applyNumberFormat="1" applyFont="1" applyAlignment="1" applyProtection="1">
      <alignment horizontal="right" vertical="center" wrapText="1"/>
    </xf>
    <xf numFmtId="166" fontId="9" fillId="0" borderId="0" xfId="0" applyNumberFormat="1" applyFont="1" applyAlignment="1" applyProtection="1">
      <alignment horizontal="right" vertical="center" wrapText="1"/>
    </xf>
    <xf numFmtId="166" fontId="6" fillId="4" borderId="0" xfId="0" applyNumberFormat="1" applyFont="1" applyFill="1" applyAlignment="1" applyProtection="1">
      <alignment horizontal="right" vertical="center" wrapText="1"/>
    </xf>
    <xf numFmtId="0" fontId="3" fillId="0" borderId="0" xfId="0" applyFont="1" applyAlignment="1" applyProtection="1">
      <alignment vertical="center" wrapText="1"/>
    </xf>
    <xf numFmtId="165" fontId="3" fillId="0" borderId="0" xfId="0" applyNumberFormat="1" applyFont="1" applyAlignment="1" applyProtection="1">
      <alignment vertical="center" wrapText="1"/>
    </xf>
    <xf numFmtId="167" fontId="3" fillId="0" borderId="0" xfId="0" applyNumberFormat="1" applyFont="1" applyAlignment="1" applyProtection="1">
      <alignment vertical="center" wrapText="1"/>
    </xf>
    <xf numFmtId="168" fontId="3" fillId="5" borderId="0" xfId="0" applyNumberFormat="1" applyFont="1" applyFill="1" applyAlignment="1" applyProtection="1">
      <alignment vertical="center" wrapText="1"/>
      <protection locked="0"/>
    </xf>
    <xf numFmtId="166" fontId="1" fillId="0" borderId="0" xfId="0" applyNumberFormat="1" applyFont="1"/>
    <xf numFmtId="0" fontId="4" fillId="0" borderId="0" xfId="0" applyFont="1" applyAlignment="1" applyProtection="1">
      <alignment vertical="center" wrapText="1"/>
    </xf>
    <xf numFmtId="0" fontId="7" fillId="0" borderId="0" xfId="0" applyFont="1" applyAlignment="1" applyProtection="1">
      <alignment vertical="center" wrapText="1"/>
    </xf>
    <xf numFmtId="0" fontId="8" fillId="0" borderId="0" xfId="0" applyFont="1" applyAlignment="1" applyProtection="1">
      <alignment vertical="center" wrapText="1"/>
    </xf>
    <xf numFmtId="0" fontId="3" fillId="0" borderId="0" xfId="0" applyFont="1" applyAlignment="1" applyProtection="1">
      <alignment vertical="center" wrapText="1"/>
    </xf>
    <xf numFmtId="0" fontId="10" fillId="0" borderId="0" xfId="0" applyFont="1" applyAlignment="1" applyProtection="1">
      <alignment vertical="center" wrapText="1"/>
    </xf>
    <xf numFmtId="0" fontId="4" fillId="0" borderId="0" xfId="0" applyFont="1" applyAlignment="1" applyProtection="1">
      <alignment vertical="top" wrapText="1"/>
    </xf>
    <xf numFmtId="0" fontId="6" fillId="4" borderId="0" xfId="0" applyFont="1" applyFill="1" applyAlignment="1" applyProtection="1">
      <alignment vertical="center" wrapText="1"/>
    </xf>
    <xf numFmtId="0" fontId="5" fillId="0" borderId="0" xfId="0" applyFont="1" applyAlignment="1" applyProtection="1">
      <alignment vertical="center" wrapText="1"/>
    </xf>
    <xf numFmtId="0" fontId="2" fillId="2" borderId="0" xfId="0" applyFont="1" applyFill="1" applyAlignment="1">
      <alignment vertical="center"/>
    </xf>
    <xf numFmtId="0" fontId="1" fillId="0" borderId="0" xfId="0" applyFont="1" applyAlignment="1">
      <alignment vertical="center" wrapText="1"/>
    </xf>
    <xf numFmtId="0" fontId="1" fillId="3" borderId="0" xfId="0" applyFont="1" applyFill="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Composition of the future-dollar balance</a:t>
            </a:r>
          </a:p>
        </c:rich>
      </c:tx>
      <c:overlay val="0"/>
    </c:title>
    <c:autoTitleDeleted val="0"/>
    <c:plotArea>
      <c:layout/>
      <c:barChart>
        <c:barDir val="bar"/>
        <c:grouping val="stacked"/>
        <c:varyColors val="0"/>
        <c:ser>
          <c:idx val="0"/>
          <c:order val="0"/>
          <c:tx>
            <c:v>Starting balance</c:v>
          </c:tx>
          <c:invertIfNegative val="0"/>
          <c:cat>
            <c:strRef>
              <c:f>Overview!$B$4:$D$4</c:f>
              <c:strCache>
                <c:ptCount val="3"/>
                <c:pt idx="0">
                  <c:v>A: keep going</c:v>
                </c:pt>
                <c:pt idx="1">
                  <c:v>B: add $150</c:v>
                </c:pt>
                <c:pt idx="2">
                  <c:v>C: add time</c:v>
                </c:pt>
              </c:strCache>
            </c:strRef>
          </c:cat>
          <c:val>
            <c:numRef>
              <c:f>Overview!$B$12:$D$12</c:f>
              <c:numCache>
                <c:formatCode>"$"#,##0;[Red]\("$"#,##0\);"$"0</c:formatCode>
                <c:ptCount val="3"/>
                <c:pt idx="0">
                  <c:v>0</c:v>
                </c:pt>
                <c:pt idx="1">
                  <c:v>0</c:v>
                </c:pt>
                <c:pt idx="2">
                  <c:v>0</c:v>
                </c:pt>
              </c:numCache>
            </c:numRef>
          </c:val>
          <c:extLst>
            <c:ext xmlns:c16="http://schemas.microsoft.com/office/drawing/2014/chart" uri="{C3380CC4-5D6E-409C-BE32-E72D297353CC}">
              <c16:uniqueId val="{00000002-0CC8-4B97-8E85-356B13A354ED}"/>
            </c:ext>
          </c:extLst>
        </c:ser>
        <c:ser>
          <c:idx val="1"/>
          <c:order val="1"/>
          <c:tx>
            <c:v>New own contributions</c:v>
          </c:tx>
          <c:invertIfNegative val="0"/>
          <c:cat>
            <c:strRef>
              <c:f>Overview!$B$4:$D$4</c:f>
              <c:strCache>
                <c:ptCount val="3"/>
                <c:pt idx="0">
                  <c:v>A: keep going</c:v>
                </c:pt>
                <c:pt idx="1">
                  <c:v>B: add $150</c:v>
                </c:pt>
                <c:pt idx="2">
                  <c:v>C: add time</c:v>
                </c:pt>
              </c:strCache>
            </c:strRef>
          </c:cat>
          <c:val>
            <c:numRef>
              <c:f>Overview!$B$13:$D$13</c:f>
              <c:numCache>
                <c:formatCode>"$"#,##0;[Red]\("$"#,##0\);"$"0</c:formatCode>
                <c:ptCount val="3"/>
                <c:pt idx="0">
                  <c:v>0</c:v>
                </c:pt>
                <c:pt idx="1">
                  <c:v>0</c:v>
                </c:pt>
                <c:pt idx="2">
                  <c:v>0</c:v>
                </c:pt>
              </c:numCache>
            </c:numRef>
          </c:val>
          <c:extLst>
            <c:ext xmlns:c16="http://schemas.microsoft.com/office/drawing/2014/chart" uri="{C3380CC4-5D6E-409C-BE32-E72D297353CC}">
              <c16:uniqueId val="{00000003-0CC8-4B97-8E85-356B13A354ED}"/>
            </c:ext>
          </c:extLst>
        </c:ser>
        <c:ser>
          <c:idx val="2"/>
          <c:order val="2"/>
          <c:tx>
            <c:v>New employer contributions</c:v>
          </c:tx>
          <c:invertIfNegative val="0"/>
          <c:cat>
            <c:strRef>
              <c:f>Overview!$B$4:$D$4</c:f>
              <c:strCache>
                <c:ptCount val="3"/>
                <c:pt idx="0">
                  <c:v>A: keep going</c:v>
                </c:pt>
                <c:pt idx="1">
                  <c:v>B: add $150</c:v>
                </c:pt>
                <c:pt idx="2">
                  <c:v>C: add time</c:v>
                </c:pt>
              </c:strCache>
            </c:strRef>
          </c:cat>
          <c:val>
            <c:numRef>
              <c:f>Overview!$B$14:$D$14</c:f>
              <c:numCache>
                <c:formatCode>"$"#,##0;[Red]\("$"#,##0\);"$"0</c:formatCode>
                <c:ptCount val="3"/>
                <c:pt idx="0">
                  <c:v>0</c:v>
                </c:pt>
                <c:pt idx="1">
                  <c:v>0</c:v>
                </c:pt>
                <c:pt idx="2">
                  <c:v>0</c:v>
                </c:pt>
              </c:numCache>
            </c:numRef>
          </c:val>
          <c:extLst>
            <c:ext xmlns:c16="http://schemas.microsoft.com/office/drawing/2014/chart" uri="{C3380CC4-5D6E-409C-BE32-E72D297353CC}">
              <c16:uniqueId val="{00000004-0CC8-4B97-8E85-356B13A354ED}"/>
            </c:ext>
          </c:extLst>
        </c:ser>
        <c:ser>
          <c:idx val="3"/>
          <c:order val="3"/>
          <c:tx>
            <c:v>Hypothetical growth, after fees</c:v>
          </c:tx>
          <c:invertIfNegative val="0"/>
          <c:cat>
            <c:strRef>
              <c:f>Overview!$B$4:$D$4</c:f>
              <c:strCache>
                <c:ptCount val="3"/>
                <c:pt idx="0">
                  <c:v>A: keep going</c:v>
                </c:pt>
                <c:pt idx="1">
                  <c:v>B: add $150</c:v>
                </c:pt>
                <c:pt idx="2">
                  <c:v>C: add time</c:v>
                </c:pt>
              </c:strCache>
            </c:strRef>
          </c:cat>
          <c:val>
            <c:numRef>
              <c:f>Overview!$B$15:$D$15</c:f>
              <c:numCache>
                <c:formatCode>"$"#,##0;[Red]\("$"#,##0\);"$"0</c:formatCode>
                <c:ptCount val="3"/>
                <c:pt idx="0">
                  <c:v>0</c:v>
                </c:pt>
                <c:pt idx="1">
                  <c:v>0</c:v>
                </c:pt>
                <c:pt idx="2">
                  <c:v>0</c:v>
                </c:pt>
              </c:numCache>
            </c:numRef>
          </c:val>
          <c:extLst>
            <c:ext xmlns:c16="http://schemas.microsoft.com/office/drawing/2014/chart" uri="{C3380CC4-5D6E-409C-BE32-E72D297353CC}">
              <c16:uniqueId val="{00000005-0CC8-4B97-8E85-356B13A354ED}"/>
            </c:ext>
          </c:extLst>
        </c:ser>
        <c:dLbls>
          <c:showLegendKey val="0"/>
          <c:showVal val="0"/>
          <c:showCatName val="0"/>
          <c:showSerName val="0"/>
          <c:showPercent val="0"/>
          <c:showBubbleSize val="0"/>
        </c:dLbls>
        <c:gapWidth val="150"/>
        <c:overlap val="100"/>
        <c:axId val="772956016"/>
        <c:axId val="772957936"/>
      </c:barChart>
      <c:catAx>
        <c:axId val="772956016"/>
        <c:scaling>
          <c:orientation val="minMax"/>
        </c:scaling>
        <c:delete val="0"/>
        <c:axPos val="l"/>
        <c:numFmt formatCode="General" sourceLinked="1"/>
        <c:majorTickMark val="out"/>
        <c:minorTickMark val="none"/>
        <c:tickLblPos val="nextTo"/>
        <c:crossAx val="772957936"/>
        <c:crosses val="autoZero"/>
        <c:auto val="1"/>
        <c:lblAlgn val="ctr"/>
        <c:lblOffset val="100"/>
        <c:noMultiLvlLbl val="0"/>
      </c:catAx>
      <c:valAx>
        <c:axId val="772957936"/>
        <c:scaling>
          <c:orientation val="minMax"/>
        </c:scaling>
        <c:delete val="0"/>
        <c:axPos val="b"/>
        <c:majorGridlines/>
        <c:numFmt formatCode="&quot;$&quot;#,##0;[Red]\(&quot;$&quot;#,##0\);&quot;$&quot;0" sourceLinked="1"/>
        <c:majorTickMark val="out"/>
        <c:minorTickMark val="none"/>
        <c:tickLblPos val="nextTo"/>
        <c:crossAx val="772956016"/>
        <c:crosses val="autoZero"/>
        <c:crossBetween val="between"/>
      </c:valAx>
    </c:plotArea>
    <c:legend>
      <c:legendPos val="b"/>
      <c:overlay val="0"/>
    </c:legend>
    <c:plotVisOnly val="1"/>
    <c:dispBlanksAs val="gap"/>
    <c:extLst>
      <c:ext xmlns:c16r3="http://schemas.microsoft.com/office/drawing/2017/03/chart" uri="{56B9EC1D-385E-4148-901F-78D8002777C0}">
        <c16r3:dataDisplayOptions16>
          <c16r3:dispNaAsBlank val="1"/>
        </c16r3:dataDisplayOptions16>
      </c:ext>
    </c:extLst>
    <c:showDLblsOverMax val="0"/>
  </c:chart>
  <c:txPr>
    <a:bodyPr/>
    <a:lstStyle/>
    <a:p>
      <a:pPr>
        <a:defRPr sz="1000"/>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63501</xdr:colOff>
      <xdr:row>26</xdr:row>
      <xdr:rowOff>0</xdr:rowOff>
    </xdr:from>
    <xdr:to>
      <xdr:col>3</xdr:col>
      <xdr:colOff>1384301</xdr:colOff>
      <xdr:row>35</xdr:row>
      <xdr:rowOff>222250</xdr:rowOff>
    </xdr:to>
    <xdr:graphicFrame macro="">
      <xdr:nvGraphicFramePr>
        <xdr:cNvPr id="2" name="Chart 1">
          <a:extLst>
            <a:ext uri="{FF2B5EF4-FFF2-40B4-BE49-F238E27FC236}">
              <a16:creationId xmlns:a16="http://schemas.microsoft.com/office/drawing/2014/main" id="{2CE698AE-A667-15CA-846A-A63890876F3E}"/>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6EEEF-195D-465E-ACE8-58E4E63AD84C}">
  <sheetPr>
    <pageSetUpPr fitToPage="1"/>
  </sheetPr>
  <dimension ref="A1:D40"/>
  <sheetViews>
    <sheetView showGridLines="0" tabSelected="1" zoomScale="90" zoomScaleNormal="90" workbookViewId="0">
      <selection sqref="A1:D1"/>
    </sheetView>
  </sheetViews>
  <sheetFormatPr defaultRowHeight="15.75" x14ac:dyDescent="0.25"/>
  <cols>
    <col min="1" max="1" width="42.7109375" style="7" customWidth="1"/>
    <col min="2" max="4" width="21.7109375" style="7" customWidth="1"/>
    <col min="5" max="16384" width="9.140625" style="7"/>
  </cols>
  <sheetData>
    <row r="1" spans="1:4" ht="38.1" customHeight="1" x14ac:dyDescent="0.25">
      <c r="A1" s="20" t="s">
        <v>66</v>
      </c>
      <c r="B1" s="19"/>
      <c r="C1" s="19"/>
      <c r="D1" s="19"/>
    </row>
    <row r="2" spans="1:4" ht="33.950000000000003" customHeight="1" x14ac:dyDescent="0.25">
      <c r="A2" s="21" t="s">
        <v>67</v>
      </c>
      <c r="B2" s="19"/>
      <c r="C2" s="19"/>
      <c r="D2" s="19"/>
    </row>
    <row r="4" spans="1:4" ht="23.1" customHeight="1" x14ac:dyDescent="0.25">
      <c r="A4" s="8" t="s">
        <v>68</v>
      </c>
      <c r="B4" s="9" t="s">
        <v>12</v>
      </c>
      <c r="C4" s="9" t="s">
        <v>13</v>
      </c>
      <c r="D4" s="9" t="s">
        <v>14</v>
      </c>
    </row>
    <row r="5" spans="1:4" ht="23.1" customHeight="1" x14ac:dyDescent="0.25">
      <c r="A5" s="7" t="s">
        <v>69</v>
      </c>
      <c r="B5" s="10">
        <f>IF(ISNUMBER(Inputs!B18),Inputs!B18,"PENDING")</f>
        <v>0</v>
      </c>
      <c r="C5" s="10">
        <f>IF(ISNUMBER(Inputs!C18),Inputs!C18,"PENDING")</f>
        <v>0</v>
      </c>
      <c r="D5" s="10">
        <f>IF(ISNUMBER(Inputs!D18),Inputs!D18,"PENDING")</f>
        <v>0</v>
      </c>
    </row>
    <row r="6" spans="1:4" ht="23.1" customHeight="1" x14ac:dyDescent="0.25">
      <c r="A6" s="7" t="s">
        <v>70</v>
      </c>
      <c r="B6" s="11">
        <f>IF(ISNUMBER(Inputs!B17),Inputs!B17,"PENDING")</f>
        <v>65</v>
      </c>
      <c r="C6" s="11">
        <f>IF(ISNUMBER(Inputs!C17),Inputs!C17,"PENDING")</f>
        <v>65</v>
      </c>
      <c r="D6" s="11">
        <f>IF(ISNUMBER(Inputs!D17),Inputs!D17,"PENDING")</f>
        <v>67</v>
      </c>
    </row>
    <row r="7" spans="1:4" ht="23.1" customHeight="1" x14ac:dyDescent="0.25">
      <c r="B7" s="10"/>
      <c r="C7" s="10"/>
      <c r="D7" s="10"/>
    </row>
    <row r="8" spans="1:4" ht="32.1" customHeight="1" x14ac:dyDescent="0.25">
      <c r="A8" s="7" t="s">
        <v>71</v>
      </c>
      <c r="B8" s="12">
        <f>Results!B10</f>
        <v>0</v>
      </c>
      <c r="C8" s="12">
        <f>Results!C10</f>
        <v>0</v>
      </c>
      <c r="D8" s="12">
        <f>Results!D10</f>
        <v>0</v>
      </c>
    </row>
    <row r="9" spans="1:4" ht="32.1" customHeight="1" x14ac:dyDescent="0.25">
      <c r="A9" s="7" t="s">
        <v>72</v>
      </c>
      <c r="B9" s="12">
        <f>Results!B11</f>
        <v>0</v>
      </c>
      <c r="C9" s="12">
        <f>Results!C11</f>
        <v>0</v>
      </c>
      <c r="D9" s="12">
        <f>Results!D11</f>
        <v>0</v>
      </c>
    </row>
    <row r="10" spans="1:4" ht="23.1" customHeight="1" x14ac:dyDescent="0.25">
      <c r="B10" s="10"/>
      <c r="C10" s="10"/>
      <c r="D10" s="10"/>
    </row>
    <row r="11" spans="1:4" ht="23.1" customHeight="1" x14ac:dyDescent="0.25">
      <c r="A11" s="8" t="s">
        <v>73</v>
      </c>
      <c r="B11" s="13"/>
      <c r="C11" s="13"/>
      <c r="D11" s="13"/>
    </row>
    <row r="12" spans="1:4" ht="23.1" customHeight="1" x14ac:dyDescent="0.25">
      <c r="A12" s="7" t="s">
        <v>74</v>
      </c>
      <c r="B12" s="10">
        <f>Results!B14</f>
        <v>0</v>
      </c>
      <c r="C12" s="10">
        <f>Results!C14</f>
        <v>0</v>
      </c>
      <c r="D12" s="10">
        <f>Results!D14</f>
        <v>0</v>
      </c>
    </row>
    <row r="13" spans="1:4" ht="23.1" customHeight="1" x14ac:dyDescent="0.25">
      <c r="A13" s="7" t="s">
        <v>75</v>
      </c>
      <c r="B13" s="10">
        <f>Results!B12</f>
        <v>0</v>
      </c>
      <c r="C13" s="10">
        <f>Results!C12</f>
        <v>0</v>
      </c>
      <c r="D13" s="10">
        <f>Results!D12</f>
        <v>0</v>
      </c>
    </row>
    <row r="14" spans="1:4" ht="23.1" customHeight="1" x14ac:dyDescent="0.25">
      <c r="A14" s="7" t="s">
        <v>76</v>
      </c>
      <c r="B14" s="10">
        <f>Results!B13</f>
        <v>0</v>
      </c>
      <c r="C14" s="10">
        <f>Results!C13</f>
        <v>0</v>
      </c>
      <c r="D14" s="10">
        <f>Results!D13</f>
        <v>0</v>
      </c>
    </row>
    <row r="15" spans="1:4" ht="23.1" customHeight="1" x14ac:dyDescent="0.25">
      <c r="A15" s="7" t="s">
        <v>77</v>
      </c>
      <c r="B15" s="10">
        <f>Results!B15</f>
        <v>0</v>
      </c>
      <c r="C15" s="10">
        <f>Results!C15</f>
        <v>0</v>
      </c>
      <c r="D15" s="10">
        <f>Results!D15</f>
        <v>0</v>
      </c>
    </row>
    <row r="16" spans="1:4" ht="23.1" customHeight="1" x14ac:dyDescent="0.25">
      <c r="B16" s="10"/>
      <c r="C16" s="10"/>
      <c r="D16" s="10"/>
    </row>
    <row r="17" spans="1:4" ht="23.1" customHeight="1" x14ac:dyDescent="0.25">
      <c r="A17" s="8" t="s">
        <v>78</v>
      </c>
      <c r="B17" s="13"/>
      <c r="C17" s="13"/>
      <c r="D17" s="13"/>
    </row>
    <row r="18" spans="1:4" ht="23.1" customHeight="1" x14ac:dyDescent="0.25">
      <c r="A18" s="7" t="s">
        <v>79</v>
      </c>
      <c r="B18" s="10" t="str">
        <f>IFERROR(IF(ISNUMBER(Inputs!B24),Inputs!B24,"No goal entered"),"No goal entered")</f>
        <v>No goal entered</v>
      </c>
      <c r="C18" s="10" t="str">
        <f>IFERROR(IF(ISNUMBER(Inputs!C24),Inputs!C24,"No goal entered"),"No goal entered")</f>
        <v>No goal entered</v>
      </c>
      <c r="D18" s="10" t="str">
        <f>IFERROR(IF(ISNUMBER(Inputs!D24),Inputs!D24,"No goal entered"),"No goal entered")</f>
        <v>No goal entered</v>
      </c>
    </row>
    <row r="19" spans="1:4" ht="23.1" customHeight="1" x14ac:dyDescent="0.25">
      <c r="A19" s="7" t="s">
        <v>80</v>
      </c>
      <c r="B19" s="10" t="str">
        <f>Results!B16</f>
        <v>No goal entered</v>
      </c>
      <c r="C19" s="10" t="str">
        <f>Results!C16</f>
        <v>No goal entered</v>
      </c>
      <c r="D19" s="10" t="str">
        <f>Results!D16</f>
        <v>No goal entered</v>
      </c>
    </row>
    <row r="20" spans="1:4" ht="23.1" customHeight="1" x14ac:dyDescent="0.25"/>
    <row r="21" spans="1:4" ht="38.1" customHeight="1" x14ac:dyDescent="0.25">
      <c r="A21" s="19" t="s">
        <v>81</v>
      </c>
      <c r="B21" s="19"/>
      <c r="C21" s="19"/>
      <c r="D21" s="19"/>
    </row>
    <row r="22" spans="1:4" ht="38.1" customHeight="1" x14ac:dyDescent="0.25">
      <c r="A22" s="19" t="s">
        <v>82</v>
      </c>
      <c r="B22" s="19"/>
      <c r="C22" s="19"/>
      <c r="D22" s="19"/>
    </row>
    <row r="23" spans="1:4" ht="38.1" customHeight="1" x14ac:dyDescent="0.25">
      <c r="A23" s="19" t="s">
        <v>83</v>
      </c>
      <c r="B23" s="19"/>
      <c r="C23" s="19"/>
      <c r="D23" s="19"/>
    </row>
    <row r="24" spans="1:4" ht="23.1" customHeight="1" x14ac:dyDescent="0.25"/>
    <row r="25" spans="1:4" ht="38.1" customHeight="1" x14ac:dyDescent="0.25">
      <c r="A25" s="19" t="s">
        <v>84</v>
      </c>
      <c r="B25" s="19"/>
      <c r="C25" s="19"/>
      <c r="D25" s="19"/>
    </row>
    <row r="26" spans="1:4" ht="23.1" customHeight="1" x14ac:dyDescent="0.25"/>
    <row r="27" spans="1:4" ht="23.1" customHeight="1" x14ac:dyDescent="0.25"/>
    <row r="28" spans="1:4" ht="23.1" customHeight="1" x14ac:dyDescent="0.25"/>
    <row r="29" spans="1:4" ht="23.1" customHeight="1" x14ac:dyDescent="0.25"/>
    <row r="30" spans="1:4" ht="23.1" customHeight="1" x14ac:dyDescent="0.25"/>
    <row r="31" spans="1:4" ht="23.1" customHeight="1" x14ac:dyDescent="0.25"/>
    <row r="32" spans="1:4" ht="23.1" customHeight="1" x14ac:dyDescent="0.25"/>
    <row r="33" s="7" customFormat="1" ht="23.1" customHeight="1" x14ac:dyDescent="0.25"/>
    <row r="34" s="7" customFormat="1" ht="23.1" customHeight="1" x14ac:dyDescent="0.25"/>
    <row r="35" ht="23.1" customHeight="1" x14ac:dyDescent="0.25"/>
    <row r="36" ht="23.1" customHeight="1" x14ac:dyDescent="0.25"/>
    <row r="37" ht="23.1" customHeight="1" x14ac:dyDescent="0.25"/>
    <row r="38" ht="23.1" customHeight="1" x14ac:dyDescent="0.25"/>
    <row r="39" ht="23.1" customHeight="1" x14ac:dyDescent="0.25"/>
    <row r="40" ht="23.1" customHeight="1" x14ac:dyDescent="0.25"/>
  </sheetData>
  <sheetProtection sheet="1" objects="1" scenarios="1"/>
  <mergeCells count="6">
    <mergeCell ref="A25:D25"/>
    <mergeCell ref="A1:D1"/>
    <mergeCell ref="A2:D2"/>
    <mergeCell ref="A21:D21"/>
    <mergeCell ref="A22:D22"/>
    <mergeCell ref="A23:D23"/>
  </mergeCells>
  <printOptions horizontalCentered="1"/>
  <pageMargins left="0.41666666666666669" right="0.41666666666666669" top="0.41666666666666669" bottom="0.41666666666666669" header="0.3" footer="0.3"/>
  <pageSetup fitToHeight="0" orientation="landscape" r:id="rId1"/>
  <headerFooter>
    <oddFooter>&amp;CRetirement From Here | revision 1.1 | &amp;P</oddFooter>
  </headerFooter>
  <rowBreaks count="1" manualBreakCount="1">
    <brk id="19"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3D9CE3-E38F-44E1-960A-16BA88F6FC0F}">
  <dimension ref="A1:D15"/>
  <sheetViews>
    <sheetView workbookViewId="0"/>
  </sheetViews>
  <sheetFormatPr defaultRowHeight="15.75" x14ac:dyDescent="0.25"/>
  <cols>
    <col min="1" max="1" width="44.7109375" style="14" customWidth="1"/>
    <col min="2" max="4" width="22.7109375" style="14" customWidth="1"/>
    <col min="5" max="16384" width="9.140625" style="14"/>
  </cols>
  <sheetData>
    <row r="1" spans="1:4" ht="39.950000000000003" customHeight="1" x14ac:dyDescent="0.25">
      <c r="A1" s="23" t="s">
        <v>56</v>
      </c>
      <c r="B1" s="22"/>
      <c r="C1" s="22"/>
      <c r="D1" s="22"/>
    </row>
    <row r="2" spans="1:4" ht="35.1" customHeight="1" x14ac:dyDescent="0.25">
      <c r="A2" s="22" t="s">
        <v>57</v>
      </c>
      <c r="B2" s="22"/>
      <c r="C2" s="22"/>
      <c r="D2" s="22"/>
    </row>
    <row r="3" spans="1:4" ht="27.95" customHeight="1" x14ac:dyDescent="0.25"/>
    <row r="4" spans="1:4" ht="27.95" customHeight="1" x14ac:dyDescent="0.25">
      <c r="A4" s="14" t="s">
        <v>58</v>
      </c>
      <c r="B4" s="17"/>
    </row>
    <row r="5" spans="1:4" ht="27.95" customHeight="1" x14ac:dyDescent="0.25"/>
    <row r="6" spans="1:4" ht="27.95" customHeight="1" x14ac:dyDescent="0.25">
      <c r="A6" s="14" t="s">
        <v>26</v>
      </c>
      <c r="B6" s="14" t="s">
        <v>12</v>
      </c>
      <c r="C6" s="14" t="s">
        <v>13</v>
      </c>
      <c r="D6" s="14" t="s">
        <v>14</v>
      </c>
    </row>
    <row r="7" spans="1:4" ht="27.95" customHeight="1" x14ac:dyDescent="0.25">
      <c r="A7" s="14" t="s">
        <v>59</v>
      </c>
      <c r="B7" s="14">
        <f>IFERROR(IF(AND(COUNT(Inputs!B17,Inputs!$B$4)=2,Inputs!B17&gt;Inputs!$B$4),Inputs!B17-Inputs!$B$4,"PENDING"),"PENDING")</f>
        <v>25</v>
      </c>
      <c r="C7" s="14">
        <f>IFERROR(IF(AND(COUNT(Inputs!C17,Inputs!$B$4)=2,Inputs!C17&gt;Inputs!$B$4),Inputs!C17-Inputs!$B$4,"PENDING"),"PENDING")</f>
        <v>25</v>
      </c>
      <c r="D7" s="14">
        <f>IFERROR(IF(AND(COUNT(Inputs!D17,Inputs!$B$4)=2,Inputs!D17&gt;Inputs!$B$4),Inputs!D17-Inputs!$B$4,"PENDING"),"PENDING")</f>
        <v>27</v>
      </c>
    </row>
    <row r="8" spans="1:4" ht="27.95" customHeight="1" x14ac:dyDescent="0.25">
      <c r="A8" s="14" t="s">
        <v>21</v>
      </c>
      <c r="B8" s="15">
        <f>IFERROR(IF(AND(ISNUMBER(Inputs!B23),Inputs!B23&gt;=0,Inputs!B23&lt;=1),Inputs!B23,"PENDING"),"PENDING")</f>
        <v>2.5000000000000001E-2</v>
      </c>
      <c r="C8" s="15">
        <f>IFERROR(IF(AND(ISNUMBER(Inputs!C23),Inputs!C23&gt;=0,Inputs!C23&lt;=1),Inputs!C23,"PENDING"),"PENDING")</f>
        <v>2.5000000000000001E-2</v>
      </c>
      <c r="D8" s="15">
        <f>IFERROR(IF(AND(ISNUMBER(Inputs!D23),Inputs!D23&gt;=0,Inputs!D23&lt;=1),Inputs!D23,"PENDING"),"PENDING")</f>
        <v>2.5000000000000001E-2</v>
      </c>
    </row>
    <row r="9" spans="1:4" ht="27.95" customHeight="1" x14ac:dyDescent="0.25">
      <c r="A9" s="14" t="s">
        <v>60</v>
      </c>
      <c r="B9" s="16" t="str">
        <f>IFERROR(IF(AND(AND(ISNUMBER($B$4),$B$4&gt;=0),COUNT(B7:B8)=2),$B$4/(1+B8)^B7,"No marker entered"),"No marker entered")</f>
        <v>No marker entered</v>
      </c>
      <c r="C9" s="16" t="str">
        <f>IFERROR(IF(AND(AND(ISNUMBER($B$4),$B$4&gt;=0),COUNT(C7:C8)=2),$B$4/(1+C8)^C7,"No marker entered"),"No marker entered")</f>
        <v>No marker entered</v>
      </c>
      <c r="D9" s="16" t="str">
        <f>IFERROR(IF(AND(AND(ISNUMBER($B$4),$B$4&gt;=0),COUNT(D7:D8)=2),$B$4/(1+D8)^D7,"No marker entered"),"No marker entered")</f>
        <v>No marker entered</v>
      </c>
    </row>
    <row r="10" spans="1:4" ht="27.95" customHeight="1" x14ac:dyDescent="0.25">
      <c r="A10" s="14" t="s">
        <v>61</v>
      </c>
      <c r="B10" s="16" t="str">
        <f>IFERROR(IF(AND(AND(ISNUMBER($B$4),$B$4&gt;=0),ISNUMBER(Results!B10)),Results!B10-$B$4,"No marker entered"),"No marker entered")</f>
        <v>No marker entered</v>
      </c>
      <c r="C10" s="16" t="str">
        <f>IFERROR(IF(AND(AND(ISNUMBER($B$4),$B$4&gt;=0),ISNUMBER(Results!C10)),Results!C10-$B$4,"No marker entered"),"No marker entered")</f>
        <v>No marker entered</v>
      </c>
      <c r="D10" s="16" t="str">
        <f>IFERROR(IF(AND(AND(ISNUMBER($B$4),$B$4&gt;=0),ISNUMBER(Results!D10)),Results!D10-$B$4,"No marker entered"),"No marker entered")</f>
        <v>No marker entered</v>
      </c>
    </row>
    <row r="11" spans="1:4" ht="27.95" customHeight="1" x14ac:dyDescent="0.25"/>
    <row r="12" spans="1:4" ht="50.1" customHeight="1" x14ac:dyDescent="0.25">
      <c r="A12" s="22" t="s">
        <v>62</v>
      </c>
      <c r="B12" s="22"/>
      <c r="C12" s="22"/>
      <c r="D12" s="22"/>
    </row>
    <row r="13" spans="1:4" ht="50.1" customHeight="1" x14ac:dyDescent="0.25">
      <c r="A13" s="22" t="s">
        <v>63</v>
      </c>
      <c r="B13" s="22"/>
      <c r="C13" s="22"/>
      <c r="D13" s="22"/>
    </row>
    <row r="14" spans="1:4" ht="50.1" customHeight="1" x14ac:dyDescent="0.25">
      <c r="A14" s="22" t="s">
        <v>64</v>
      </c>
      <c r="B14" s="22"/>
      <c r="C14" s="22"/>
      <c r="D14" s="22"/>
    </row>
    <row r="15" spans="1:4" ht="50.1" customHeight="1" x14ac:dyDescent="0.25">
      <c r="A15" s="22" t="s">
        <v>65</v>
      </c>
      <c r="B15" s="22"/>
      <c r="C15" s="22"/>
      <c r="D15" s="22"/>
    </row>
  </sheetData>
  <sheetProtection sheet="1" objects="1" scenarios="1"/>
  <mergeCells count="6">
    <mergeCell ref="A15:D15"/>
    <mergeCell ref="A1:D1"/>
    <mergeCell ref="A2:D2"/>
    <mergeCell ref="A12:D12"/>
    <mergeCell ref="A13:D13"/>
    <mergeCell ref="A14:D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6"/>
  <sheetViews>
    <sheetView showGridLines="0" workbookViewId="0">
      <pane ySplit="4" topLeftCell="A5" activePane="bottomLeft" state="frozen"/>
      <selection pane="bottomLeft" sqref="A1:H1"/>
    </sheetView>
  </sheetViews>
  <sheetFormatPr defaultRowHeight="15.75" x14ac:dyDescent="0.25"/>
  <cols>
    <col min="1" max="4" width="23.7109375" style="7" customWidth="1"/>
    <col min="5" max="8" width="22" style="7" customWidth="1"/>
    <col min="9" max="16384" width="9.140625" style="7"/>
  </cols>
  <sheetData>
    <row r="1" spans="1:4" ht="35.1" customHeight="1" x14ac:dyDescent="0.25">
      <c r="A1" s="26" t="s">
        <v>85</v>
      </c>
      <c r="B1" s="19"/>
      <c r="C1" s="19"/>
      <c r="D1" s="19"/>
    </row>
    <row r="2" spans="1:4" ht="27" customHeight="1" x14ac:dyDescent="0.25">
      <c r="A2" s="25" t="s">
        <v>86</v>
      </c>
      <c r="B2" s="25"/>
      <c r="C2" s="25"/>
      <c r="D2" s="25"/>
    </row>
    <row r="3" spans="1:4" ht="84.95" customHeight="1" x14ac:dyDescent="0.25">
      <c r="A3" s="24" t="s">
        <v>87</v>
      </c>
      <c r="B3" s="24"/>
      <c r="C3" s="24"/>
      <c r="D3" s="24"/>
    </row>
    <row r="4" spans="1:4" ht="27" customHeight="1" x14ac:dyDescent="0.25">
      <c r="A4" s="25" t="s">
        <v>88</v>
      </c>
      <c r="B4" s="25"/>
      <c r="C4" s="25"/>
      <c r="D4" s="25"/>
    </row>
    <row r="5" spans="1:4" ht="84.95" customHeight="1" x14ac:dyDescent="0.25">
      <c r="A5" s="24" t="s">
        <v>89</v>
      </c>
      <c r="B5" s="24"/>
      <c r="C5" s="24"/>
      <c r="D5" s="24"/>
    </row>
    <row r="6" spans="1:4" ht="27" customHeight="1" x14ac:dyDescent="0.25">
      <c r="A6" s="25" t="s">
        <v>90</v>
      </c>
      <c r="B6" s="25"/>
      <c r="C6" s="25"/>
      <c r="D6" s="25"/>
    </row>
    <row r="7" spans="1:4" ht="84.95" customHeight="1" x14ac:dyDescent="0.25">
      <c r="A7" s="24" t="s">
        <v>91</v>
      </c>
      <c r="B7" s="24"/>
      <c r="C7" s="24"/>
      <c r="D7" s="24"/>
    </row>
    <row r="8" spans="1:4" ht="27" customHeight="1" x14ac:dyDescent="0.25">
      <c r="A8" s="25" t="s">
        <v>92</v>
      </c>
      <c r="B8" s="25"/>
      <c r="C8" s="25"/>
      <c r="D8" s="25"/>
    </row>
    <row r="9" spans="1:4" ht="84.95" customHeight="1" x14ac:dyDescent="0.25">
      <c r="A9" s="24" t="s">
        <v>93</v>
      </c>
      <c r="B9" s="24"/>
      <c r="C9" s="24"/>
      <c r="D9" s="24"/>
    </row>
    <row r="10" spans="1:4" ht="27" customHeight="1" x14ac:dyDescent="0.25">
      <c r="A10" s="25" t="s">
        <v>94</v>
      </c>
      <c r="B10" s="25"/>
      <c r="C10" s="25"/>
      <c r="D10" s="25"/>
    </row>
    <row r="11" spans="1:4" ht="84.95" customHeight="1" x14ac:dyDescent="0.25">
      <c r="A11" s="24" t="s">
        <v>95</v>
      </c>
      <c r="B11" s="24"/>
      <c r="C11" s="24"/>
      <c r="D11" s="24"/>
    </row>
    <row r="12" spans="1:4" ht="27" customHeight="1" x14ac:dyDescent="0.25">
      <c r="A12" s="25" t="s">
        <v>96</v>
      </c>
      <c r="B12" s="25"/>
      <c r="C12" s="25"/>
      <c r="D12" s="25"/>
    </row>
    <row r="13" spans="1:4" ht="84.95" customHeight="1" x14ac:dyDescent="0.25">
      <c r="A13" s="24" t="s">
        <v>97</v>
      </c>
      <c r="B13" s="24"/>
      <c r="C13" s="24"/>
      <c r="D13" s="24"/>
    </row>
    <row r="14" spans="1:4" ht="27" customHeight="1" x14ac:dyDescent="0.25">
      <c r="A14" s="25" t="s">
        <v>98</v>
      </c>
      <c r="B14" s="25"/>
      <c r="C14" s="25"/>
      <c r="D14" s="25"/>
    </row>
    <row r="15" spans="1:4" ht="84.95" customHeight="1" x14ac:dyDescent="0.25">
      <c r="A15" s="24" t="s">
        <v>99</v>
      </c>
      <c r="B15" s="24"/>
      <c r="C15" s="24"/>
      <c r="D15" s="24"/>
    </row>
    <row r="16" spans="1:4" ht="27.95" customHeight="1" x14ac:dyDescent="0.25"/>
  </sheetData>
  <sheetProtection sheet="1" objects="1" scenarios="1"/>
  <mergeCells count="15">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s>
  <printOptions horizontalCentered="1"/>
  <pageMargins left="0.41666666666666669" right="0.41666666666666669" top="0.41666666666666669" bottom="0.41666666666666669" header="0.2" footer="0.2"/>
  <pageSetup fitToHeight="0" orientation="portrait" r:id="rId1"/>
  <headerFooter>
    <oddFooter>&amp;CRetirement From Here | revision 1.1 | &amp;P</oddFooter>
  </headerFooter>
  <rowBreaks count="1" manualBreakCount="1">
    <brk id="9"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6"/>
  <sheetViews>
    <sheetView showGridLines="0" workbookViewId="0">
      <pane ySplit="4" topLeftCell="A5" activePane="bottomLeft" state="frozen"/>
      <selection pane="bottomLeft" sqref="A1:D1"/>
    </sheetView>
  </sheetViews>
  <sheetFormatPr defaultRowHeight="15" x14ac:dyDescent="0.25"/>
  <cols>
    <col min="1" max="1" width="36" style="1" customWidth="1"/>
    <col min="2" max="8" width="24" style="1" customWidth="1"/>
    <col min="9" max="16384" width="9.140625" style="1"/>
  </cols>
  <sheetData>
    <row r="1" spans="1:4" ht="36" customHeight="1" x14ac:dyDescent="0.25">
      <c r="A1" s="27" t="s">
        <v>0</v>
      </c>
      <c r="B1" s="28"/>
      <c r="C1" s="28"/>
      <c r="D1" s="28"/>
    </row>
    <row r="2" spans="1:4" ht="36" customHeight="1" x14ac:dyDescent="0.25">
      <c r="A2" s="28" t="s">
        <v>1</v>
      </c>
      <c r="B2" s="28"/>
      <c r="C2" s="28"/>
      <c r="D2" s="28"/>
    </row>
    <row r="4" spans="1:4" ht="36" customHeight="1" x14ac:dyDescent="0.25">
      <c r="A4" s="1" t="s">
        <v>2</v>
      </c>
      <c r="B4" s="2">
        <v>40</v>
      </c>
    </row>
    <row r="6" spans="1:4" ht="27.95" customHeight="1" x14ac:dyDescent="0.25">
      <c r="A6" s="3" t="s">
        <v>3</v>
      </c>
      <c r="B6" s="3" t="s">
        <v>4</v>
      </c>
    </row>
    <row r="7" spans="1:4" ht="27.95" customHeight="1" x14ac:dyDescent="0.25">
      <c r="A7" s="1" t="s">
        <v>5</v>
      </c>
      <c r="B7" s="4">
        <v>0</v>
      </c>
    </row>
    <row r="8" spans="1:4" ht="27.95" customHeight="1" x14ac:dyDescent="0.25">
      <c r="A8" s="1" t="s">
        <v>6</v>
      </c>
      <c r="B8" s="4">
        <v>0</v>
      </c>
    </row>
    <row r="9" spans="1:4" ht="27.95" customHeight="1" x14ac:dyDescent="0.25">
      <c r="A9" s="1" t="s">
        <v>7</v>
      </c>
      <c r="B9" s="4">
        <v>0</v>
      </c>
    </row>
    <row r="11" spans="1:4" ht="27.95" customHeight="1" x14ac:dyDescent="0.25">
      <c r="A11" s="1" t="s">
        <v>8</v>
      </c>
      <c r="B11" s="5">
        <v>1</v>
      </c>
    </row>
    <row r="12" spans="1:4" ht="27.95" customHeight="1" x14ac:dyDescent="0.25">
      <c r="A12" s="1" t="s">
        <v>9</v>
      </c>
      <c r="B12" s="5">
        <v>0</v>
      </c>
    </row>
    <row r="13" spans="1:4" ht="27.95" customHeight="1" x14ac:dyDescent="0.25">
      <c r="A13" s="1" t="s">
        <v>10</v>
      </c>
      <c r="B13" s="5">
        <v>0</v>
      </c>
    </row>
    <row r="16" spans="1:4" ht="27.95" customHeight="1" x14ac:dyDescent="0.25">
      <c r="A16" s="3" t="s">
        <v>11</v>
      </c>
      <c r="B16" s="3" t="s">
        <v>12</v>
      </c>
      <c r="C16" s="3" t="s">
        <v>13</v>
      </c>
      <c r="D16" s="3" t="s">
        <v>14</v>
      </c>
    </row>
    <row r="17" spans="1:4" ht="27.95" customHeight="1" x14ac:dyDescent="0.25">
      <c r="A17" s="1" t="s">
        <v>15</v>
      </c>
      <c r="B17" s="2">
        <v>65</v>
      </c>
      <c r="C17" s="2">
        <v>65</v>
      </c>
      <c r="D17" s="2">
        <v>67</v>
      </c>
    </row>
    <row r="18" spans="1:4" ht="27.95" customHeight="1" x14ac:dyDescent="0.25">
      <c r="A18" s="1" t="s">
        <v>16</v>
      </c>
      <c r="B18" s="4">
        <v>0</v>
      </c>
      <c r="C18" s="4">
        <v>0</v>
      </c>
      <c r="D18" s="4">
        <v>0</v>
      </c>
    </row>
    <row r="19" spans="1:4" ht="27.95" customHeight="1" x14ac:dyDescent="0.25">
      <c r="A19" s="1" t="s">
        <v>17</v>
      </c>
      <c r="B19" s="4">
        <v>0</v>
      </c>
      <c r="C19" s="4">
        <v>0</v>
      </c>
      <c r="D19" s="4">
        <v>0</v>
      </c>
    </row>
    <row r="20" spans="1:4" ht="27.95" customHeight="1" x14ac:dyDescent="0.25">
      <c r="A20" s="1" t="s">
        <v>18</v>
      </c>
      <c r="B20" s="5">
        <v>0</v>
      </c>
      <c r="C20" s="5">
        <v>0</v>
      </c>
      <c r="D20" s="5">
        <v>0</v>
      </c>
    </row>
    <row r="21" spans="1:4" ht="27.95" customHeight="1" x14ac:dyDescent="0.25">
      <c r="A21" s="1" t="s">
        <v>19</v>
      </c>
      <c r="B21" s="5">
        <v>0.05</v>
      </c>
      <c r="C21" s="5">
        <v>0.05</v>
      </c>
      <c r="D21" s="5">
        <v>0.05</v>
      </c>
    </row>
    <row r="22" spans="1:4" ht="27.95" customHeight="1" x14ac:dyDescent="0.25">
      <c r="A22" s="1" t="s">
        <v>20</v>
      </c>
      <c r="B22" s="5">
        <v>5.0000000000000001E-3</v>
      </c>
      <c r="C22" s="5">
        <v>5.0000000000000001E-3</v>
      </c>
      <c r="D22" s="5">
        <v>5.0000000000000001E-3</v>
      </c>
    </row>
    <row r="23" spans="1:4" ht="27.95" customHeight="1" x14ac:dyDescent="0.25">
      <c r="A23" s="1" t="s">
        <v>21</v>
      </c>
      <c r="B23" s="5">
        <v>2.5000000000000001E-2</v>
      </c>
      <c r="C23" s="5">
        <v>2.5000000000000001E-2</v>
      </c>
      <c r="D23" s="5">
        <v>2.5000000000000001E-2</v>
      </c>
    </row>
    <row r="24" spans="1:4" ht="27.95" customHeight="1" x14ac:dyDescent="0.25">
      <c r="A24" s="1" t="s">
        <v>22</v>
      </c>
      <c r="B24" s="4"/>
      <c r="C24" s="4"/>
      <c r="D24" s="4"/>
    </row>
    <row r="26" spans="1:4" ht="27.95" customHeight="1" x14ac:dyDescent="0.25">
      <c r="A26" s="1" t="s">
        <v>23</v>
      </c>
      <c r="B26" s="1" t="str">
        <f>IF(OR(COUNT(B4,B7:B9,B11:B13)&lt;&gt;7,COUNT(B17:D23)&lt;&gt;21),"PENDING INPUTS",IF(OR(SUMPRODUCT(--(LEN(B24:D24)&gt;0))&lt;&gt;COUNT(B24:D24),MIN(B24:D24)&lt;0),"INVALID OPTIONAL GOAL",IF(OR(B4&lt;18,B4&gt;80,B4&lt;&gt;INT(B4),MIN(B7:B9)&lt;0,MIN(B11:B13)&lt;0,MAX(B11:B13)&gt;1,MIN(B18:D20)&lt;0,MAX(B20:D20)&gt;1,MIN(B21:D21)&lt;=-1,MAX(B21:D21)&gt;1,MIN(B22:D23)&lt;0,MAX(B22:D23)&gt;=1),"INVALID INPUTS",IF(ABS(SUM(B11:B13)-1)&gt;0.000001,"ALLOCATION MUST TOTAL 100%",IF(OR(MIN(B17:D17)&lt;=B4,MAX(B17:D17)-B4&gt;50,B17&lt;&gt;INT(B17),C17&lt;&gt;INT(C17),D17&lt;&gt;INT(D17)),"HORIZON MUST BE 1-50 YEARS","Ready")))))</f>
        <v>Ready</v>
      </c>
    </row>
  </sheetData>
  <sheetProtection sheet="1" objects="1" scenarios="1"/>
  <mergeCells count="2">
    <mergeCell ref="A1:D1"/>
    <mergeCell ref="A2:D2"/>
  </mergeCells>
  <dataValidations count="6">
    <dataValidation type="whole" allowBlank="1" showErrorMessage="1" errorTitle="Check input" error="Enter a value within the stated range." sqref="B4" xr:uid="{00000000-0002-0000-0100-000000000000}">
      <formula1>18</formula1>
      <formula2>80</formula2>
    </dataValidation>
    <dataValidation type="decimal" allowBlank="1" showErrorMessage="1" errorTitle="Check input" error="Enter a value within the stated range." sqref="B7:B9 B18:D19 B24:D24" xr:uid="{00000000-0002-0000-0100-000001000000}">
      <formula1>0</formula1>
      <formula2>100000000</formula2>
    </dataValidation>
    <dataValidation type="decimal" allowBlank="1" showErrorMessage="1" errorTitle="Check input" error="Enter a value within the stated range." sqref="B11:B13 B20:D20" xr:uid="{00000000-0002-0000-0100-000002000000}">
      <formula1>0</formula1>
      <formula2>1</formula2>
    </dataValidation>
    <dataValidation type="whole" allowBlank="1" showErrorMessage="1" errorTitle="Check input" error="Enter a value within the stated range." sqref="B17:D17" xr:uid="{00000000-0002-0000-0100-000003000000}">
      <formula1>19</formula1>
      <formula2>100</formula2>
    </dataValidation>
    <dataValidation type="decimal" allowBlank="1" showErrorMessage="1" errorTitle="Check input" error="Enter a value within the stated range." sqref="B21:D21" xr:uid="{00000000-0002-0000-0100-000005000000}">
      <formula1>-0.9</formula1>
      <formula2>1</formula2>
    </dataValidation>
    <dataValidation type="decimal" allowBlank="1" showErrorMessage="1" errorTitle="Check input" error="Enter a value within the stated range." sqref="B22:D23" xr:uid="{00000000-0002-0000-0100-000006000000}">
      <formula1>0</formula1>
      <formula2>0.99</formula2>
    </dataValidation>
  </dataValidations>
  <pageMargins left="0.3" right="0.3" top="0.4" bottom="0.4" header="0.2" footer="0.2"/>
  <pageSetup scale="85" orientation="landscape" r:id="rId1"/>
  <headerFooter>
    <oddFooter>&amp;CGroundwell Press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21"/>
  <sheetViews>
    <sheetView showGridLines="0" workbookViewId="0">
      <pane ySplit="4" topLeftCell="A5" activePane="bottomLeft" state="frozen"/>
      <selection pane="bottomLeft" sqref="A1:H1"/>
    </sheetView>
  </sheetViews>
  <sheetFormatPr defaultRowHeight="15" x14ac:dyDescent="0.25"/>
  <cols>
    <col min="1" max="1" width="36" style="1" customWidth="1"/>
    <col min="2" max="4" width="26" style="1" customWidth="1"/>
    <col min="5" max="8" width="20" style="1" customWidth="1"/>
    <col min="9" max="16384" width="9.140625" style="1"/>
  </cols>
  <sheetData>
    <row r="1" spans="1:8" ht="36" customHeight="1" x14ac:dyDescent="0.25">
      <c r="A1" s="27" t="s">
        <v>24</v>
      </c>
      <c r="B1" s="28"/>
      <c r="C1" s="28"/>
      <c r="D1" s="28"/>
      <c r="E1" s="28"/>
      <c r="F1" s="28"/>
      <c r="G1" s="28"/>
      <c r="H1" s="28"/>
    </row>
    <row r="2" spans="1:8" ht="36" customHeight="1" x14ac:dyDescent="0.25">
      <c r="A2" s="28" t="s">
        <v>25</v>
      </c>
      <c r="B2" s="28"/>
      <c r="C2" s="28"/>
      <c r="D2" s="28"/>
      <c r="E2" s="28"/>
      <c r="F2" s="28"/>
      <c r="G2" s="28"/>
      <c r="H2" s="28"/>
    </row>
    <row r="4" spans="1:8" ht="36" customHeight="1" x14ac:dyDescent="0.25">
      <c r="A4" s="3" t="s">
        <v>26</v>
      </c>
      <c r="B4" s="3" t="s">
        <v>27</v>
      </c>
      <c r="C4" s="3" t="s">
        <v>28</v>
      </c>
      <c r="D4" s="3" t="s">
        <v>29</v>
      </c>
    </row>
    <row r="5" spans="1:8" ht="27.95" customHeight="1" x14ac:dyDescent="0.25">
      <c r="A5" s="1" t="s">
        <v>23</v>
      </c>
      <c r="B5" s="1" t="str">
        <f>IF(Inputs!$B$26&lt;&gt;"Ready",Inputs!$B$26,Inputs!B26)</f>
        <v>Ready</v>
      </c>
      <c r="C5" s="1" t="str">
        <f>IF(Inputs!$B$26&lt;&gt;"Ready",Inputs!$B$26,Inputs!B26)</f>
        <v>Ready</v>
      </c>
      <c r="D5" s="1" t="str">
        <f>IF(Inputs!$B$26&lt;&gt;"Ready",Inputs!$B$26,Inputs!B26)</f>
        <v>Ready</v>
      </c>
    </row>
    <row r="6" spans="1:8" ht="27.95" customHeight="1" x14ac:dyDescent="0.25">
      <c r="A6" s="1" t="s">
        <v>30</v>
      </c>
      <c r="B6" s="1">
        <f>IF(Inputs!$B$26&lt;&gt;"Ready","FIX INPUTS",Inputs!B17-Inputs!B4)</f>
        <v>25</v>
      </c>
      <c r="C6" s="1">
        <f>IF(Inputs!$B$26&lt;&gt;"Ready","FIX INPUTS",Inputs!C17-Inputs!B4)</f>
        <v>25</v>
      </c>
      <c r="D6" s="1">
        <f>IF(Inputs!$B$26&lt;&gt;"Ready","FIX INPUTS",Inputs!D17-Inputs!B4)</f>
        <v>27</v>
      </c>
    </row>
    <row r="7" spans="1:8" ht="27.95" customHeight="1" x14ac:dyDescent="0.25">
      <c r="A7" s="1" t="s">
        <v>31</v>
      </c>
      <c r="B7" s="18">
        <f>IF(Inputs!$B$26&lt;&gt;"Ready","FIX INPUTS",IF(Inputs!B26="Ready",INDEX('Scenario A'!E5:E605,(Inputs!B17-Inputs!$B$4)*12+1),"FIX INPUTS"))</f>
        <v>0</v>
      </c>
      <c r="C7" s="18">
        <f>IF(Inputs!$B$26&lt;&gt;"Ready","FIX INPUTS",IF(Inputs!B26="Ready",INDEX('Scenario B'!E5:E605,(Inputs!C17-Inputs!$B$4)*12+1),"FIX INPUTS"))</f>
        <v>0</v>
      </c>
      <c r="D7" s="18">
        <f>IF(Inputs!$B$26&lt;&gt;"Ready","FIX INPUTS",IF(Inputs!B26="Ready",INDEX('Scenario C'!E5:E605,(Inputs!D17-Inputs!$B$4)*12+1),"FIX INPUTS"))</f>
        <v>0</v>
      </c>
    </row>
    <row r="8" spans="1:8" ht="27.95" customHeight="1" x14ac:dyDescent="0.25">
      <c r="A8" s="1" t="s">
        <v>32</v>
      </c>
      <c r="B8" s="18">
        <f>IF(Inputs!$B$26&lt;&gt;"Ready","FIX INPUTS",IF(Inputs!B26="Ready",INDEX('Scenario A'!F5:F605,(Inputs!B17-Inputs!$B$4)*12+1),"FIX INPUTS"))</f>
        <v>0</v>
      </c>
      <c r="C8" s="18">
        <f>IF(Inputs!$B$26&lt;&gt;"Ready","FIX INPUTS",IF(Inputs!B26="Ready",INDEX('Scenario B'!F5:F605,(Inputs!C17-Inputs!$B$4)*12+1),"FIX INPUTS"))</f>
        <v>0</v>
      </c>
      <c r="D8" s="18">
        <f>IF(Inputs!$B$26&lt;&gt;"Ready","FIX INPUTS",IF(Inputs!B26="Ready",INDEX('Scenario C'!F5:F605,(Inputs!D17-Inputs!$B$4)*12+1),"FIX INPUTS"))</f>
        <v>0</v>
      </c>
    </row>
    <row r="9" spans="1:8" ht="27.95" customHeight="1" x14ac:dyDescent="0.25">
      <c r="A9" s="1" t="s">
        <v>33</v>
      </c>
      <c r="B9" s="18">
        <f>IF(Inputs!$B$26&lt;&gt;"Ready","FIX INPUTS",IF(Inputs!B26="Ready",INDEX('Scenario A'!G5:G605,(Inputs!B17-Inputs!$B$4)*12+1),"FIX INPUTS"))</f>
        <v>0</v>
      </c>
      <c r="C9" s="18">
        <f>IF(Inputs!$B$26&lt;&gt;"Ready","FIX INPUTS",IF(Inputs!B26="Ready",INDEX('Scenario B'!G5:G605,(Inputs!C17-Inputs!$B$4)*12+1),"FIX INPUTS"))</f>
        <v>0</v>
      </c>
      <c r="D9" s="18">
        <f>IF(Inputs!$B$26&lt;&gt;"Ready","FIX INPUTS",IF(Inputs!B26="Ready",INDEX('Scenario C'!G5:G605,(Inputs!D17-Inputs!$B$4)*12+1),"FIX INPUTS"))</f>
        <v>0</v>
      </c>
    </row>
    <row r="10" spans="1:8" ht="27.95" customHeight="1" x14ac:dyDescent="0.25">
      <c r="A10" s="1" t="s">
        <v>34</v>
      </c>
      <c r="B10" s="18">
        <f>IF(Inputs!$B$26&lt;&gt;"Ready","FIX INPUTS",IF(Inputs!B26="Ready",INDEX('Scenario A'!H5:H605,(Inputs!B17-Inputs!$B$4)*12+1),"FIX INPUTS"))</f>
        <v>0</v>
      </c>
      <c r="C10" s="18">
        <f>IF(Inputs!$B$26&lt;&gt;"Ready","FIX INPUTS",IF(Inputs!B26="Ready",INDEX('Scenario B'!H5:H605,(Inputs!C17-Inputs!$B$4)*12+1),"FIX INPUTS"))</f>
        <v>0</v>
      </c>
      <c r="D10" s="18">
        <f>IF(Inputs!$B$26&lt;&gt;"Ready","FIX INPUTS",IF(Inputs!B26="Ready",INDEX('Scenario C'!H5:H605,(Inputs!D17-Inputs!$B$4)*12+1),"FIX INPUTS"))</f>
        <v>0</v>
      </c>
    </row>
    <row r="11" spans="1:8" ht="27.95" customHeight="1" x14ac:dyDescent="0.25">
      <c r="A11" s="1" t="s">
        <v>35</v>
      </c>
      <c r="B11" s="18">
        <f>IF(Inputs!$B$26&lt;&gt;"Ready","FIX INPUTS",IF(Inputs!B26="Ready",INDEX('Scenario A'!I5:I605,(Inputs!B17-Inputs!$B$4)*12+1),"FIX INPUTS"))</f>
        <v>0</v>
      </c>
      <c r="C11" s="18">
        <f>IF(Inputs!$B$26&lt;&gt;"Ready","FIX INPUTS",IF(Inputs!B26="Ready",INDEX('Scenario B'!I5:I605,(Inputs!C17-Inputs!$B$4)*12+1),"FIX INPUTS"))</f>
        <v>0</v>
      </c>
      <c r="D11" s="18">
        <f>IF(Inputs!$B$26&lt;&gt;"Ready","FIX INPUTS",IF(Inputs!B26="Ready",INDEX('Scenario C'!I5:I605,(Inputs!D17-Inputs!$B$4)*12+1),"FIX INPUTS"))</f>
        <v>0</v>
      </c>
    </row>
    <row r="12" spans="1:8" ht="27.95" customHeight="1" x14ac:dyDescent="0.25">
      <c r="A12" s="1" t="s">
        <v>36</v>
      </c>
      <c r="B12" s="18">
        <f>IF(Inputs!$B$26&lt;&gt;"Ready","FIX INPUTS",IF(Inputs!B26="Ready",INDEX('Scenario A'!J5:J605,(Inputs!B17-Inputs!$B$4)*12+1),"FIX INPUTS"))</f>
        <v>0</v>
      </c>
      <c r="C12" s="18">
        <f>IF(Inputs!$B$26&lt;&gt;"Ready","FIX INPUTS",IF(Inputs!B26="Ready",INDEX('Scenario B'!J5:J605,(Inputs!C17-Inputs!$B$4)*12+1),"FIX INPUTS"))</f>
        <v>0</v>
      </c>
      <c r="D12" s="18">
        <f>IF(Inputs!$B$26&lt;&gt;"Ready","FIX INPUTS",IF(Inputs!B26="Ready",INDEX('Scenario C'!J5:J605,(Inputs!D17-Inputs!$B$4)*12+1),"FIX INPUTS"))</f>
        <v>0</v>
      </c>
    </row>
    <row r="13" spans="1:8" ht="27.95" customHeight="1" x14ac:dyDescent="0.25">
      <c r="A13" s="1" t="s">
        <v>37</v>
      </c>
      <c r="B13" s="18">
        <f>IF(Inputs!$B$26&lt;&gt;"Ready","FIX INPUTS",IF(Inputs!B26="Ready",INDEX('Scenario A'!K5:K605,(Inputs!B17-Inputs!$B$4)*12+1),"FIX INPUTS"))</f>
        <v>0</v>
      </c>
      <c r="C13" s="18">
        <f>IF(Inputs!$B$26&lt;&gt;"Ready","FIX INPUTS",IF(Inputs!B26="Ready",INDEX('Scenario B'!K5:K605,(Inputs!C17-Inputs!$B$4)*12+1),"FIX INPUTS"))</f>
        <v>0</v>
      </c>
      <c r="D13" s="18">
        <f>IF(Inputs!$B$26&lt;&gt;"Ready","FIX INPUTS",IF(Inputs!B26="Ready",INDEX('Scenario C'!K5:K605,(Inputs!D17-Inputs!$B$4)*12+1),"FIX INPUTS"))</f>
        <v>0</v>
      </c>
    </row>
    <row r="14" spans="1:8" ht="27.95" customHeight="1" x14ac:dyDescent="0.25">
      <c r="A14" s="1" t="s">
        <v>38</v>
      </c>
      <c r="B14" s="18">
        <f>IF(Inputs!$B$26&lt;&gt;"Ready","FIX INPUTS",SUM(Inputs!B7:B9))</f>
        <v>0</v>
      </c>
      <c r="C14" s="18">
        <f>IF(Inputs!$B$26&lt;&gt;"Ready","FIX INPUTS",SUM(Inputs!B7:B9))</f>
        <v>0</v>
      </c>
      <c r="D14" s="18">
        <f>IF(Inputs!$B$26&lt;&gt;"Ready","FIX INPUTS",SUM(Inputs!B7:B9))</f>
        <v>0</v>
      </c>
    </row>
    <row r="15" spans="1:8" ht="27.95" customHeight="1" x14ac:dyDescent="0.25">
      <c r="A15" s="1" t="s">
        <v>39</v>
      </c>
      <c r="B15" s="18">
        <f>IF(Inputs!$B$26&lt;&gt;"Ready","FIX INPUTS",IF(Inputs!B26="Ready",B10-B12-B13-B14,"FIX INPUTS"))</f>
        <v>0</v>
      </c>
      <c r="C15" s="18">
        <f>IF(Inputs!$B$26&lt;&gt;"Ready","FIX INPUTS",IF(Inputs!B26="Ready",C10-C12-C13-C14,"FIX INPUTS"))</f>
        <v>0</v>
      </c>
      <c r="D15" s="18">
        <f>IF(Inputs!$B$26&lt;&gt;"Ready","FIX INPUTS",IF(Inputs!B26="Ready",D10-D12-D13-D14,"FIX INPUTS"))</f>
        <v>0</v>
      </c>
    </row>
    <row r="16" spans="1:8" ht="27.95" customHeight="1" x14ac:dyDescent="0.25">
      <c r="A16" s="1" t="s">
        <v>40</v>
      </c>
      <c r="B16" s="18" t="str">
        <f>IF(Inputs!$B$26&lt;&gt;"Ready","FIX INPUTS",IF(Inputs!B26&lt;&gt;"Ready","FIX INPUTS",IF(ISNUMBER(Inputs!B24),B11-Inputs!B24,"No goal entered")))</f>
        <v>No goal entered</v>
      </c>
      <c r="C16" s="18" t="str">
        <f>IF(Inputs!$B$26&lt;&gt;"Ready","FIX INPUTS",IF(Inputs!B26&lt;&gt;"Ready","FIX INPUTS",IF(ISNUMBER(Inputs!C24),C11-Inputs!C24,"No goal entered")))</f>
        <v>No goal entered</v>
      </c>
      <c r="D16" s="18" t="str">
        <f>IF(Inputs!$B$26&lt;&gt;"Ready","FIX INPUTS",IF(Inputs!B26&lt;&gt;"Ready","FIX INPUTS",IF(ISNUMBER(Inputs!D24),D11-Inputs!D24,"No goal entered")))</f>
        <v>No goal entered</v>
      </c>
    </row>
    <row r="18" spans="1:8" ht="27.95" customHeight="1" x14ac:dyDescent="0.25">
      <c r="A18" s="28" t="s">
        <v>41</v>
      </c>
      <c r="B18" s="28"/>
      <c r="C18" s="28"/>
      <c r="D18" s="28"/>
      <c r="E18" s="28"/>
      <c r="F18" s="28"/>
      <c r="G18" s="28"/>
      <c r="H18" s="28"/>
    </row>
    <row r="19" spans="1:8" ht="27.95" customHeight="1" x14ac:dyDescent="0.25">
      <c r="A19" s="28" t="s">
        <v>42</v>
      </c>
      <c r="B19" s="28"/>
      <c r="C19" s="28"/>
      <c r="D19" s="28"/>
      <c r="E19" s="28"/>
      <c r="F19" s="28"/>
      <c r="G19" s="28"/>
      <c r="H19" s="28"/>
    </row>
    <row r="20" spans="1:8" ht="27.95" customHeight="1" x14ac:dyDescent="0.25">
      <c r="A20" s="28" t="s">
        <v>43</v>
      </c>
      <c r="B20" s="28"/>
      <c r="C20" s="28"/>
      <c r="D20" s="28"/>
      <c r="E20" s="28"/>
      <c r="F20" s="28"/>
      <c r="G20" s="28"/>
      <c r="H20" s="28"/>
    </row>
    <row r="21" spans="1:8" ht="27.95" customHeight="1" x14ac:dyDescent="0.25">
      <c r="A21" s="29" t="s">
        <v>44</v>
      </c>
      <c r="B21" s="28"/>
      <c r="C21" s="28"/>
      <c r="D21" s="28"/>
      <c r="E21" s="28"/>
      <c r="F21" s="28"/>
      <c r="G21" s="28"/>
      <c r="H21" s="28"/>
    </row>
  </sheetData>
  <sheetProtection sheet="1" objects="1" scenarios="1"/>
  <mergeCells count="6">
    <mergeCell ref="A21:H21"/>
    <mergeCell ref="A1:H1"/>
    <mergeCell ref="A2:H2"/>
    <mergeCell ref="A18:H18"/>
    <mergeCell ref="A19:H19"/>
    <mergeCell ref="A20:H20"/>
  </mergeCells>
  <pageMargins left="0.3" right="0.3" top="0.4" bottom="0.4" header="0.2" footer="0.2"/>
  <pageSetup scale="68" orientation="landscape" r:id="rId1"/>
  <headerFooter>
    <oddFooter>&amp;CGroundwell Press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605"/>
  <sheetViews>
    <sheetView showGridLines="0" workbookViewId="0">
      <pane ySplit="4" topLeftCell="A5" activePane="bottomLeft" state="frozen"/>
      <selection pane="bottomLeft" sqref="A1:K1"/>
    </sheetView>
  </sheetViews>
  <sheetFormatPr defaultRowHeight="15" x14ac:dyDescent="0.25"/>
  <cols>
    <col min="1" max="1" width="10" style="1" customWidth="1"/>
    <col min="2" max="2" width="12" style="1" customWidth="1"/>
    <col min="3" max="11" width="20" style="1" customWidth="1"/>
    <col min="12" max="16384" width="9.140625" style="1"/>
  </cols>
  <sheetData>
    <row r="1" spans="1:11" ht="36" customHeight="1" x14ac:dyDescent="0.25">
      <c r="A1" s="27" t="s">
        <v>45</v>
      </c>
      <c r="B1" s="28"/>
      <c r="C1" s="28"/>
      <c r="D1" s="28"/>
      <c r="E1" s="28"/>
      <c r="F1" s="28"/>
      <c r="G1" s="28"/>
      <c r="H1" s="28"/>
      <c r="I1" s="28"/>
      <c r="J1" s="28"/>
      <c r="K1" s="28"/>
    </row>
    <row r="2" spans="1:11" ht="36" customHeight="1" x14ac:dyDescent="0.25">
      <c r="A2" s="28" t="s">
        <v>46</v>
      </c>
      <c r="B2" s="28"/>
      <c r="C2" s="28"/>
      <c r="D2" s="28"/>
      <c r="E2" s="28"/>
      <c r="F2" s="28"/>
      <c r="G2" s="28"/>
      <c r="H2" s="28"/>
      <c r="I2" s="28"/>
      <c r="J2" s="28"/>
      <c r="K2" s="28"/>
    </row>
    <row r="4" spans="1:11" ht="36" customHeight="1" x14ac:dyDescent="0.25">
      <c r="A4" s="3" t="s">
        <v>47</v>
      </c>
      <c r="B4" s="3" t="s">
        <v>48</v>
      </c>
      <c r="C4" s="3" t="s">
        <v>49</v>
      </c>
      <c r="D4" s="3" t="s">
        <v>50</v>
      </c>
      <c r="E4" s="3" t="s">
        <v>5</v>
      </c>
      <c r="F4" s="3" t="s">
        <v>6</v>
      </c>
      <c r="G4" s="3" t="s">
        <v>7</v>
      </c>
      <c r="H4" s="3" t="s">
        <v>34</v>
      </c>
      <c r="I4" s="3" t="s">
        <v>51</v>
      </c>
      <c r="J4" s="3" t="s">
        <v>52</v>
      </c>
      <c r="K4" s="3" t="s">
        <v>53</v>
      </c>
    </row>
    <row r="5" spans="1:11" ht="27.95" customHeight="1" x14ac:dyDescent="0.25">
      <c r="A5" s="1">
        <v>0</v>
      </c>
      <c r="B5" s="1">
        <f>IF(Inputs!$B$26&lt;&gt;"Ready","FIX INPUTS",Inputs!$B$4+A5/12)</f>
        <v>40</v>
      </c>
      <c r="C5" s="6">
        <v>0</v>
      </c>
      <c r="D5" s="6">
        <v>0</v>
      </c>
      <c r="E5" s="6">
        <f>IF(Inputs!$B$26&lt;&gt;"Ready","FIX INPUTS",Inputs!B7)</f>
        <v>0</v>
      </c>
      <c r="F5" s="6">
        <f>IF(Inputs!$B$26&lt;&gt;"Ready","FIX INPUTS",Inputs!B8)</f>
        <v>0</v>
      </c>
      <c r="G5" s="6">
        <f>IF(Inputs!$B$26&lt;&gt;"Ready","FIX INPUTS",Inputs!B9)</f>
        <v>0</v>
      </c>
      <c r="H5" s="6">
        <f>IF(Inputs!$B$26&lt;&gt;"Ready","FIX INPUTS",SUM(E5:G5))</f>
        <v>0</v>
      </c>
      <c r="I5" s="6">
        <f>IF(Inputs!$B$26&lt;&gt;"Ready","FIX INPUTS",H5/(1+Inputs!B$23)^(MIN(A5,(Inputs!B$17-Inputs!$B$4)*12)/12))</f>
        <v>0</v>
      </c>
      <c r="J5" s="6">
        <f>IF(Inputs!$B$26&lt;&gt;"Ready","FIX INPUTS",C5)</f>
        <v>0</v>
      </c>
      <c r="K5" s="6">
        <f>IF(Inputs!$B$26&lt;&gt;"Ready","FIX INPUTS",D5)</f>
        <v>0</v>
      </c>
    </row>
    <row r="6" spans="1:11" ht="27.95" customHeight="1" x14ac:dyDescent="0.25">
      <c r="A6" s="1">
        <v>1</v>
      </c>
      <c r="B6" s="1">
        <f>IF(Inputs!$B$26&lt;&gt;"Ready","FIX INPUTS",Inputs!$B$4+A6/12)</f>
        <v>40.083333333333336</v>
      </c>
      <c r="C6" s="6">
        <f>IF(Inputs!$B$26&lt;&gt;"Ready","FIX INPUTS",IF(A6&lt;=(Inputs!B$17-Inputs!$B$4)*12,Inputs!B$18*(1+Inputs!B$20)^INT((A6-1)/12),0))</f>
        <v>0</v>
      </c>
      <c r="D6" s="6">
        <f>IF(Inputs!$B$26&lt;&gt;"Ready","FIX INPUTS",IF(A6&lt;=(Inputs!B$17-Inputs!$B$4)*12,Inputs!B$19,0))</f>
        <v>0</v>
      </c>
      <c r="E6" s="6">
        <f>IF(Inputs!$B$26&lt;&gt;"Ready","FIX INPUTS",IF(A6&lt;=(Inputs!B$17-Inputs!$B$4)*12,E5*(1+(((1+Inputs!B$21)*(1-Inputs!B$22))^(1/12)-1))+C6*Inputs!$B$11+D6,E5))</f>
        <v>0</v>
      </c>
      <c r="F6" s="6">
        <f>IF(Inputs!$B$26&lt;&gt;"Ready","FIX INPUTS",IF(A6&lt;=(Inputs!B$17-Inputs!$B$4)*12,F5*(1+(((1+Inputs!B$21)*(1-Inputs!B$22))^(1/12)-1))+C6*Inputs!$B$12,F5))</f>
        <v>0</v>
      </c>
      <c r="G6" s="6">
        <f>IF(Inputs!$B$26&lt;&gt;"Ready","FIX INPUTS",IF(A6&lt;=(Inputs!B$17-Inputs!$B$4)*12,G5*(1+(((1+Inputs!B$21)*(1-Inputs!B$22))^(1/12)-1))+C6*Inputs!$B$13,G5))</f>
        <v>0</v>
      </c>
      <c r="H6" s="6">
        <f>IF(Inputs!$B$26&lt;&gt;"Ready","FIX INPUTS",SUM(E6:G6))</f>
        <v>0</v>
      </c>
      <c r="I6" s="6">
        <f>IF(Inputs!$B$26&lt;&gt;"Ready","FIX INPUTS",H6/(1+Inputs!B$23)^(MIN(A6,(Inputs!B$17-Inputs!$B$4)*12)/12))</f>
        <v>0</v>
      </c>
      <c r="J6" s="6">
        <f>IF(Inputs!$B$26&lt;&gt;"Ready","FIX INPUTS",C6+J5)</f>
        <v>0</v>
      </c>
      <c r="K6" s="6">
        <f>IF(Inputs!$B$26&lt;&gt;"Ready","FIX INPUTS",D6+K5)</f>
        <v>0</v>
      </c>
    </row>
    <row r="7" spans="1:11" ht="27.95" customHeight="1" x14ac:dyDescent="0.25">
      <c r="A7" s="1">
        <v>2</v>
      </c>
      <c r="B7" s="1">
        <f>IF(Inputs!$B$26&lt;&gt;"Ready","FIX INPUTS",Inputs!$B$4+A7/12)</f>
        <v>40.166666666666664</v>
      </c>
      <c r="C7" s="6">
        <f>IF(Inputs!$B$26&lt;&gt;"Ready","FIX INPUTS",IF(A7&lt;=(Inputs!B$17-Inputs!$B$4)*12,Inputs!B$18*(1+Inputs!B$20)^INT((A7-1)/12),0))</f>
        <v>0</v>
      </c>
      <c r="D7" s="6">
        <f>IF(Inputs!$B$26&lt;&gt;"Ready","FIX INPUTS",IF(A7&lt;=(Inputs!B$17-Inputs!$B$4)*12,Inputs!B$19,0))</f>
        <v>0</v>
      </c>
      <c r="E7" s="6">
        <f>IF(Inputs!$B$26&lt;&gt;"Ready","FIX INPUTS",IF(A7&lt;=(Inputs!B$17-Inputs!$B$4)*12,E6*(1+(((1+Inputs!B$21)*(1-Inputs!B$22))^(1/12)-1))+C7*Inputs!$B$11+D7,E6))</f>
        <v>0</v>
      </c>
      <c r="F7" s="6">
        <f>IF(Inputs!$B$26&lt;&gt;"Ready","FIX INPUTS",IF(A7&lt;=(Inputs!B$17-Inputs!$B$4)*12,F6*(1+(((1+Inputs!B$21)*(1-Inputs!B$22))^(1/12)-1))+C7*Inputs!$B$12,F6))</f>
        <v>0</v>
      </c>
      <c r="G7" s="6">
        <f>IF(Inputs!$B$26&lt;&gt;"Ready","FIX INPUTS",IF(A7&lt;=(Inputs!B$17-Inputs!$B$4)*12,G6*(1+(((1+Inputs!B$21)*(1-Inputs!B$22))^(1/12)-1))+C7*Inputs!$B$13,G6))</f>
        <v>0</v>
      </c>
      <c r="H7" s="6">
        <f>IF(Inputs!$B$26&lt;&gt;"Ready","FIX INPUTS",SUM(E7:G7))</f>
        <v>0</v>
      </c>
      <c r="I7" s="6">
        <f>IF(Inputs!$B$26&lt;&gt;"Ready","FIX INPUTS",H7/(1+Inputs!B$23)^(MIN(A7,(Inputs!B$17-Inputs!$B$4)*12)/12))</f>
        <v>0</v>
      </c>
      <c r="J7" s="6">
        <f>IF(Inputs!$B$26&lt;&gt;"Ready","FIX INPUTS",C7+J6)</f>
        <v>0</v>
      </c>
      <c r="K7" s="6">
        <f>IF(Inputs!$B$26&lt;&gt;"Ready","FIX INPUTS",D7+K6)</f>
        <v>0</v>
      </c>
    </row>
    <row r="8" spans="1:11" ht="27.95" customHeight="1" x14ac:dyDescent="0.25">
      <c r="A8" s="1">
        <v>3</v>
      </c>
      <c r="B8" s="1">
        <f>IF(Inputs!$B$26&lt;&gt;"Ready","FIX INPUTS",Inputs!$B$4+A8/12)</f>
        <v>40.25</v>
      </c>
      <c r="C8" s="6">
        <f>IF(Inputs!$B$26&lt;&gt;"Ready","FIX INPUTS",IF(A8&lt;=(Inputs!B$17-Inputs!$B$4)*12,Inputs!B$18*(1+Inputs!B$20)^INT((A8-1)/12),0))</f>
        <v>0</v>
      </c>
      <c r="D8" s="6">
        <f>IF(Inputs!$B$26&lt;&gt;"Ready","FIX INPUTS",IF(A8&lt;=(Inputs!B$17-Inputs!$B$4)*12,Inputs!B$19,0))</f>
        <v>0</v>
      </c>
      <c r="E8" s="6">
        <f>IF(Inputs!$B$26&lt;&gt;"Ready","FIX INPUTS",IF(A8&lt;=(Inputs!B$17-Inputs!$B$4)*12,E7*(1+(((1+Inputs!B$21)*(1-Inputs!B$22))^(1/12)-1))+C8*Inputs!$B$11+D8,E7))</f>
        <v>0</v>
      </c>
      <c r="F8" s="6">
        <f>IF(Inputs!$B$26&lt;&gt;"Ready","FIX INPUTS",IF(A8&lt;=(Inputs!B$17-Inputs!$B$4)*12,F7*(1+(((1+Inputs!B$21)*(1-Inputs!B$22))^(1/12)-1))+C8*Inputs!$B$12,F7))</f>
        <v>0</v>
      </c>
      <c r="G8" s="6">
        <f>IF(Inputs!$B$26&lt;&gt;"Ready","FIX INPUTS",IF(A8&lt;=(Inputs!B$17-Inputs!$B$4)*12,G7*(1+(((1+Inputs!B$21)*(1-Inputs!B$22))^(1/12)-1))+C8*Inputs!$B$13,G7))</f>
        <v>0</v>
      </c>
      <c r="H8" s="6">
        <f>IF(Inputs!$B$26&lt;&gt;"Ready","FIX INPUTS",SUM(E8:G8))</f>
        <v>0</v>
      </c>
      <c r="I8" s="6">
        <f>IF(Inputs!$B$26&lt;&gt;"Ready","FIX INPUTS",H8/(1+Inputs!B$23)^(MIN(A8,(Inputs!B$17-Inputs!$B$4)*12)/12))</f>
        <v>0</v>
      </c>
      <c r="J8" s="6">
        <f>IF(Inputs!$B$26&lt;&gt;"Ready","FIX INPUTS",C8+J7)</f>
        <v>0</v>
      </c>
      <c r="K8" s="6">
        <f>IF(Inputs!$B$26&lt;&gt;"Ready","FIX INPUTS",D8+K7)</f>
        <v>0</v>
      </c>
    </row>
    <row r="9" spans="1:11" ht="27.95" customHeight="1" x14ac:dyDescent="0.25">
      <c r="A9" s="1">
        <v>4</v>
      </c>
      <c r="B9" s="1">
        <f>IF(Inputs!$B$26&lt;&gt;"Ready","FIX INPUTS",Inputs!$B$4+A9/12)</f>
        <v>40.333333333333336</v>
      </c>
      <c r="C9" s="6">
        <f>IF(Inputs!$B$26&lt;&gt;"Ready","FIX INPUTS",IF(A9&lt;=(Inputs!B$17-Inputs!$B$4)*12,Inputs!B$18*(1+Inputs!B$20)^INT((A9-1)/12),0))</f>
        <v>0</v>
      </c>
      <c r="D9" s="6">
        <f>IF(Inputs!$B$26&lt;&gt;"Ready","FIX INPUTS",IF(A9&lt;=(Inputs!B$17-Inputs!$B$4)*12,Inputs!B$19,0))</f>
        <v>0</v>
      </c>
      <c r="E9" s="6">
        <f>IF(Inputs!$B$26&lt;&gt;"Ready","FIX INPUTS",IF(A9&lt;=(Inputs!B$17-Inputs!$B$4)*12,E8*(1+(((1+Inputs!B$21)*(1-Inputs!B$22))^(1/12)-1))+C9*Inputs!$B$11+D9,E8))</f>
        <v>0</v>
      </c>
      <c r="F9" s="6">
        <f>IF(Inputs!$B$26&lt;&gt;"Ready","FIX INPUTS",IF(A9&lt;=(Inputs!B$17-Inputs!$B$4)*12,F8*(1+(((1+Inputs!B$21)*(1-Inputs!B$22))^(1/12)-1))+C9*Inputs!$B$12,F8))</f>
        <v>0</v>
      </c>
      <c r="G9" s="6">
        <f>IF(Inputs!$B$26&lt;&gt;"Ready","FIX INPUTS",IF(A9&lt;=(Inputs!B$17-Inputs!$B$4)*12,G8*(1+(((1+Inputs!B$21)*(1-Inputs!B$22))^(1/12)-1))+C9*Inputs!$B$13,G8))</f>
        <v>0</v>
      </c>
      <c r="H9" s="6">
        <f>IF(Inputs!$B$26&lt;&gt;"Ready","FIX INPUTS",SUM(E9:G9))</f>
        <v>0</v>
      </c>
      <c r="I9" s="6">
        <f>IF(Inputs!$B$26&lt;&gt;"Ready","FIX INPUTS",H9/(1+Inputs!B$23)^(MIN(A9,(Inputs!B$17-Inputs!$B$4)*12)/12))</f>
        <v>0</v>
      </c>
      <c r="J9" s="6">
        <f>IF(Inputs!$B$26&lt;&gt;"Ready","FIX INPUTS",C9+J8)</f>
        <v>0</v>
      </c>
      <c r="K9" s="6">
        <f>IF(Inputs!$B$26&lt;&gt;"Ready","FIX INPUTS",D9+K8)</f>
        <v>0</v>
      </c>
    </row>
    <row r="10" spans="1:11" ht="27.95" customHeight="1" x14ac:dyDescent="0.25">
      <c r="A10" s="1">
        <v>5</v>
      </c>
      <c r="B10" s="1">
        <f>IF(Inputs!$B$26&lt;&gt;"Ready","FIX INPUTS",Inputs!$B$4+A10/12)</f>
        <v>40.416666666666664</v>
      </c>
      <c r="C10" s="6">
        <f>IF(Inputs!$B$26&lt;&gt;"Ready","FIX INPUTS",IF(A10&lt;=(Inputs!B$17-Inputs!$B$4)*12,Inputs!B$18*(1+Inputs!B$20)^INT((A10-1)/12),0))</f>
        <v>0</v>
      </c>
      <c r="D10" s="6">
        <f>IF(Inputs!$B$26&lt;&gt;"Ready","FIX INPUTS",IF(A10&lt;=(Inputs!B$17-Inputs!$B$4)*12,Inputs!B$19,0))</f>
        <v>0</v>
      </c>
      <c r="E10" s="6">
        <f>IF(Inputs!$B$26&lt;&gt;"Ready","FIX INPUTS",IF(A10&lt;=(Inputs!B$17-Inputs!$B$4)*12,E9*(1+(((1+Inputs!B$21)*(1-Inputs!B$22))^(1/12)-1))+C10*Inputs!$B$11+D10,E9))</f>
        <v>0</v>
      </c>
      <c r="F10" s="6">
        <f>IF(Inputs!$B$26&lt;&gt;"Ready","FIX INPUTS",IF(A10&lt;=(Inputs!B$17-Inputs!$B$4)*12,F9*(1+(((1+Inputs!B$21)*(1-Inputs!B$22))^(1/12)-1))+C10*Inputs!$B$12,F9))</f>
        <v>0</v>
      </c>
      <c r="G10" s="6">
        <f>IF(Inputs!$B$26&lt;&gt;"Ready","FIX INPUTS",IF(A10&lt;=(Inputs!B$17-Inputs!$B$4)*12,G9*(1+(((1+Inputs!B$21)*(1-Inputs!B$22))^(1/12)-1))+C10*Inputs!$B$13,G9))</f>
        <v>0</v>
      </c>
      <c r="H10" s="6">
        <f>IF(Inputs!$B$26&lt;&gt;"Ready","FIX INPUTS",SUM(E10:G10))</f>
        <v>0</v>
      </c>
      <c r="I10" s="6">
        <f>IF(Inputs!$B$26&lt;&gt;"Ready","FIX INPUTS",H10/(1+Inputs!B$23)^(MIN(A10,(Inputs!B$17-Inputs!$B$4)*12)/12))</f>
        <v>0</v>
      </c>
      <c r="J10" s="6">
        <f>IF(Inputs!$B$26&lt;&gt;"Ready","FIX INPUTS",C10+J9)</f>
        <v>0</v>
      </c>
      <c r="K10" s="6">
        <f>IF(Inputs!$B$26&lt;&gt;"Ready","FIX INPUTS",D10+K9)</f>
        <v>0</v>
      </c>
    </row>
    <row r="11" spans="1:11" ht="27.95" customHeight="1" x14ac:dyDescent="0.25">
      <c r="A11" s="1">
        <v>6</v>
      </c>
      <c r="B11" s="1">
        <f>IF(Inputs!$B$26&lt;&gt;"Ready","FIX INPUTS",Inputs!$B$4+A11/12)</f>
        <v>40.5</v>
      </c>
      <c r="C11" s="6">
        <f>IF(Inputs!$B$26&lt;&gt;"Ready","FIX INPUTS",IF(A11&lt;=(Inputs!B$17-Inputs!$B$4)*12,Inputs!B$18*(1+Inputs!B$20)^INT((A11-1)/12),0))</f>
        <v>0</v>
      </c>
      <c r="D11" s="6">
        <f>IF(Inputs!$B$26&lt;&gt;"Ready","FIX INPUTS",IF(A11&lt;=(Inputs!B$17-Inputs!$B$4)*12,Inputs!B$19,0))</f>
        <v>0</v>
      </c>
      <c r="E11" s="6">
        <f>IF(Inputs!$B$26&lt;&gt;"Ready","FIX INPUTS",IF(A11&lt;=(Inputs!B$17-Inputs!$B$4)*12,E10*(1+(((1+Inputs!B$21)*(1-Inputs!B$22))^(1/12)-1))+C11*Inputs!$B$11+D11,E10))</f>
        <v>0</v>
      </c>
      <c r="F11" s="6">
        <f>IF(Inputs!$B$26&lt;&gt;"Ready","FIX INPUTS",IF(A11&lt;=(Inputs!B$17-Inputs!$B$4)*12,F10*(1+(((1+Inputs!B$21)*(1-Inputs!B$22))^(1/12)-1))+C11*Inputs!$B$12,F10))</f>
        <v>0</v>
      </c>
      <c r="G11" s="6">
        <f>IF(Inputs!$B$26&lt;&gt;"Ready","FIX INPUTS",IF(A11&lt;=(Inputs!B$17-Inputs!$B$4)*12,G10*(1+(((1+Inputs!B$21)*(1-Inputs!B$22))^(1/12)-1))+C11*Inputs!$B$13,G10))</f>
        <v>0</v>
      </c>
      <c r="H11" s="6">
        <f>IF(Inputs!$B$26&lt;&gt;"Ready","FIX INPUTS",SUM(E11:G11))</f>
        <v>0</v>
      </c>
      <c r="I11" s="6">
        <f>IF(Inputs!$B$26&lt;&gt;"Ready","FIX INPUTS",H11/(1+Inputs!B$23)^(MIN(A11,(Inputs!B$17-Inputs!$B$4)*12)/12))</f>
        <v>0</v>
      </c>
      <c r="J11" s="6">
        <f>IF(Inputs!$B$26&lt;&gt;"Ready","FIX INPUTS",C11+J10)</f>
        <v>0</v>
      </c>
      <c r="K11" s="6">
        <f>IF(Inputs!$B$26&lt;&gt;"Ready","FIX INPUTS",D11+K10)</f>
        <v>0</v>
      </c>
    </row>
    <row r="12" spans="1:11" ht="27.95" customHeight="1" x14ac:dyDescent="0.25">
      <c r="A12" s="1">
        <v>7</v>
      </c>
      <c r="B12" s="1">
        <f>IF(Inputs!$B$26&lt;&gt;"Ready","FIX INPUTS",Inputs!$B$4+A12/12)</f>
        <v>40.583333333333336</v>
      </c>
      <c r="C12" s="6">
        <f>IF(Inputs!$B$26&lt;&gt;"Ready","FIX INPUTS",IF(A12&lt;=(Inputs!B$17-Inputs!$B$4)*12,Inputs!B$18*(1+Inputs!B$20)^INT((A12-1)/12),0))</f>
        <v>0</v>
      </c>
      <c r="D12" s="6">
        <f>IF(Inputs!$B$26&lt;&gt;"Ready","FIX INPUTS",IF(A12&lt;=(Inputs!B$17-Inputs!$B$4)*12,Inputs!B$19,0))</f>
        <v>0</v>
      </c>
      <c r="E12" s="6">
        <f>IF(Inputs!$B$26&lt;&gt;"Ready","FIX INPUTS",IF(A12&lt;=(Inputs!B$17-Inputs!$B$4)*12,E11*(1+(((1+Inputs!B$21)*(1-Inputs!B$22))^(1/12)-1))+C12*Inputs!$B$11+D12,E11))</f>
        <v>0</v>
      </c>
      <c r="F12" s="6">
        <f>IF(Inputs!$B$26&lt;&gt;"Ready","FIX INPUTS",IF(A12&lt;=(Inputs!B$17-Inputs!$B$4)*12,F11*(1+(((1+Inputs!B$21)*(1-Inputs!B$22))^(1/12)-1))+C12*Inputs!$B$12,F11))</f>
        <v>0</v>
      </c>
      <c r="G12" s="6">
        <f>IF(Inputs!$B$26&lt;&gt;"Ready","FIX INPUTS",IF(A12&lt;=(Inputs!B$17-Inputs!$B$4)*12,G11*(1+(((1+Inputs!B$21)*(1-Inputs!B$22))^(1/12)-1))+C12*Inputs!$B$13,G11))</f>
        <v>0</v>
      </c>
      <c r="H12" s="6">
        <f>IF(Inputs!$B$26&lt;&gt;"Ready","FIX INPUTS",SUM(E12:G12))</f>
        <v>0</v>
      </c>
      <c r="I12" s="6">
        <f>IF(Inputs!$B$26&lt;&gt;"Ready","FIX INPUTS",H12/(1+Inputs!B$23)^(MIN(A12,(Inputs!B$17-Inputs!$B$4)*12)/12))</f>
        <v>0</v>
      </c>
      <c r="J12" s="6">
        <f>IF(Inputs!$B$26&lt;&gt;"Ready","FIX INPUTS",C12+J11)</f>
        <v>0</v>
      </c>
      <c r="K12" s="6">
        <f>IF(Inputs!$B$26&lt;&gt;"Ready","FIX INPUTS",D12+K11)</f>
        <v>0</v>
      </c>
    </row>
    <row r="13" spans="1:11" ht="27.95" customHeight="1" x14ac:dyDescent="0.25">
      <c r="A13" s="1">
        <v>8</v>
      </c>
      <c r="B13" s="1">
        <f>IF(Inputs!$B$26&lt;&gt;"Ready","FIX INPUTS",Inputs!$B$4+A13/12)</f>
        <v>40.666666666666664</v>
      </c>
      <c r="C13" s="6">
        <f>IF(Inputs!$B$26&lt;&gt;"Ready","FIX INPUTS",IF(A13&lt;=(Inputs!B$17-Inputs!$B$4)*12,Inputs!B$18*(1+Inputs!B$20)^INT((A13-1)/12),0))</f>
        <v>0</v>
      </c>
      <c r="D13" s="6">
        <f>IF(Inputs!$B$26&lt;&gt;"Ready","FIX INPUTS",IF(A13&lt;=(Inputs!B$17-Inputs!$B$4)*12,Inputs!B$19,0))</f>
        <v>0</v>
      </c>
      <c r="E13" s="6">
        <f>IF(Inputs!$B$26&lt;&gt;"Ready","FIX INPUTS",IF(A13&lt;=(Inputs!B$17-Inputs!$B$4)*12,E12*(1+(((1+Inputs!B$21)*(1-Inputs!B$22))^(1/12)-1))+C13*Inputs!$B$11+D13,E12))</f>
        <v>0</v>
      </c>
      <c r="F13" s="6">
        <f>IF(Inputs!$B$26&lt;&gt;"Ready","FIX INPUTS",IF(A13&lt;=(Inputs!B$17-Inputs!$B$4)*12,F12*(1+(((1+Inputs!B$21)*(1-Inputs!B$22))^(1/12)-1))+C13*Inputs!$B$12,F12))</f>
        <v>0</v>
      </c>
      <c r="G13" s="6">
        <f>IF(Inputs!$B$26&lt;&gt;"Ready","FIX INPUTS",IF(A13&lt;=(Inputs!B$17-Inputs!$B$4)*12,G12*(1+(((1+Inputs!B$21)*(1-Inputs!B$22))^(1/12)-1))+C13*Inputs!$B$13,G12))</f>
        <v>0</v>
      </c>
      <c r="H13" s="6">
        <f>IF(Inputs!$B$26&lt;&gt;"Ready","FIX INPUTS",SUM(E13:G13))</f>
        <v>0</v>
      </c>
      <c r="I13" s="6">
        <f>IF(Inputs!$B$26&lt;&gt;"Ready","FIX INPUTS",H13/(1+Inputs!B$23)^(MIN(A13,(Inputs!B$17-Inputs!$B$4)*12)/12))</f>
        <v>0</v>
      </c>
      <c r="J13" s="6">
        <f>IF(Inputs!$B$26&lt;&gt;"Ready","FIX INPUTS",C13+J12)</f>
        <v>0</v>
      </c>
      <c r="K13" s="6">
        <f>IF(Inputs!$B$26&lt;&gt;"Ready","FIX INPUTS",D13+K12)</f>
        <v>0</v>
      </c>
    </row>
    <row r="14" spans="1:11" ht="27.95" customHeight="1" x14ac:dyDescent="0.25">
      <c r="A14" s="1">
        <v>9</v>
      </c>
      <c r="B14" s="1">
        <f>IF(Inputs!$B$26&lt;&gt;"Ready","FIX INPUTS",Inputs!$B$4+A14/12)</f>
        <v>40.75</v>
      </c>
      <c r="C14" s="6">
        <f>IF(Inputs!$B$26&lt;&gt;"Ready","FIX INPUTS",IF(A14&lt;=(Inputs!B$17-Inputs!$B$4)*12,Inputs!B$18*(1+Inputs!B$20)^INT((A14-1)/12),0))</f>
        <v>0</v>
      </c>
      <c r="D14" s="6">
        <f>IF(Inputs!$B$26&lt;&gt;"Ready","FIX INPUTS",IF(A14&lt;=(Inputs!B$17-Inputs!$B$4)*12,Inputs!B$19,0))</f>
        <v>0</v>
      </c>
      <c r="E14" s="6">
        <f>IF(Inputs!$B$26&lt;&gt;"Ready","FIX INPUTS",IF(A14&lt;=(Inputs!B$17-Inputs!$B$4)*12,E13*(1+(((1+Inputs!B$21)*(1-Inputs!B$22))^(1/12)-1))+C14*Inputs!$B$11+D14,E13))</f>
        <v>0</v>
      </c>
      <c r="F14" s="6">
        <f>IF(Inputs!$B$26&lt;&gt;"Ready","FIX INPUTS",IF(A14&lt;=(Inputs!B$17-Inputs!$B$4)*12,F13*(1+(((1+Inputs!B$21)*(1-Inputs!B$22))^(1/12)-1))+C14*Inputs!$B$12,F13))</f>
        <v>0</v>
      </c>
      <c r="G14" s="6">
        <f>IF(Inputs!$B$26&lt;&gt;"Ready","FIX INPUTS",IF(A14&lt;=(Inputs!B$17-Inputs!$B$4)*12,G13*(1+(((1+Inputs!B$21)*(1-Inputs!B$22))^(1/12)-1))+C14*Inputs!$B$13,G13))</f>
        <v>0</v>
      </c>
      <c r="H14" s="6">
        <f>IF(Inputs!$B$26&lt;&gt;"Ready","FIX INPUTS",SUM(E14:G14))</f>
        <v>0</v>
      </c>
      <c r="I14" s="6">
        <f>IF(Inputs!$B$26&lt;&gt;"Ready","FIX INPUTS",H14/(1+Inputs!B$23)^(MIN(A14,(Inputs!B$17-Inputs!$B$4)*12)/12))</f>
        <v>0</v>
      </c>
      <c r="J14" s="6">
        <f>IF(Inputs!$B$26&lt;&gt;"Ready","FIX INPUTS",C14+J13)</f>
        <v>0</v>
      </c>
      <c r="K14" s="6">
        <f>IF(Inputs!$B$26&lt;&gt;"Ready","FIX INPUTS",D14+K13)</f>
        <v>0</v>
      </c>
    </row>
    <row r="15" spans="1:11" ht="27.95" customHeight="1" x14ac:dyDescent="0.25">
      <c r="A15" s="1">
        <v>10</v>
      </c>
      <c r="B15" s="1">
        <f>IF(Inputs!$B$26&lt;&gt;"Ready","FIX INPUTS",Inputs!$B$4+A15/12)</f>
        <v>40.833333333333336</v>
      </c>
      <c r="C15" s="6">
        <f>IF(Inputs!$B$26&lt;&gt;"Ready","FIX INPUTS",IF(A15&lt;=(Inputs!B$17-Inputs!$B$4)*12,Inputs!B$18*(1+Inputs!B$20)^INT((A15-1)/12),0))</f>
        <v>0</v>
      </c>
      <c r="D15" s="6">
        <f>IF(Inputs!$B$26&lt;&gt;"Ready","FIX INPUTS",IF(A15&lt;=(Inputs!B$17-Inputs!$B$4)*12,Inputs!B$19,0))</f>
        <v>0</v>
      </c>
      <c r="E15" s="6">
        <f>IF(Inputs!$B$26&lt;&gt;"Ready","FIX INPUTS",IF(A15&lt;=(Inputs!B$17-Inputs!$B$4)*12,E14*(1+(((1+Inputs!B$21)*(1-Inputs!B$22))^(1/12)-1))+C15*Inputs!$B$11+D15,E14))</f>
        <v>0</v>
      </c>
      <c r="F15" s="6">
        <f>IF(Inputs!$B$26&lt;&gt;"Ready","FIX INPUTS",IF(A15&lt;=(Inputs!B$17-Inputs!$B$4)*12,F14*(1+(((1+Inputs!B$21)*(1-Inputs!B$22))^(1/12)-1))+C15*Inputs!$B$12,F14))</f>
        <v>0</v>
      </c>
      <c r="G15" s="6">
        <f>IF(Inputs!$B$26&lt;&gt;"Ready","FIX INPUTS",IF(A15&lt;=(Inputs!B$17-Inputs!$B$4)*12,G14*(1+(((1+Inputs!B$21)*(1-Inputs!B$22))^(1/12)-1))+C15*Inputs!$B$13,G14))</f>
        <v>0</v>
      </c>
      <c r="H15" s="6">
        <f>IF(Inputs!$B$26&lt;&gt;"Ready","FIX INPUTS",SUM(E15:G15))</f>
        <v>0</v>
      </c>
      <c r="I15" s="6">
        <f>IF(Inputs!$B$26&lt;&gt;"Ready","FIX INPUTS",H15/(1+Inputs!B$23)^(MIN(A15,(Inputs!B$17-Inputs!$B$4)*12)/12))</f>
        <v>0</v>
      </c>
      <c r="J15" s="6">
        <f>IF(Inputs!$B$26&lt;&gt;"Ready","FIX INPUTS",C15+J14)</f>
        <v>0</v>
      </c>
      <c r="K15" s="6">
        <f>IF(Inputs!$B$26&lt;&gt;"Ready","FIX INPUTS",D15+K14)</f>
        <v>0</v>
      </c>
    </row>
    <row r="16" spans="1:11" ht="27.95" customHeight="1" x14ac:dyDescent="0.25">
      <c r="A16" s="1">
        <v>11</v>
      </c>
      <c r="B16" s="1">
        <f>IF(Inputs!$B$26&lt;&gt;"Ready","FIX INPUTS",Inputs!$B$4+A16/12)</f>
        <v>40.916666666666664</v>
      </c>
      <c r="C16" s="6">
        <f>IF(Inputs!$B$26&lt;&gt;"Ready","FIX INPUTS",IF(A16&lt;=(Inputs!B$17-Inputs!$B$4)*12,Inputs!B$18*(1+Inputs!B$20)^INT((A16-1)/12),0))</f>
        <v>0</v>
      </c>
      <c r="D16" s="6">
        <f>IF(Inputs!$B$26&lt;&gt;"Ready","FIX INPUTS",IF(A16&lt;=(Inputs!B$17-Inputs!$B$4)*12,Inputs!B$19,0))</f>
        <v>0</v>
      </c>
      <c r="E16" s="6">
        <f>IF(Inputs!$B$26&lt;&gt;"Ready","FIX INPUTS",IF(A16&lt;=(Inputs!B$17-Inputs!$B$4)*12,E15*(1+(((1+Inputs!B$21)*(1-Inputs!B$22))^(1/12)-1))+C16*Inputs!$B$11+D16,E15))</f>
        <v>0</v>
      </c>
      <c r="F16" s="6">
        <f>IF(Inputs!$B$26&lt;&gt;"Ready","FIX INPUTS",IF(A16&lt;=(Inputs!B$17-Inputs!$B$4)*12,F15*(1+(((1+Inputs!B$21)*(1-Inputs!B$22))^(1/12)-1))+C16*Inputs!$B$12,F15))</f>
        <v>0</v>
      </c>
      <c r="G16" s="6">
        <f>IF(Inputs!$B$26&lt;&gt;"Ready","FIX INPUTS",IF(A16&lt;=(Inputs!B$17-Inputs!$B$4)*12,G15*(1+(((1+Inputs!B$21)*(1-Inputs!B$22))^(1/12)-1))+C16*Inputs!$B$13,G15))</f>
        <v>0</v>
      </c>
      <c r="H16" s="6">
        <f>IF(Inputs!$B$26&lt;&gt;"Ready","FIX INPUTS",SUM(E16:G16))</f>
        <v>0</v>
      </c>
      <c r="I16" s="6">
        <f>IF(Inputs!$B$26&lt;&gt;"Ready","FIX INPUTS",H16/(1+Inputs!B$23)^(MIN(A16,(Inputs!B$17-Inputs!$B$4)*12)/12))</f>
        <v>0</v>
      </c>
      <c r="J16" s="6">
        <f>IF(Inputs!$B$26&lt;&gt;"Ready","FIX INPUTS",C16+J15)</f>
        <v>0</v>
      </c>
      <c r="K16" s="6">
        <f>IF(Inputs!$B$26&lt;&gt;"Ready","FIX INPUTS",D16+K15)</f>
        <v>0</v>
      </c>
    </row>
    <row r="17" spans="1:11" ht="27.95" customHeight="1" x14ac:dyDescent="0.25">
      <c r="A17" s="1">
        <v>12</v>
      </c>
      <c r="B17" s="1">
        <f>IF(Inputs!$B$26&lt;&gt;"Ready","FIX INPUTS",Inputs!$B$4+A17/12)</f>
        <v>41</v>
      </c>
      <c r="C17" s="6">
        <f>IF(Inputs!$B$26&lt;&gt;"Ready","FIX INPUTS",IF(A17&lt;=(Inputs!B$17-Inputs!$B$4)*12,Inputs!B$18*(1+Inputs!B$20)^INT((A17-1)/12),0))</f>
        <v>0</v>
      </c>
      <c r="D17" s="6">
        <f>IF(Inputs!$B$26&lt;&gt;"Ready","FIX INPUTS",IF(A17&lt;=(Inputs!B$17-Inputs!$B$4)*12,Inputs!B$19,0))</f>
        <v>0</v>
      </c>
      <c r="E17" s="6">
        <f>IF(Inputs!$B$26&lt;&gt;"Ready","FIX INPUTS",IF(A17&lt;=(Inputs!B$17-Inputs!$B$4)*12,E16*(1+(((1+Inputs!B$21)*(1-Inputs!B$22))^(1/12)-1))+C17*Inputs!$B$11+D17,E16))</f>
        <v>0</v>
      </c>
      <c r="F17" s="6">
        <f>IF(Inputs!$B$26&lt;&gt;"Ready","FIX INPUTS",IF(A17&lt;=(Inputs!B$17-Inputs!$B$4)*12,F16*(1+(((1+Inputs!B$21)*(1-Inputs!B$22))^(1/12)-1))+C17*Inputs!$B$12,F16))</f>
        <v>0</v>
      </c>
      <c r="G17" s="6">
        <f>IF(Inputs!$B$26&lt;&gt;"Ready","FIX INPUTS",IF(A17&lt;=(Inputs!B$17-Inputs!$B$4)*12,G16*(1+(((1+Inputs!B$21)*(1-Inputs!B$22))^(1/12)-1))+C17*Inputs!$B$13,G16))</f>
        <v>0</v>
      </c>
      <c r="H17" s="6">
        <f>IF(Inputs!$B$26&lt;&gt;"Ready","FIX INPUTS",SUM(E17:G17))</f>
        <v>0</v>
      </c>
      <c r="I17" s="6">
        <f>IF(Inputs!$B$26&lt;&gt;"Ready","FIX INPUTS",H17/(1+Inputs!B$23)^(MIN(A17,(Inputs!B$17-Inputs!$B$4)*12)/12))</f>
        <v>0</v>
      </c>
      <c r="J17" s="6">
        <f>IF(Inputs!$B$26&lt;&gt;"Ready","FIX INPUTS",C17+J16)</f>
        <v>0</v>
      </c>
      <c r="K17" s="6">
        <f>IF(Inputs!$B$26&lt;&gt;"Ready","FIX INPUTS",D17+K16)</f>
        <v>0</v>
      </c>
    </row>
    <row r="18" spans="1:11" ht="27.95" customHeight="1" x14ac:dyDescent="0.25">
      <c r="A18" s="1">
        <v>13</v>
      </c>
      <c r="B18" s="1">
        <f>IF(Inputs!$B$26&lt;&gt;"Ready","FIX INPUTS",Inputs!$B$4+A18/12)</f>
        <v>41.083333333333336</v>
      </c>
      <c r="C18" s="6">
        <f>IF(Inputs!$B$26&lt;&gt;"Ready","FIX INPUTS",IF(A18&lt;=(Inputs!B$17-Inputs!$B$4)*12,Inputs!B$18*(1+Inputs!B$20)^INT((A18-1)/12),0))</f>
        <v>0</v>
      </c>
      <c r="D18" s="6">
        <f>IF(Inputs!$B$26&lt;&gt;"Ready","FIX INPUTS",IF(A18&lt;=(Inputs!B$17-Inputs!$B$4)*12,Inputs!B$19,0))</f>
        <v>0</v>
      </c>
      <c r="E18" s="6">
        <f>IF(Inputs!$B$26&lt;&gt;"Ready","FIX INPUTS",IF(A18&lt;=(Inputs!B$17-Inputs!$B$4)*12,E17*(1+(((1+Inputs!B$21)*(1-Inputs!B$22))^(1/12)-1))+C18*Inputs!$B$11+D18,E17))</f>
        <v>0</v>
      </c>
      <c r="F18" s="6">
        <f>IF(Inputs!$B$26&lt;&gt;"Ready","FIX INPUTS",IF(A18&lt;=(Inputs!B$17-Inputs!$B$4)*12,F17*(1+(((1+Inputs!B$21)*(1-Inputs!B$22))^(1/12)-1))+C18*Inputs!$B$12,F17))</f>
        <v>0</v>
      </c>
      <c r="G18" s="6">
        <f>IF(Inputs!$B$26&lt;&gt;"Ready","FIX INPUTS",IF(A18&lt;=(Inputs!B$17-Inputs!$B$4)*12,G17*(1+(((1+Inputs!B$21)*(1-Inputs!B$22))^(1/12)-1))+C18*Inputs!$B$13,G17))</f>
        <v>0</v>
      </c>
      <c r="H18" s="6">
        <f>IF(Inputs!$B$26&lt;&gt;"Ready","FIX INPUTS",SUM(E18:G18))</f>
        <v>0</v>
      </c>
      <c r="I18" s="6">
        <f>IF(Inputs!$B$26&lt;&gt;"Ready","FIX INPUTS",H18/(1+Inputs!B$23)^(MIN(A18,(Inputs!B$17-Inputs!$B$4)*12)/12))</f>
        <v>0</v>
      </c>
      <c r="J18" s="6">
        <f>IF(Inputs!$B$26&lt;&gt;"Ready","FIX INPUTS",C18+J17)</f>
        <v>0</v>
      </c>
      <c r="K18" s="6">
        <f>IF(Inputs!$B$26&lt;&gt;"Ready","FIX INPUTS",D18+K17)</f>
        <v>0</v>
      </c>
    </row>
    <row r="19" spans="1:11" ht="27.95" customHeight="1" x14ac:dyDescent="0.25">
      <c r="A19" s="1">
        <v>14</v>
      </c>
      <c r="B19" s="1">
        <f>IF(Inputs!$B$26&lt;&gt;"Ready","FIX INPUTS",Inputs!$B$4+A19/12)</f>
        <v>41.166666666666664</v>
      </c>
      <c r="C19" s="6">
        <f>IF(Inputs!$B$26&lt;&gt;"Ready","FIX INPUTS",IF(A19&lt;=(Inputs!B$17-Inputs!$B$4)*12,Inputs!B$18*(1+Inputs!B$20)^INT((A19-1)/12),0))</f>
        <v>0</v>
      </c>
      <c r="D19" s="6">
        <f>IF(Inputs!$B$26&lt;&gt;"Ready","FIX INPUTS",IF(A19&lt;=(Inputs!B$17-Inputs!$B$4)*12,Inputs!B$19,0))</f>
        <v>0</v>
      </c>
      <c r="E19" s="6">
        <f>IF(Inputs!$B$26&lt;&gt;"Ready","FIX INPUTS",IF(A19&lt;=(Inputs!B$17-Inputs!$B$4)*12,E18*(1+(((1+Inputs!B$21)*(1-Inputs!B$22))^(1/12)-1))+C19*Inputs!$B$11+D19,E18))</f>
        <v>0</v>
      </c>
      <c r="F19" s="6">
        <f>IF(Inputs!$B$26&lt;&gt;"Ready","FIX INPUTS",IF(A19&lt;=(Inputs!B$17-Inputs!$B$4)*12,F18*(1+(((1+Inputs!B$21)*(1-Inputs!B$22))^(1/12)-1))+C19*Inputs!$B$12,F18))</f>
        <v>0</v>
      </c>
      <c r="G19" s="6">
        <f>IF(Inputs!$B$26&lt;&gt;"Ready","FIX INPUTS",IF(A19&lt;=(Inputs!B$17-Inputs!$B$4)*12,G18*(1+(((1+Inputs!B$21)*(1-Inputs!B$22))^(1/12)-1))+C19*Inputs!$B$13,G18))</f>
        <v>0</v>
      </c>
      <c r="H19" s="6">
        <f>IF(Inputs!$B$26&lt;&gt;"Ready","FIX INPUTS",SUM(E19:G19))</f>
        <v>0</v>
      </c>
      <c r="I19" s="6">
        <f>IF(Inputs!$B$26&lt;&gt;"Ready","FIX INPUTS",H19/(1+Inputs!B$23)^(MIN(A19,(Inputs!B$17-Inputs!$B$4)*12)/12))</f>
        <v>0</v>
      </c>
      <c r="J19" s="6">
        <f>IF(Inputs!$B$26&lt;&gt;"Ready","FIX INPUTS",C19+J18)</f>
        <v>0</v>
      </c>
      <c r="K19" s="6">
        <f>IF(Inputs!$B$26&lt;&gt;"Ready","FIX INPUTS",D19+K18)</f>
        <v>0</v>
      </c>
    </row>
    <row r="20" spans="1:11" ht="27.95" customHeight="1" x14ac:dyDescent="0.25">
      <c r="A20" s="1">
        <v>15</v>
      </c>
      <c r="B20" s="1">
        <f>IF(Inputs!$B$26&lt;&gt;"Ready","FIX INPUTS",Inputs!$B$4+A20/12)</f>
        <v>41.25</v>
      </c>
      <c r="C20" s="6">
        <f>IF(Inputs!$B$26&lt;&gt;"Ready","FIX INPUTS",IF(A20&lt;=(Inputs!B$17-Inputs!$B$4)*12,Inputs!B$18*(1+Inputs!B$20)^INT((A20-1)/12),0))</f>
        <v>0</v>
      </c>
      <c r="D20" s="6">
        <f>IF(Inputs!$B$26&lt;&gt;"Ready","FIX INPUTS",IF(A20&lt;=(Inputs!B$17-Inputs!$B$4)*12,Inputs!B$19,0))</f>
        <v>0</v>
      </c>
      <c r="E20" s="6">
        <f>IF(Inputs!$B$26&lt;&gt;"Ready","FIX INPUTS",IF(A20&lt;=(Inputs!B$17-Inputs!$B$4)*12,E19*(1+(((1+Inputs!B$21)*(1-Inputs!B$22))^(1/12)-1))+C20*Inputs!$B$11+D20,E19))</f>
        <v>0</v>
      </c>
      <c r="F20" s="6">
        <f>IF(Inputs!$B$26&lt;&gt;"Ready","FIX INPUTS",IF(A20&lt;=(Inputs!B$17-Inputs!$B$4)*12,F19*(1+(((1+Inputs!B$21)*(1-Inputs!B$22))^(1/12)-1))+C20*Inputs!$B$12,F19))</f>
        <v>0</v>
      </c>
      <c r="G20" s="6">
        <f>IF(Inputs!$B$26&lt;&gt;"Ready","FIX INPUTS",IF(A20&lt;=(Inputs!B$17-Inputs!$B$4)*12,G19*(1+(((1+Inputs!B$21)*(1-Inputs!B$22))^(1/12)-1))+C20*Inputs!$B$13,G19))</f>
        <v>0</v>
      </c>
      <c r="H20" s="6">
        <f>IF(Inputs!$B$26&lt;&gt;"Ready","FIX INPUTS",SUM(E20:G20))</f>
        <v>0</v>
      </c>
      <c r="I20" s="6">
        <f>IF(Inputs!$B$26&lt;&gt;"Ready","FIX INPUTS",H20/(1+Inputs!B$23)^(MIN(A20,(Inputs!B$17-Inputs!$B$4)*12)/12))</f>
        <v>0</v>
      </c>
      <c r="J20" s="6">
        <f>IF(Inputs!$B$26&lt;&gt;"Ready","FIX INPUTS",C20+J19)</f>
        <v>0</v>
      </c>
      <c r="K20" s="6">
        <f>IF(Inputs!$B$26&lt;&gt;"Ready","FIX INPUTS",D20+K19)</f>
        <v>0</v>
      </c>
    </row>
    <row r="21" spans="1:11" ht="27.95" customHeight="1" x14ac:dyDescent="0.25">
      <c r="A21" s="1">
        <v>16</v>
      </c>
      <c r="B21" s="1">
        <f>IF(Inputs!$B$26&lt;&gt;"Ready","FIX INPUTS",Inputs!$B$4+A21/12)</f>
        <v>41.333333333333336</v>
      </c>
      <c r="C21" s="6">
        <f>IF(Inputs!$B$26&lt;&gt;"Ready","FIX INPUTS",IF(A21&lt;=(Inputs!B$17-Inputs!$B$4)*12,Inputs!B$18*(1+Inputs!B$20)^INT((A21-1)/12),0))</f>
        <v>0</v>
      </c>
      <c r="D21" s="6">
        <f>IF(Inputs!$B$26&lt;&gt;"Ready","FIX INPUTS",IF(A21&lt;=(Inputs!B$17-Inputs!$B$4)*12,Inputs!B$19,0))</f>
        <v>0</v>
      </c>
      <c r="E21" s="6">
        <f>IF(Inputs!$B$26&lt;&gt;"Ready","FIX INPUTS",IF(A21&lt;=(Inputs!B$17-Inputs!$B$4)*12,E20*(1+(((1+Inputs!B$21)*(1-Inputs!B$22))^(1/12)-1))+C21*Inputs!$B$11+D21,E20))</f>
        <v>0</v>
      </c>
      <c r="F21" s="6">
        <f>IF(Inputs!$B$26&lt;&gt;"Ready","FIX INPUTS",IF(A21&lt;=(Inputs!B$17-Inputs!$B$4)*12,F20*(1+(((1+Inputs!B$21)*(1-Inputs!B$22))^(1/12)-1))+C21*Inputs!$B$12,F20))</f>
        <v>0</v>
      </c>
      <c r="G21" s="6">
        <f>IF(Inputs!$B$26&lt;&gt;"Ready","FIX INPUTS",IF(A21&lt;=(Inputs!B$17-Inputs!$B$4)*12,G20*(1+(((1+Inputs!B$21)*(1-Inputs!B$22))^(1/12)-1))+C21*Inputs!$B$13,G20))</f>
        <v>0</v>
      </c>
      <c r="H21" s="6">
        <f>IF(Inputs!$B$26&lt;&gt;"Ready","FIX INPUTS",SUM(E21:G21))</f>
        <v>0</v>
      </c>
      <c r="I21" s="6">
        <f>IF(Inputs!$B$26&lt;&gt;"Ready","FIX INPUTS",H21/(1+Inputs!B$23)^(MIN(A21,(Inputs!B$17-Inputs!$B$4)*12)/12))</f>
        <v>0</v>
      </c>
      <c r="J21" s="6">
        <f>IF(Inputs!$B$26&lt;&gt;"Ready","FIX INPUTS",C21+J20)</f>
        <v>0</v>
      </c>
      <c r="K21" s="6">
        <f>IF(Inputs!$B$26&lt;&gt;"Ready","FIX INPUTS",D21+K20)</f>
        <v>0</v>
      </c>
    </row>
    <row r="22" spans="1:11" ht="27.95" customHeight="1" x14ac:dyDescent="0.25">
      <c r="A22" s="1">
        <v>17</v>
      </c>
      <c r="B22" s="1">
        <f>IF(Inputs!$B$26&lt;&gt;"Ready","FIX INPUTS",Inputs!$B$4+A22/12)</f>
        <v>41.416666666666664</v>
      </c>
      <c r="C22" s="6">
        <f>IF(Inputs!$B$26&lt;&gt;"Ready","FIX INPUTS",IF(A22&lt;=(Inputs!B$17-Inputs!$B$4)*12,Inputs!B$18*(1+Inputs!B$20)^INT((A22-1)/12),0))</f>
        <v>0</v>
      </c>
      <c r="D22" s="6">
        <f>IF(Inputs!$B$26&lt;&gt;"Ready","FIX INPUTS",IF(A22&lt;=(Inputs!B$17-Inputs!$B$4)*12,Inputs!B$19,0))</f>
        <v>0</v>
      </c>
      <c r="E22" s="6">
        <f>IF(Inputs!$B$26&lt;&gt;"Ready","FIX INPUTS",IF(A22&lt;=(Inputs!B$17-Inputs!$B$4)*12,E21*(1+(((1+Inputs!B$21)*(1-Inputs!B$22))^(1/12)-1))+C22*Inputs!$B$11+D22,E21))</f>
        <v>0</v>
      </c>
      <c r="F22" s="6">
        <f>IF(Inputs!$B$26&lt;&gt;"Ready","FIX INPUTS",IF(A22&lt;=(Inputs!B$17-Inputs!$B$4)*12,F21*(1+(((1+Inputs!B$21)*(1-Inputs!B$22))^(1/12)-1))+C22*Inputs!$B$12,F21))</f>
        <v>0</v>
      </c>
      <c r="G22" s="6">
        <f>IF(Inputs!$B$26&lt;&gt;"Ready","FIX INPUTS",IF(A22&lt;=(Inputs!B$17-Inputs!$B$4)*12,G21*(1+(((1+Inputs!B$21)*(1-Inputs!B$22))^(1/12)-1))+C22*Inputs!$B$13,G21))</f>
        <v>0</v>
      </c>
      <c r="H22" s="6">
        <f>IF(Inputs!$B$26&lt;&gt;"Ready","FIX INPUTS",SUM(E22:G22))</f>
        <v>0</v>
      </c>
      <c r="I22" s="6">
        <f>IF(Inputs!$B$26&lt;&gt;"Ready","FIX INPUTS",H22/(1+Inputs!B$23)^(MIN(A22,(Inputs!B$17-Inputs!$B$4)*12)/12))</f>
        <v>0</v>
      </c>
      <c r="J22" s="6">
        <f>IF(Inputs!$B$26&lt;&gt;"Ready","FIX INPUTS",C22+J21)</f>
        <v>0</v>
      </c>
      <c r="K22" s="6">
        <f>IF(Inputs!$B$26&lt;&gt;"Ready","FIX INPUTS",D22+K21)</f>
        <v>0</v>
      </c>
    </row>
    <row r="23" spans="1:11" ht="27.95" customHeight="1" x14ac:dyDescent="0.25">
      <c r="A23" s="1">
        <v>18</v>
      </c>
      <c r="B23" s="1">
        <f>IF(Inputs!$B$26&lt;&gt;"Ready","FIX INPUTS",Inputs!$B$4+A23/12)</f>
        <v>41.5</v>
      </c>
      <c r="C23" s="6">
        <f>IF(Inputs!$B$26&lt;&gt;"Ready","FIX INPUTS",IF(A23&lt;=(Inputs!B$17-Inputs!$B$4)*12,Inputs!B$18*(1+Inputs!B$20)^INT((A23-1)/12),0))</f>
        <v>0</v>
      </c>
      <c r="D23" s="6">
        <f>IF(Inputs!$B$26&lt;&gt;"Ready","FIX INPUTS",IF(A23&lt;=(Inputs!B$17-Inputs!$B$4)*12,Inputs!B$19,0))</f>
        <v>0</v>
      </c>
      <c r="E23" s="6">
        <f>IF(Inputs!$B$26&lt;&gt;"Ready","FIX INPUTS",IF(A23&lt;=(Inputs!B$17-Inputs!$B$4)*12,E22*(1+(((1+Inputs!B$21)*(1-Inputs!B$22))^(1/12)-1))+C23*Inputs!$B$11+D23,E22))</f>
        <v>0</v>
      </c>
      <c r="F23" s="6">
        <f>IF(Inputs!$B$26&lt;&gt;"Ready","FIX INPUTS",IF(A23&lt;=(Inputs!B$17-Inputs!$B$4)*12,F22*(1+(((1+Inputs!B$21)*(1-Inputs!B$22))^(1/12)-1))+C23*Inputs!$B$12,F22))</f>
        <v>0</v>
      </c>
      <c r="G23" s="6">
        <f>IF(Inputs!$B$26&lt;&gt;"Ready","FIX INPUTS",IF(A23&lt;=(Inputs!B$17-Inputs!$B$4)*12,G22*(1+(((1+Inputs!B$21)*(1-Inputs!B$22))^(1/12)-1))+C23*Inputs!$B$13,G22))</f>
        <v>0</v>
      </c>
      <c r="H23" s="6">
        <f>IF(Inputs!$B$26&lt;&gt;"Ready","FIX INPUTS",SUM(E23:G23))</f>
        <v>0</v>
      </c>
      <c r="I23" s="6">
        <f>IF(Inputs!$B$26&lt;&gt;"Ready","FIX INPUTS",H23/(1+Inputs!B$23)^(MIN(A23,(Inputs!B$17-Inputs!$B$4)*12)/12))</f>
        <v>0</v>
      </c>
      <c r="J23" s="6">
        <f>IF(Inputs!$B$26&lt;&gt;"Ready","FIX INPUTS",C23+J22)</f>
        <v>0</v>
      </c>
      <c r="K23" s="6">
        <f>IF(Inputs!$B$26&lt;&gt;"Ready","FIX INPUTS",D23+K22)</f>
        <v>0</v>
      </c>
    </row>
    <row r="24" spans="1:11" ht="27.95" customHeight="1" x14ac:dyDescent="0.25">
      <c r="A24" s="1">
        <v>19</v>
      </c>
      <c r="B24" s="1">
        <f>IF(Inputs!$B$26&lt;&gt;"Ready","FIX INPUTS",Inputs!$B$4+A24/12)</f>
        <v>41.583333333333336</v>
      </c>
      <c r="C24" s="6">
        <f>IF(Inputs!$B$26&lt;&gt;"Ready","FIX INPUTS",IF(A24&lt;=(Inputs!B$17-Inputs!$B$4)*12,Inputs!B$18*(1+Inputs!B$20)^INT((A24-1)/12),0))</f>
        <v>0</v>
      </c>
      <c r="D24" s="6">
        <f>IF(Inputs!$B$26&lt;&gt;"Ready","FIX INPUTS",IF(A24&lt;=(Inputs!B$17-Inputs!$B$4)*12,Inputs!B$19,0))</f>
        <v>0</v>
      </c>
      <c r="E24" s="6">
        <f>IF(Inputs!$B$26&lt;&gt;"Ready","FIX INPUTS",IF(A24&lt;=(Inputs!B$17-Inputs!$B$4)*12,E23*(1+(((1+Inputs!B$21)*(1-Inputs!B$22))^(1/12)-1))+C24*Inputs!$B$11+D24,E23))</f>
        <v>0</v>
      </c>
      <c r="F24" s="6">
        <f>IF(Inputs!$B$26&lt;&gt;"Ready","FIX INPUTS",IF(A24&lt;=(Inputs!B$17-Inputs!$B$4)*12,F23*(1+(((1+Inputs!B$21)*(1-Inputs!B$22))^(1/12)-1))+C24*Inputs!$B$12,F23))</f>
        <v>0</v>
      </c>
      <c r="G24" s="6">
        <f>IF(Inputs!$B$26&lt;&gt;"Ready","FIX INPUTS",IF(A24&lt;=(Inputs!B$17-Inputs!$B$4)*12,G23*(1+(((1+Inputs!B$21)*(1-Inputs!B$22))^(1/12)-1))+C24*Inputs!$B$13,G23))</f>
        <v>0</v>
      </c>
      <c r="H24" s="6">
        <f>IF(Inputs!$B$26&lt;&gt;"Ready","FIX INPUTS",SUM(E24:G24))</f>
        <v>0</v>
      </c>
      <c r="I24" s="6">
        <f>IF(Inputs!$B$26&lt;&gt;"Ready","FIX INPUTS",H24/(1+Inputs!B$23)^(MIN(A24,(Inputs!B$17-Inputs!$B$4)*12)/12))</f>
        <v>0</v>
      </c>
      <c r="J24" s="6">
        <f>IF(Inputs!$B$26&lt;&gt;"Ready","FIX INPUTS",C24+J23)</f>
        <v>0</v>
      </c>
      <c r="K24" s="6">
        <f>IF(Inputs!$B$26&lt;&gt;"Ready","FIX INPUTS",D24+K23)</f>
        <v>0</v>
      </c>
    </row>
    <row r="25" spans="1:11" ht="27.95" customHeight="1" x14ac:dyDescent="0.25">
      <c r="A25" s="1">
        <v>20</v>
      </c>
      <c r="B25" s="1">
        <f>IF(Inputs!$B$26&lt;&gt;"Ready","FIX INPUTS",Inputs!$B$4+A25/12)</f>
        <v>41.666666666666664</v>
      </c>
      <c r="C25" s="6">
        <f>IF(Inputs!$B$26&lt;&gt;"Ready","FIX INPUTS",IF(A25&lt;=(Inputs!B$17-Inputs!$B$4)*12,Inputs!B$18*(1+Inputs!B$20)^INT((A25-1)/12),0))</f>
        <v>0</v>
      </c>
      <c r="D25" s="6">
        <f>IF(Inputs!$B$26&lt;&gt;"Ready","FIX INPUTS",IF(A25&lt;=(Inputs!B$17-Inputs!$B$4)*12,Inputs!B$19,0))</f>
        <v>0</v>
      </c>
      <c r="E25" s="6">
        <f>IF(Inputs!$B$26&lt;&gt;"Ready","FIX INPUTS",IF(A25&lt;=(Inputs!B$17-Inputs!$B$4)*12,E24*(1+(((1+Inputs!B$21)*(1-Inputs!B$22))^(1/12)-1))+C25*Inputs!$B$11+D25,E24))</f>
        <v>0</v>
      </c>
      <c r="F25" s="6">
        <f>IF(Inputs!$B$26&lt;&gt;"Ready","FIX INPUTS",IF(A25&lt;=(Inputs!B$17-Inputs!$B$4)*12,F24*(1+(((1+Inputs!B$21)*(1-Inputs!B$22))^(1/12)-1))+C25*Inputs!$B$12,F24))</f>
        <v>0</v>
      </c>
      <c r="G25" s="6">
        <f>IF(Inputs!$B$26&lt;&gt;"Ready","FIX INPUTS",IF(A25&lt;=(Inputs!B$17-Inputs!$B$4)*12,G24*(1+(((1+Inputs!B$21)*(1-Inputs!B$22))^(1/12)-1))+C25*Inputs!$B$13,G24))</f>
        <v>0</v>
      </c>
      <c r="H25" s="6">
        <f>IF(Inputs!$B$26&lt;&gt;"Ready","FIX INPUTS",SUM(E25:G25))</f>
        <v>0</v>
      </c>
      <c r="I25" s="6">
        <f>IF(Inputs!$B$26&lt;&gt;"Ready","FIX INPUTS",H25/(1+Inputs!B$23)^(MIN(A25,(Inputs!B$17-Inputs!$B$4)*12)/12))</f>
        <v>0</v>
      </c>
      <c r="J25" s="6">
        <f>IF(Inputs!$B$26&lt;&gt;"Ready","FIX INPUTS",C25+J24)</f>
        <v>0</v>
      </c>
      <c r="K25" s="6">
        <f>IF(Inputs!$B$26&lt;&gt;"Ready","FIX INPUTS",D25+K24)</f>
        <v>0</v>
      </c>
    </row>
    <row r="26" spans="1:11" ht="27.95" customHeight="1" x14ac:dyDescent="0.25">
      <c r="A26" s="1">
        <v>21</v>
      </c>
      <c r="B26" s="1">
        <f>IF(Inputs!$B$26&lt;&gt;"Ready","FIX INPUTS",Inputs!$B$4+A26/12)</f>
        <v>41.75</v>
      </c>
      <c r="C26" s="6">
        <f>IF(Inputs!$B$26&lt;&gt;"Ready","FIX INPUTS",IF(A26&lt;=(Inputs!B$17-Inputs!$B$4)*12,Inputs!B$18*(1+Inputs!B$20)^INT((A26-1)/12),0))</f>
        <v>0</v>
      </c>
      <c r="D26" s="6">
        <f>IF(Inputs!$B$26&lt;&gt;"Ready","FIX INPUTS",IF(A26&lt;=(Inputs!B$17-Inputs!$B$4)*12,Inputs!B$19,0))</f>
        <v>0</v>
      </c>
      <c r="E26" s="6">
        <f>IF(Inputs!$B$26&lt;&gt;"Ready","FIX INPUTS",IF(A26&lt;=(Inputs!B$17-Inputs!$B$4)*12,E25*(1+(((1+Inputs!B$21)*(1-Inputs!B$22))^(1/12)-1))+C26*Inputs!$B$11+D26,E25))</f>
        <v>0</v>
      </c>
      <c r="F26" s="6">
        <f>IF(Inputs!$B$26&lt;&gt;"Ready","FIX INPUTS",IF(A26&lt;=(Inputs!B$17-Inputs!$B$4)*12,F25*(1+(((1+Inputs!B$21)*(1-Inputs!B$22))^(1/12)-1))+C26*Inputs!$B$12,F25))</f>
        <v>0</v>
      </c>
      <c r="G26" s="6">
        <f>IF(Inputs!$B$26&lt;&gt;"Ready","FIX INPUTS",IF(A26&lt;=(Inputs!B$17-Inputs!$B$4)*12,G25*(1+(((1+Inputs!B$21)*(1-Inputs!B$22))^(1/12)-1))+C26*Inputs!$B$13,G25))</f>
        <v>0</v>
      </c>
      <c r="H26" s="6">
        <f>IF(Inputs!$B$26&lt;&gt;"Ready","FIX INPUTS",SUM(E26:G26))</f>
        <v>0</v>
      </c>
      <c r="I26" s="6">
        <f>IF(Inputs!$B$26&lt;&gt;"Ready","FIX INPUTS",H26/(1+Inputs!B$23)^(MIN(A26,(Inputs!B$17-Inputs!$B$4)*12)/12))</f>
        <v>0</v>
      </c>
      <c r="J26" s="6">
        <f>IF(Inputs!$B$26&lt;&gt;"Ready","FIX INPUTS",C26+J25)</f>
        <v>0</v>
      </c>
      <c r="K26" s="6">
        <f>IF(Inputs!$B$26&lt;&gt;"Ready","FIX INPUTS",D26+K25)</f>
        <v>0</v>
      </c>
    </row>
    <row r="27" spans="1:11" ht="27.95" customHeight="1" x14ac:dyDescent="0.25">
      <c r="A27" s="1">
        <v>22</v>
      </c>
      <c r="B27" s="1">
        <f>IF(Inputs!$B$26&lt;&gt;"Ready","FIX INPUTS",Inputs!$B$4+A27/12)</f>
        <v>41.833333333333336</v>
      </c>
      <c r="C27" s="6">
        <f>IF(Inputs!$B$26&lt;&gt;"Ready","FIX INPUTS",IF(A27&lt;=(Inputs!B$17-Inputs!$B$4)*12,Inputs!B$18*(1+Inputs!B$20)^INT((A27-1)/12),0))</f>
        <v>0</v>
      </c>
      <c r="D27" s="6">
        <f>IF(Inputs!$B$26&lt;&gt;"Ready","FIX INPUTS",IF(A27&lt;=(Inputs!B$17-Inputs!$B$4)*12,Inputs!B$19,0))</f>
        <v>0</v>
      </c>
      <c r="E27" s="6">
        <f>IF(Inputs!$B$26&lt;&gt;"Ready","FIX INPUTS",IF(A27&lt;=(Inputs!B$17-Inputs!$B$4)*12,E26*(1+(((1+Inputs!B$21)*(1-Inputs!B$22))^(1/12)-1))+C27*Inputs!$B$11+D27,E26))</f>
        <v>0</v>
      </c>
      <c r="F27" s="6">
        <f>IF(Inputs!$B$26&lt;&gt;"Ready","FIX INPUTS",IF(A27&lt;=(Inputs!B$17-Inputs!$B$4)*12,F26*(1+(((1+Inputs!B$21)*(1-Inputs!B$22))^(1/12)-1))+C27*Inputs!$B$12,F26))</f>
        <v>0</v>
      </c>
      <c r="G27" s="6">
        <f>IF(Inputs!$B$26&lt;&gt;"Ready","FIX INPUTS",IF(A27&lt;=(Inputs!B$17-Inputs!$B$4)*12,G26*(1+(((1+Inputs!B$21)*(1-Inputs!B$22))^(1/12)-1))+C27*Inputs!$B$13,G26))</f>
        <v>0</v>
      </c>
      <c r="H27" s="6">
        <f>IF(Inputs!$B$26&lt;&gt;"Ready","FIX INPUTS",SUM(E27:G27))</f>
        <v>0</v>
      </c>
      <c r="I27" s="6">
        <f>IF(Inputs!$B$26&lt;&gt;"Ready","FIX INPUTS",H27/(1+Inputs!B$23)^(MIN(A27,(Inputs!B$17-Inputs!$B$4)*12)/12))</f>
        <v>0</v>
      </c>
      <c r="J27" s="6">
        <f>IF(Inputs!$B$26&lt;&gt;"Ready","FIX INPUTS",C27+J26)</f>
        <v>0</v>
      </c>
      <c r="K27" s="6">
        <f>IF(Inputs!$B$26&lt;&gt;"Ready","FIX INPUTS",D27+K26)</f>
        <v>0</v>
      </c>
    </row>
    <row r="28" spans="1:11" ht="27.95" customHeight="1" x14ac:dyDescent="0.25">
      <c r="A28" s="1">
        <v>23</v>
      </c>
      <c r="B28" s="1">
        <f>IF(Inputs!$B$26&lt;&gt;"Ready","FIX INPUTS",Inputs!$B$4+A28/12)</f>
        <v>41.916666666666664</v>
      </c>
      <c r="C28" s="6">
        <f>IF(Inputs!$B$26&lt;&gt;"Ready","FIX INPUTS",IF(A28&lt;=(Inputs!B$17-Inputs!$B$4)*12,Inputs!B$18*(1+Inputs!B$20)^INT((A28-1)/12),0))</f>
        <v>0</v>
      </c>
      <c r="D28" s="6">
        <f>IF(Inputs!$B$26&lt;&gt;"Ready","FIX INPUTS",IF(A28&lt;=(Inputs!B$17-Inputs!$B$4)*12,Inputs!B$19,0))</f>
        <v>0</v>
      </c>
      <c r="E28" s="6">
        <f>IF(Inputs!$B$26&lt;&gt;"Ready","FIX INPUTS",IF(A28&lt;=(Inputs!B$17-Inputs!$B$4)*12,E27*(1+(((1+Inputs!B$21)*(1-Inputs!B$22))^(1/12)-1))+C28*Inputs!$B$11+D28,E27))</f>
        <v>0</v>
      </c>
      <c r="F28" s="6">
        <f>IF(Inputs!$B$26&lt;&gt;"Ready","FIX INPUTS",IF(A28&lt;=(Inputs!B$17-Inputs!$B$4)*12,F27*(1+(((1+Inputs!B$21)*(1-Inputs!B$22))^(1/12)-1))+C28*Inputs!$B$12,F27))</f>
        <v>0</v>
      </c>
      <c r="G28" s="6">
        <f>IF(Inputs!$B$26&lt;&gt;"Ready","FIX INPUTS",IF(A28&lt;=(Inputs!B$17-Inputs!$B$4)*12,G27*(1+(((1+Inputs!B$21)*(1-Inputs!B$22))^(1/12)-1))+C28*Inputs!$B$13,G27))</f>
        <v>0</v>
      </c>
      <c r="H28" s="6">
        <f>IF(Inputs!$B$26&lt;&gt;"Ready","FIX INPUTS",SUM(E28:G28))</f>
        <v>0</v>
      </c>
      <c r="I28" s="6">
        <f>IF(Inputs!$B$26&lt;&gt;"Ready","FIX INPUTS",H28/(1+Inputs!B$23)^(MIN(A28,(Inputs!B$17-Inputs!$B$4)*12)/12))</f>
        <v>0</v>
      </c>
      <c r="J28" s="6">
        <f>IF(Inputs!$B$26&lt;&gt;"Ready","FIX INPUTS",C28+J27)</f>
        <v>0</v>
      </c>
      <c r="K28" s="6">
        <f>IF(Inputs!$B$26&lt;&gt;"Ready","FIX INPUTS",D28+K27)</f>
        <v>0</v>
      </c>
    </row>
    <row r="29" spans="1:11" ht="27.95" customHeight="1" x14ac:dyDescent="0.25">
      <c r="A29" s="1">
        <v>24</v>
      </c>
      <c r="B29" s="1">
        <f>IF(Inputs!$B$26&lt;&gt;"Ready","FIX INPUTS",Inputs!$B$4+A29/12)</f>
        <v>42</v>
      </c>
      <c r="C29" s="6">
        <f>IF(Inputs!$B$26&lt;&gt;"Ready","FIX INPUTS",IF(A29&lt;=(Inputs!B$17-Inputs!$B$4)*12,Inputs!B$18*(1+Inputs!B$20)^INT((A29-1)/12),0))</f>
        <v>0</v>
      </c>
      <c r="D29" s="6">
        <f>IF(Inputs!$B$26&lt;&gt;"Ready","FIX INPUTS",IF(A29&lt;=(Inputs!B$17-Inputs!$B$4)*12,Inputs!B$19,0))</f>
        <v>0</v>
      </c>
      <c r="E29" s="6">
        <f>IF(Inputs!$B$26&lt;&gt;"Ready","FIX INPUTS",IF(A29&lt;=(Inputs!B$17-Inputs!$B$4)*12,E28*(1+(((1+Inputs!B$21)*(1-Inputs!B$22))^(1/12)-1))+C29*Inputs!$B$11+D29,E28))</f>
        <v>0</v>
      </c>
      <c r="F29" s="6">
        <f>IF(Inputs!$B$26&lt;&gt;"Ready","FIX INPUTS",IF(A29&lt;=(Inputs!B$17-Inputs!$B$4)*12,F28*(1+(((1+Inputs!B$21)*(1-Inputs!B$22))^(1/12)-1))+C29*Inputs!$B$12,F28))</f>
        <v>0</v>
      </c>
      <c r="G29" s="6">
        <f>IF(Inputs!$B$26&lt;&gt;"Ready","FIX INPUTS",IF(A29&lt;=(Inputs!B$17-Inputs!$B$4)*12,G28*(1+(((1+Inputs!B$21)*(1-Inputs!B$22))^(1/12)-1))+C29*Inputs!$B$13,G28))</f>
        <v>0</v>
      </c>
      <c r="H29" s="6">
        <f>IF(Inputs!$B$26&lt;&gt;"Ready","FIX INPUTS",SUM(E29:G29))</f>
        <v>0</v>
      </c>
      <c r="I29" s="6">
        <f>IF(Inputs!$B$26&lt;&gt;"Ready","FIX INPUTS",H29/(1+Inputs!B$23)^(MIN(A29,(Inputs!B$17-Inputs!$B$4)*12)/12))</f>
        <v>0</v>
      </c>
      <c r="J29" s="6">
        <f>IF(Inputs!$B$26&lt;&gt;"Ready","FIX INPUTS",C29+J28)</f>
        <v>0</v>
      </c>
      <c r="K29" s="6">
        <f>IF(Inputs!$B$26&lt;&gt;"Ready","FIX INPUTS",D29+K28)</f>
        <v>0</v>
      </c>
    </row>
    <row r="30" spans="1:11" ht="27.95" customHeight="1" x14ac:dyDescent="0.25">
      <c r="A30" s="1">
        <v>25</v>
      </c>
      <c r="B30" s="1">
        <f>IF(Inputs!$B$26&lt;&gt;"Ready","FIX INPUTS",Inputs!$B$4+A30/12)</f>
        <v>42.083333333333336</v>
      </c>
      <c r="C30" s="6">
        <f>IF(Inputs!$B$26&lt;&gt;"Ready","FIX INPUTS",IF(A30&lt;=(Inputs!B$17-Inputs!$B$4)*12,Inputs!B$18*(1+Inputs!B$20)^INT((A30-1)/12),0))</f>
        <v>0</v>
      </c>
      <c r="D30" s="6">
        <f>IF(Inputs!$B$26&lt;&gt;"Ready","FIX INPUTS",IF(A30&lt;=(Inputs!B$17-Inputs!$B$4)*12,Inputs!B$19,0))</f>
        <v>0</v>
      </c>
      <c r="E30" s="6">
        <f>IF(Inputs!$B$26&lt;&gt;"Ready","FIX INPUTS",IF(A30&lt;=(Inputs!B$17-Inputs!$B$4)*12,E29*(1+(((1+Inputs!B$21)*(1-Inputs!B$22))^(1/12)-1))+C30*Inputs!$B$11+D30,E29))</f>
        <v>0</v>
      </c>
      <c r="F30" s="6">
        <f>IF(Inputs!$B$26&lt;&gt;"Ready","FIX INPUTS",IF(A30&lt;=(Inputs!B$17-Inputs!$B$4)*12,F29*(1+(((1+Inputs!B$21)*(1-Inputs!B$22))^(1/12)-1))+C30*Inputs!$B$12,F29))</f>
        <v>0</v>
      </c>
      <c r="G30" s="6">
        <f>IF(Inputs!$B$26&lt;&gt;"Ready","FIX INPUTS",IF(A30&lt;=(Inputs!B$17-Inputs!$B$4)*12,G29*(1+(((1+Inputs!B$21)*(1-Inputs!B$22))^(1/12)-1))+C30*Inputs!$B$13,G29))</f>
        <v>0</v>
      </c>
      <c r="H30" s="6">
        <f>IF(Inputs!$B$26&lt;&gt;"Ready","FIX INPUTS",SUM(E30:G30))</f>
        <v>0</v>
      </c>
      <c r="I30" s="6">
        <f>IF(Inputs!$B$26&lt;&gt;"Ready","FIX INPUTS",H30/(1+Inputs!B$23)^(MIN(A30,(Inputs!B$17-Inputs!$B$4)*12)/12))</f>
        <v>0</v>
      </c>
      <c r="J30" s="6">
        <f>IF(Inputs!$B$26&lt;&gt;"Ready","FIX INPUTS",C30+J29)</f>
        <v>0</v>
      </c>
      <c r="K30" s="6">
        <f>IF(Inputs!$B$26&lt;&gt;"Ready","FIX INPUTS",D30+K29)</f>
        <v>0</v>
      </c>
    </row>
    <row r="31" spans="1:11" ht="27.95" customHeight="1" x14ac:dyDescent="0.25">
      <c r="A31" s="1">
        <v>26</v>
      </c>
      <c r="B31" s="1">
        <f>IF(Inputs!$B$26&lt;&gt;"Ready","FIX INPUTS",Inputs!$B$4+A31/12)</f>
        <v>42.166666666666664</v>
      </c>
      <c r="C31" s="6">
        <f>IF(Inputs!$B$26&lt;&gt;"Ready","FIX INPUTS",IF(A31&lt;=(Inputs!B$17-Inputs!$B$4)*12,Inputs!B$18*(1+Inputs!B$20)^INT((A31-1)/12),0))</f>
        <v>0</v>
      </c>
      <c r="D31" s="6">
        <f>IF(Inputs!$B$26&lt;&gt;"Ready","FIX INPUTS",IF(A31&lt;=(Inputs!B$17-Inputs!$B$4)*12,Inputs!B$19,0))</f>
        <v>0</v>
      </c>
      <c r="E31" s="6">
        <f>IF(Inputs!$B$26&lt;&gt;"Ready","FIX INPUTS",IF(A31&lt;=(Inputs!B$17-Inputs!$B$4)*12,E30*(1+(((1+Inputs!B$21)*(1-Inputs!B$22))^(1/12)-1))+C31*Inputs!$B$11+D31,E30))</f>
        <v>0</v>
      </c>
      <c r="F31" s="6">
        <f>IF(Inputs!$B$26&lt;&gt;"Ready","FIX INPUTS",IF(A31&lt;=(Inputs!B$17-Inputs!$B$4)*12,F30*(1+(((1+Inputs!B$21)*(1-Inputs!B$22))^(1/12)-1))+C31*Inputs!$B$12,F30))</f>
        <v>0</v>
      </c>
      <c r="G31" s="6">
        <f>IF(Inputs!$B$26&lt;&gt;"Ready","FIX INPUTS",IF(A31&lt;=(Inputs!B$17-Inputs!$B$4)*12,G30*(1+(((1+Inputs!B$21)*(1-Inputs!B$22))^(1/12)-1))+C31*Inputs!$B$13,G30))</f>
        <v>0</v>
      </c>
      <c r="H31" s="6">
        <f>IF(Inputs!$B$26&lt;&gt;"Ready","FIX INPUTS",SUM(E31:G31))</f>
        <v>0</v>
      </c>
      <c r="I31" s="6">
        <f>IF(Inputs!$B$26&lt;&gt;"Ready","FIX INPUTS",H31/(1+Inputs!B$23)^(MIN(A31,(Inputs!B$17-Inputs!$B$4)*12)/12))</f>
        <v>0</v>
      </c>
      <c r="J31" s="6">
        <f>IF(Inputs!$B$26&lt;&gt;"Ready","FIX INPUTS",C31+J30)</f>
        <v>0</v>
      </c>
      <c r="K31" s="6">
        <f>IF(Inputs!$B$26&lt;&gt;"Ready","FIX INPUTS",D31+K30)</f>
        <v>0</v>
      </c>
    </row>
    <row r="32" spans="1:11" ht="27.95" customHeight="1" x14ac:dyDescent="0.25">
      <c r="A32" s="1">
        <v>27</v>
      </c>
      <c r="B32" s="1">
        <f>IF(Inputs!$B$26&lt;&gt;"Ready","FIX INPUTS",Inputs!$B$4+A32/12)</f>
        <v>42.25</v>
      </c>
      <c r="C32" s="6">
        <f>IF(Inputs!$B$26&lt;&gt;"Ready","FIX INPUTS",IF(A32&lt;=(Inputs!B$17-Inputs!$B$4)*12,Inputs!B$18*(1+Inputs!B$20)^INT((A32-1)/12),0))</f>
        <v>0</v>
      </c>
      <c r="D32" s="6">
        <f>IF(Inputs!$B$26&lt;&gt;"Ready","FIX INPUTS",IF(A32&lt;=(Inputs!B$17-Inputs!$B$4)*12,Inputs!B$19,0))</f>
        <v>0</v>
      </c>
      <c r="E32" s="6">
        <f>IF(Inputs!$B$26&lt;&gt;"Ready","FIX INPUTS",IF(A32&lt;=(Inputs!B$17-Inputs!$B$4)*12,E31*(1+(((1+Inputs!B$21)*(1-Inputs!B$22))^(1/12)-1))+C32*Inputs!$B$11+D32,E31))</f>
        <v>0</v>
      </c>
      <c r="F32" s="6">
        <f>IF(Inputs!$B$26&lt;&gt;"Ready","FIX INPUTS",IF(A32&lt;=(Inputs!B$17-Inputs!$B$4)*12,F31*(1+(((1+Inputs!B$21)*(1-Inputs!B$22))^(1/12)-1))+C32*Inputs!$B$12,F31))</f>
        <v>0</v>
      </c>
      <c r="G32" s="6">
        <f>IF(Inputs!$B$26&lt;&gt;"Ready","FIX INPUTS",IF(A32&lt;=(Inputs!B$17-Inputs!$B$4)*12,G31*(1+(((1+Inputs!B$21)*(1-Inputs!B$22))^(1/12)-1))+C32*Inputs!$B$13,G31))</f>
        <v>0</v>
      </c>
      <c r="H32" s="6">
        <f>IF(Inputs!$B$26&lt;&gt;"Ready","FIX INPUTS",SUM(E32:G32))</f>
        <v>0</v>
      </c>
      <c r="I32" s="6">
        <f>IF(Inputs!$B$26&lt;&gt;"Ready","FIX INPUTS",H32/(1+Inputs!B$23)^(MIN(A32,(Inputs!B$17-Inputs!$B$4)*12)/12))</f>
        <v>0</v>
      </c>
      <c r="J32" s="6">
        <f>IF(Inputs!$B$26&lt;&gt;"Ready","FIX INPUTS",C32+J31)</f>
        <v>0</v>
      </c>
      <c r="K32" s="6">
        <f>IF(Inputs!$B$26&lt;&gt;"Ready","FIX INPUTS",D32+K31)</f>
        <v>0</v>
      </c>
    </row>
    <row r="33" spans="1:11" ht="27.95" customHeight="1" x14ac:dyDescent="0.25">
      <c r="A33" s="1">
        <v>28</v>
      </c>
      <c r="B33" s="1">
        <f>IF(Inputs!$B$26&lt;&gt;"Ready","FIX INPUTS",Inputs!$B$4+A33/12)</f>
        <v>42.333333333333336</v>
      </c>
      <c r="C33" s="6">
        <f>IF(Inputs!$B$26&lt;&gt;"Ready","FIX INPUTS",IF(A33&lt;=(Inputs!B$17-Inputs!$B$4)*12,Inputs!B$18*(1+Inputs!B$20)^INT((A33-1)/12),0))</f>
        <v>0</v>
      </c>
      <c r="D33" s="6">
        <f>IF(Inputs!$B$26&lt;&gt;"Ready","FIX INPUTS",IF(A33&lt;=(Inputs!B$17-Inputs!$B$4)*12,Inputs!B$19,0))</f>
        <v>0</v>
      </c>
      <c r="E33" s="6">
        <f>IF(Inputs!$B$26&lt;&gt;"Ready","FIX INPUTS",IF(A33&lt;=(Inputs!B$17-Inputs!$B$4)*12,E32*(1+(((1+Inputs!B$21)*(1-Inputs!B$22))^(1/12)-1))+C33*Inputs!$B$11+D33,E32))</f>
        <v>0</v>
      </c>
      <c r="F33" s="6">
        <f>IF(Inputs!$B$26&lt;&gt;"Ready","FIX INPUTS",IF(A33&lt;=(Inputs!B$17-Inputs!$B$4)*12,F32*(1+(((1+Inputs!B$21)*(1-Inputs!B$22))^(1/12)-1))+C33*Inputs!$B$12,F32))</f>
        <v>0</v>
      </c>
      <c r="G33" s="6">
        <f>IF(Inputs!$B$26&lt;&gt;"Ready","FIX INPUTS",IF(A33&lt;=(Inputs!B$17-Inputs!$B$4)*12,G32*(1+(((1+Inputs!B$21)*(1-Inputs!B$22))^(1/12)-1))+C33*Inputs!$B$13,G32))</f>
        <v>0</v>
      </c>
      <c r="H33" s="6">
        <f>IF(Inputs!$B$26&lt;&gt;"Ready","FIX INPUTS",SUM(E33:G33))</f>
        <v>0</v>
      </c>
      <c r="I33" s="6">
        <f>IF(Inputs!$B$26&lt;&gt;"Ready","FIX INPUTS",H33/(1+Inputs!B$23)^(MIN(A33,(Inputs!B$17-Inputs!$B$4)*12)/12))</f>
        <v>0</v>
      </c>
      <c r="J33" s="6">
        <f>IF(Inputs!$B$26&lt;&gt;"Ready","FIX INPUTS",C33+J32)</f>
        <v>0</v>
      </c>
      <c r="K33" s="6">
        <f>IF(Inputs!$B$26&lt;&gt;"Ready","FIX INPUTS",D33+K32)</f>
        <v>0</v>
      </c>
    </row>
    <row r="34" spans="1:11" ht="27.95" customHeight="1" x14ac:dyDescent="0.25">
      <c r="A34" s="1">
        <v>29</v>
      </c>
      <c r="B34" s="1">
        <f>IF(Inputs!$B$26&lt;&gt;"Ready","FIX INPUTS",Inputs!$B$4+A34/12)</f>
        <v>42.416666666666664</v>
      </c>
      <c r="C34" s="6">
        <f>IF(Inputs!$B$26&lt;&gt;"Ready","FIX INPUTS",IF(A34&lt;=(Inputs!B$17-Inputs!$B$4)*12,Inputs!B$18*(1+Inputs!B$20)^INT((A34-1)/12),0))</f>
        <v>0</v>
      </c>
      <c r="D34" s="6">
        <f>IF(Inputs!$B$26&lt;&gt;"Ready","FIX INPUTS",IF(A34&lt;=(Inputs!B$17-Inputs!$B$4)*12,Inputs!B$19,0))</f>
        <v>0</v>
      </c>
      <c r="E34" s="6">
        <f>IF(Inputs!$B$26&lt;&gt;"Ready","FIX INPUTS",IF(A34&lt;=(Inputs!B$17-Inputs!$B$4)*12,E33*(1+(((1+Inputs!B$21)*(1-Inputs!B$22))^(1/12)-1))+C34*Inputs!$B$11+D34,E33))</f>
        <v>0</v>
      </c>
      <c r="F34" s="6">
        <f>IF(Inputs!$B$26&lt;&gt;"Ready","FIX INPUTS",IF(A34&lt;=(Inputs!B$17-Inputs!$B$4)*12,F33*(1+(((1+Inputs!B$21)*(1-Inputs!B$22))^(1/12)-1))+C34*Inputs!$B$12,F33))</f>
        <v>0</v>
      </c>
      <c r="G34" s="6">
        <f>IF(Inputs!$B$26&lt;&gt;"Ready","FIX INPUTS",IF(A34&lt;=(Inputs!B$17-Inputs!$B$4)*12,G33*(1+(((1+Inputs!B$21)*(1-Inputs!B$22))^(1/12)-1))+C34*Inputs!$B$13,G33))</f>
        <v>0</v>
      </c>
      <c r="H34" s="6">
        <f>IF(Inputs!$B$26&lt;&gt;"Ready","FIX INPUTS",SUM(E34:G34))</f>
        <v>0</v>
      </c>
      <c r="I34" s="6">
        <f>IF(Inputs!$B$26&lt;&gt;"Ready","FIX INPUTS",H34/(1+Inputs!B$23)^(MIN(A34,(Inputs!B$17-Inputs!$B$4)*12)/12))</f>
        <v>0</v>
      </c>
      <c r="J34" s="6">
        <f>IF(Inputs!$B$26&lt;&gt;"Ready","FIX INPUTS",C34+J33)</f>
        <v>0</v>
      </c>
      <c r="K34" s="6">
        <f>IF(Inputs!$B$26&lt;&gt;"Ready","FIX INPUTS",D34+K33)</f>
        <v>0</v>
      </c>
    </row>
    <row r="35" spans="1:11" ht="27.95" customHeight="1" x14ac:dyDescent="0.25">
      <c r="A35" s="1">
        <v>30</v>
      </c>
      <c r="B35" s="1">
        <f>IF(Inputs!$B$26&lt;&gt;"Ready","FIX INPUTS",Inputs!$B$4+A35/12)</f>
        <v>42.5</v>
      </c>
      <c r="C35" s="6">
        <f>IF(Inputs!$B$26&lt;&gt;"Ready","FIX INPUTS",IF(A35&lt;=(Inputs!B$17-Inputs!$B$4)*12,Inputs!B$18*(1+Inputs!B$20)^INT((A35-1)/12),0))</f>
        <v>0</v>
      </c>
      <c r="D35" s="6">
        <f>IF(Inputs!$B$26&lt;&gt;"Ready","FIX INPUTS",IF(A35&lt;=(Inputs!B$17-Inputs!$B$4)*12,Inputs!B$19,0))</f>
        <v>0</v>
      </c>
      <c r="E35" s="6">
        <f>IF(Inputs!$B$26&lt;&gt;"Ready","FIX INPUTS",IF(A35&lt;=(Inputs!B$17-Inputs!$B$4)*12,E34*(1+(((1+Inputs!B$21)*(1-Inputs!B$22))^(1/12)-1))+C35*Inputs!$B$11+D35,E34))</f>
        <v>0</v>
      </c>
      <c r="F35" s="6">
        <f>IF(Inputs!$B$26&lt;&gt;"Ready","FIX INPUTS",IF(A35&lt;=(Inputs!B$17-Inputs!$B$4)*12,F34*(1+(((1+Inputs!B$21)*(1-Inputs!B$22))^(1/12)-1))+C35*Inputs!$B$12,F34))</f>
        <v>0</v>
      </c>
      <c r="G35" s="6">
        <f>IF(Inputs!$B$26&lt;&gt;"Ready","FIX INPUTS",IF(A35&lt;=(Inputs!B$17-Inputs!$B$4)*12,G34*(1+(((1+Inputs!B$21)*(1-Inputs!B$22))^(1/12)-1))+C35*Inputs!$B$13,G34))</f>
        <v>0</v>
      </c>
      <c r="H35" s="6">
        <f>IF(Inputs!$B$26&lt;&gt;"Ready","FIX INPUTS",SUM(E35:G35))</f>
        <v>0</v>
      </c>
      <c r="I35" s="6">
        <f>IF(Inputs!$B$26&lt;&gt;"Ready","FIX INPUTS",H35/(1+Inputs!B$23)^(MIN(A35,(Inputs!B$17-Inputs!$B$4)*12)/12))</f>
        <v>0</v>
      </c>
      <c r="J35" s="6">
        <f>IF(Inputs!$B$26&lt;&gt;"Ready","FIX INPUTS",C35+J34)</f>
        <v>0</v>
      </c>
      <c r="K35" s="6">
        <f>IF(Inputs!$B$26&lt;&gt;"Ready","FIX INPUTS",D35+K34)</f>
        <v>0</v>
      </c>
    </row>
    <row r="36" spans="1:11" ht="27.95" customHeight="1" x14ac:dyDescent="0.25">
      <c r="A36" s="1">
        <v>31</v>
      </c>
      <c r="B36" s="1">
        <f>IF(Inputs!$B$26&lt;&gt;"Ready","FIX INPUTS",Inputs!$B$4+A36/12)</f>
        <v>42.583333333333336</v>
      </c>
      <c r="C36" s="6">
        <f>IF(Inputs!$B$26&lt;&gt;"Ready","FIX INPUTS",IF(A36&lt;=(Inputs!B$17-Inputs!$B$4)*12,Inputs!B$18*(1+Inputs!B$20)^INT((A36-1)/12),0))</f>
        <v>0</v>
      </c>
      <c r="D36" s="6">
        <f>IF(Inputs!$B$26&lt;&gt;"Ready","FIX INPUTS",IF(A36&lt;=(Inputs!B$17-Inputs!$B$4)*12,Inputs!B$19,0))</f>
        <v>0</v>
      </c>
      <c r="E36" s="6">
        <f>IF(Inputs!$B$26&lt;&gt;"Ready","FIX INPUTS",IF(A36&lt;=(Inputs!B$17-Inputs!$B$4)*12,E35*(1+(((1+Inputs!B$21)*(1-Inputs!B$22))^(1/12)-1))+C36*Inputs!$B$11+D36,E35))</f>
        <v>0</v>
      </c>
      <c r="F36" s="6">
        <f>IF(Inputs!$B$26&lt;&gt;"Ready","FIX INPUTS",IF(A36&lt;=(Inputs!B$17-Inputs!$B$4)*12,F35*(1+(((1+Inputs!B$21)*(1-Inputs!B$22))^(1/12)-1))+C36*Inputs!$B$12,F35))</f>
        <v>0</v>
      </c>
      <c r="G36" s="6">
        <f>IF(Inputs!$B$26&lt;&gt;"Ready","FIX INPUTS",IF(A36&lt;=(Inputs!B$17-Inputs!$B$4)*12,G35*(1+(((1+Inputs!B$21)*(1-Inputs!B$22))^(1/12)-1))+C36*Inputs!$B$13,G35))</f>
        <v>0</v>
      </c>
      <c r="H36" s="6">
        <f>IF(Inputs!$B$26&lt;&gt;"Ready","FIX INPUTS",SUM(E36:G36))</f>
        <v>0</v>
      </c>
      <c r="I36" s="6">
        <f>IF(Inputs!$B$26&lt;&gt;"Ready","FIX INPUTS",H36/(1+Inputs!B$23)^(MIN(A36,(Inputs!B$17-Inputs!$B$4)*12)/12))</f>
        <v>0</v>
      </c>
      <c r="J36" s="6">
        <f>IF(Inputs!$B$26&lt;&gt;"Ready","FIX INPUTS",C36+J35)</f>
        <v>0</v>
      </c>
      <c r="K36" s="6">
        <f>IF(Inputs!$B$26&lt;&gt;"Ready","FIX INPUTS",D36+K35)</f>
        <v>0</v>
      </c>
    </row>
    <row r="37" spans="1:11" ht="27.95" customHeight="1" x14ac:dyDescent="0.25">
      <c r="A37" s="1">
        <v>32</v>
      </c>
      <c r="B37" s="1">
        <f>IF(Inputs!$B$26&lt;&gt;"Ready","FIX INPUTS",Inputs!$B$4+A37/12)</f>
        <v>42.666666666666664</v>
      </c>
      <c r="C37" s="6">
        <f>IF(Inputs!$B$26&lt;&gt;"Ready","FIX INPUTS",IF(A37&lt;=(Inputs!B$17-Inputs!$B$4)*12,Inputs!B$18*(1+Inputs!B$20)^INT((A37-1)/12),0))</f>
        <v>0</v>
      </c>
      <c r="D37" s="6">
        <f>IF(Inputs!$B$26&lt;&gt;"Ready","FIX INPUTS",IF(A37&lt;=(Inputs!B$17-Inputs!$B$4)*12,Inputs!B$19,0))</f>
        <v>0</v>
      </c>
      <c r="E37" s="6">
        <f>IF(Inputs!$B$26&lt;&gt;"Ready","FIX INPUTS",IF(A37&lt;=(Inputs!B$17-Inputs!$B$4)*12,E36*(1+(((1+Inputs!B$21)*(1-Inputs!B$22))^(1/12)-1))+C37*Inputs!$B$11+D37,E36))</f>
        <v>0</v>
      </c>
      <c r="F37" s="6">
        <f>IF(Inputs!$B$26&lt;&gt;"Ready","FIX INPUTS",IF(A37&lt;=(Inputs!B$17-Inputs!$B$4)*12,F36*(1+(((1+Inputs!B$21)*(1-Inputs!B$22))^(1/12)-1))+C37*Inputs!$B$12,F36))</f>
        <v>0</v>
      </c>
      <c r="G37" s="6">
        <f>IF(Inputs!$B$26&lt;&gt;"Ready","FIX INPUTS",IF(A37&lt;=(Inputs!B$17-Inputs!$B$4)*12,G36*(1+(((1+Inputs!B$21)*(1-Inputs!B$22))^(1/12)-1))+C37*Inputs!$B$13,G36))</f>
        <v>0</v>
      </c>
      <c r="H37" s="6">
        <f>IF(Inputs!$B$26&lt;&gt;"Ready","FIX INPUTS",SUM(E37:G37))</f>
        <v>0</v>
      </c>
      <c r="I37" s="6">
        <f>IF(Inputs!$B$26&lt;&gt;"Ready","FIX INPUTS",H37/(1+Inputs!B$23)^(MIN(A37,(Inputs!B$17-Inputs!$B$4)*12)/12))</f>
        <v>0</v>
      </c>
      <c r="J37" s="6">
        <f>IF(Inputs!$B$26&lt;&gt;"Ready","FIX INPUTS",C37+J36)</f>
        <v>0</v>
      </c>
      <c r="K37" s="6">
        <f>IF(Inputs!$B$26&lt;&gt;"Ready","FIX INPUTS",D37+K36)</f>
        <v>0</v>
      </c>
    </row>
    <row r="38" spans="1:11" ht="27.95" customHeight="1" x14ac:dyDescent="0.25">
      <c r="A38" s="1">
        <v>33</v>
      </c>
      <c r="B38" s="1">
        <f>IF(Inputs!$B$26&lt;&gt;"Ready","FIX INPUTS",Inputs!$B$4+A38/12)</f>
        <v>42.75</v>
      </c>
      <c r="C38" s="6">
        <f>IF(Inputs!$B$26&lt;&gt;"Ready","FIX INPUTS",IF(A38&lt;=(Inputs!B$17-Inputs!$B$4)*12,Inputs!B$18*(1+Inputs!B$20)^INT((A38-1)/12),0))</f>
        <v>0</v>
      </c>
      <c r="D38" s="6">
        <f>IF(Inputs!$B$26&lt;&gt;"Ready","FIX INPUTS",IF(A38&lt;=(Inputs!B$17-Inputs!$B$4)*12,Inputs!B$19,0))</f>
        <v>0</v>
      </c>
      <c r="E38" s="6">
        <f>IF(Inputs!$B$26&lt;&gt;"Ready","FIX INPUTS",IF(A38&lt;=(Inputs!B$17-Inputs!$B$4)*12,E37*(1+(((1+Inputs!B$21)*(1-Inputs!B$22))^(1/12)-1))+C38*Inputs!$B$11+D38,E37))</f>
        <v>0</v>
      </c>
      <c r="F38" s="6">
        <f>IF(Inputs!$B$26&lt;&gt;"Ready","FIX INPUTS",IF(A38&lt;=(Inputs!B$17-Inputs!$B$4)*12,F37*(1+(((1+Inputs!B$21)*(1-Inputs!B$22))^(1/12)-1))+C38*Inputs!$B$12,F37))</f>
        <v>0</v>
      </c>
      <c r="G38" s="6">
        <f>IF(Inputs!$B$26&lt;&gt;"Ready","FIX INPUTS",IF(A38&lt;=(Inputs!B$17-Inputs!$B$4)*12,G37*(1+(((1+Inputs!B$21)*(1-Inputs!B$22))^(1/12)-1))+C38*Inputs!$B$13,G37))</f>
        <v>0</v>
      </c>
      <c r="H38" s="6">
        <f>IF(Inputs!$B$26&lt;&gt;"Ready","FIX INPUTS",SUM(E38:G38))</f>
        <v>0</v>
      </c>
      <c r="I38" s="6">
        <f>IF(Inputs!$B$26&lt;&gt;"Ready","FIX INPUTS",H38/(1+Inputs!B$23)^(MIN(A38,(Inputs!B$17-Inputs!$B$4)*12)/12))</f>
        <v>0</v>
      </c>
      <c r="J38" s="6">
        <f>IF(Inputs!$B$26&lt;&gt;"Ready","FIX INPUTS",C38+J37)</f>
        <v>0</v>
      </c>
      <c r="K38" s="6">
        <f>IF(Inputs!$B$26&lt;&gt;"Ready","FIX INPUTS",D38+K37)</f>
        <v>0</v>
      </c>
    </row>
    <row r="39" spans="1:11" ht="27.95" customHeight="1" x14ac:dyDescent="0.25">
      <c r="A39" s="1">
        <v>34</v>
      </c>
      <c r="B39" s="1">
        <f>IF(Inputs!$B$26&lt;&gt;"Ready","FIX INPUTS",Inputs!$B$4+A39/12)</f>
        <v>42.833333333333336</v>
      </c>
      <c r="C39" s="6">
        <f>IF(Inputs!$B$26&lt;&gt;"Ready","FIX INPUTS",IF(A39&lt;=(Inputs!B$17-Inputs!$B$4)*12,Inputs!B$18*(1+Inputs!B$20)^INT((A39-1)/12),0))</f>
        <v>0</v>
      </c>
      <c r="D39" s="6">
        <f>IF(Inputs!$B$26&lt;&gt;"Ready","FIX INPUTS",IF(A39&lt;=(Inputs!B$17-Inputs!$B$4)*12,Inputs!B$19,0))</f>
        <v>0</v>
      </c>
      <c r="E39" s="6">
        <f>IF(Inputs!$B$26&lt;&gt;"Ready","FIX INPUTS",IF(A39&lt;=(Inputs!B$17-Inputs!$B$4)*12,E38*(1+(((1+Inputs!B$21)*(1-Inputs!B$22))^(1/12)-1))+C39*Inputs!$B$11+D39,E38))</f>
        <v>0</v>
      </c>
      <c r="F39" s="6">
        <f>IF(Inputs!$B$26&lt;&gt;"Ready","FIX INPUTS",IF(A39&lt;=(Inputs!B$17-Inputs!$B$4)*12,F38*(1+(((1+Inputs!B$21)*(1-Inputs!B$22))^(1/12)-1))+C39*Inputs!$B$12,F38))</f>
        <v>0</v>
      </c>
      <c r="G39" s="6">
        <f>IF(Inputs!$B$26&lt;&gt;"Ready","FIX INPUTS",IF(A39&lt;=(Inputs!B$17-Inputs!$B$4)*12,G38*(1+(((1+Inputs!B$21)*(1-Inputs!B$22))^(1/12)-1))+C39*Inputs!$B$13,G38))</f>
        <v>0</v>
      </c>
      <c r="H39" s="6">
        <f>IF(Inputs!$B$26&lt;&gt;"Ready","FIX INPUTS",SUM(E39:G39))</f>
        <v>0</v>
      </c>
      <c r="I39" s="6">
        <f>IF(Inputs!$B$26&lt;&gt;"Ready","FIX INPUTS",H39/(1+Inputs!B$23)^(MIN(A39,(Inputs!B$17-Inputs!$B$4)*12)/12))</f>
        <v>0</v>
      </c>
      <c r="J39" s="6">
        <f>IF(Inputs!$B$26&lt;&gt;"Ready","FIX INPUTS",C39+J38)</f>
        <v>0</v>
      </c>
      <c r="K39" s="6">
        <f>IF(Inputs!$B$26&lt;&gt;"Ready","FIX INPUTS",D39+K38)</f>
        <v>0</v>
      </c>
    </row>
    <row r="40" spans="1:11" ht="27.95" customHeight="1" x14ac:dyDescent="0.25">
      <c r="A40" s="1">
        <v>35</v>
      </c>
      <c r="B40" s="1">
        <f>IF(Inputs!$B$26&lt;&gt;"Ready","FIX INPUTS",Inputs!$B$4+A40/12)</f>
        <v>42.916666666666664</v>
      </c>
      <c r="C40" s="6">
        <f>IF(Inputs!$B$26&lt;&gt;"Ready","FIX INPUTS",IF(A40&lt;=(Inputs!B$17-Inputs!$B$4)*12,Inputs!B$18*(1+Inputs!B$20)^INT((A40-1)/12),0))</f>
        <v>0</v>
      </c>
      <c r="D40" s="6">
        <f>IF(Inputs!$B$26&lt;&gt;"Ready","FIX INPUTS",IF(A40&lt;=(Inputs!B$17-Inputs!$B$4)*12,Inputs!B$19,0))</f>
        <v>0</v>
      </c>
      <c r="E40" s="6">
        <f>IF(Inputs!$B$26&lt;&gt;"Ready","FIX INPUTS",IF(A40&lt;=(Inputs!B$17-Inputs!$B$4)*12,E39*(1+(((1+Inputs!B$21)*(1-Inputs!B$22))^(1/12)-1))+C40*Inputs!$B$11+D40,E39))</f>
        <v>0</v>
      </c>
      <c r="F40" s="6">
        <f>IF(Inputs!$B$26&lt;&gt;"Ready","FIX INPUTS",IF(A40&lt;=(Inputs!B$17-Inputs!$B$4)*12,F39*(1+(((1+Inputs!B$21)*(1-Inputs!B$22))^(1/12)-1))+C40*Inputs!$B$12,F39))</f>
        <v>0</v>
      </c>
      <c r="G40" s="6">
        <f>IF(Inputs!$B$26&lt;&gt;"Ready","FIX INPUTS",IF(A40&lt;=(Inputs!B$17-Inputs!$B$4)*12,G39*(1+(((1+Inputs!B$21)*(1-Inputs!B$22))^(1/12)-1))+C40*Inputs!$B$13,G39))</f>
        <v>0</v>
      </c>
      <c r="H40" s="6">
        <f>IF(Inputs!$B$26&lt;&gt;"Ready","FIX INPUTS",SUM(E40:G40))</f>
        <v>0</v>
      </c>
      <c r="I40" s="6">
        <f>IF(Inputs!$B$26&lt;&gt;"Ready","FIX INPUTS",H40/(1+Inputs!B$23)^(MIN(A40,(Inputs!B$17-Inputs!$B$4)*12)/12))</f>
        <v>0</v>
      </c>
      <c r="J40" s="6">
        <f>IF(Inputs!$B$26&lt;&gt;"Ready","FIX INPUTS",C40+J39)</f>
        <v>0</v>
      </c>
      <c r="K40" s="6">
        <f>IF(Inputs!$B$26&lt;&gt;"Ready","FIX INPUTS",D40+K39)</f>
        <v>0</v>
      </c>
    </row>
    <row r="41" spans="1:11" ht="27.95" customHeight="1" x14ac:dyDescent="0.25">
      <c r="A41" s="1">
        <v>36</v>
      </c>
      <c r="B41" s="1">
        <f>IF(Inputs!$B$26&lt;&gt;"Ready","FIX INPUTS",Inputs!$B$4+A41/12)</f>
        <v>43</v>
      </c>
      <c r="C41" s="6">
        <f>IF(Inputs!$B$26&lt;&gt;"Ready","FIX INPUTS",IF(A41&lt;=(Inputs!B$17-Inputs!$B$4)*12,Inputs!B$18*(1+Inputs!B$20)^INT((A41-1)/12),0))</f>
        <v>0</v>
      </c>
      <c r="D41" s="6">
        <f>IF(Inputs!$B$26&lt;&gt;"Ready","FIX INPUTS",IF(A41&lt;=(Inputs!B$17-Inputs!$B$4)*12,Inputs!B$19,0))</f>
        <v>0</v>
      </c>
      <c r="E41" s="6">
        <f>IF(Inputs!$B$26&lt;&gt;"Ready","FIX INPUTS",IF(A41&lt;=(Inputs!B$17-Inputs!$B$4)*12,E40*(1+(((1+Inputs!B$21)*(1-Inputs!B$22))^(1/12)-1))+C41*Inputs!$B$11+D41,E40))</f>
        <v>0</v>
      </c>
      <c r="F41" s="6">
        <f>IF(Inputs!$B$26&lt;&gt;"Ready","FIX INPUTS",IF(A41&lt;=(Inputs!B$17-Inputs!$B$4)*12,F40*(1+(((1+Inputs!B$21)*(1-Inputs!B$22))^(1/12)-1))+C41*Inputs!$B$12,F40))</f>
        <v>0</v>
      </c>
      <c r="G41" s="6">
        <f>IF(Inputs!$B$26&lt;&gt;"Ready","FIX INPUTS",IF(A41&lt;=(Inputs!B$17-Inputs!$B$4)*12,G40*(1+(((1+Inputs!B$21)*(1-Inputs!B$22))^(1/12)-1))+C41*Inputs!$B$13,G40))</f>
        <v>0</v>
      </c>
      <c r="H41" s="6">
        <f>IF(Inputs!$B$26&lt;&gt;"Ready","FIX INPUTS",SUM(E41:G41))</f>
        <v>0</v>
      </c>
      <c r="I41" s="6">
        <f>IF(Inputs!$B$26&lt;&gt;"Ready","FIX INPUTS",H41/(1+Inputs!B$23)^(MIN(A41,(Inputs!B$17-Inputs!$B$4)*12)/12))</f>
        <v>0</v>
      </c>
      <c r="J41" s="6">
        <f>IF(Inputs!$B$26&lt;&gt;"Ready","FIX INPUTS",C41+J40)</f>
        <v>0</v>
      </c>
      <c r="K41" s="6">
        <f>IF(Inputs!$B$26&lt;&gt;"Ready","FIX INPUTS",D41+K40)</f>
        <v>0</v>
      </c>
    </row>
    <row r="42" spans="1:11" ht="27.95" customHeight="1" x14ac:dyDescent="0.25">
      <c r="A42" s="1">
        <v>37</v>
      </c>
      <c r="B42" s="1">
        <f>IF(Inputs!$B$26&lt;&gt;"Ready","FIX INPUTS",Inputs!$B$4+A42/12)</f>
        <v>43.083333333333336</v>
      </c>
      <c r="C42" s="6">
        <f>IF(Inputs!$B$26&lt;&gt;"Ready","FIX INPUTS",IF(A42&lt;=(Inputs!B$17-Inputs!$B$4)*12,Inputs!B$18*(1+Inputs!B$20)^INT((A42-1)/12),0))</f>
        <v>0</v>
      </c>
      <c r="D42" s="6">
        <f>IF(Inputs!$B$26&lt;&gt;"Ready","FIX INPUTS",IF(A42&lt;=(Inputs!B$17-Inputs!$B$4)*12,Inputs!B$19,0))</f>
        <v>0</v>
      </c>
      <c r="E42" s="6">
        <f>IF(Inputs!$B$26&lt;&gt;"Ready","FIX INPUTS",IF(A42&lt;=(Inputs!B$17-Inputs!$B$4)*12,E41*(1+(((1+Inputs!B$21)*(1-Inputs!B$22))^(1/12)-1))+C42*Inputs!$B$11+D42,E41))</f>
        <v>0</v>
      </c>
      <c r="F42" s="6">
        <f>IF(Inputs!$B$26&lt;&gt;"Ready","FIX INPUTS",IF(A42&lt;=(Inputs!B$17-Inputs!$B$4)*12,F41*(1+(((1+Inputs!B$21)*(1-Inputs!B$22))^(1/12)-1))+C42*Inputs!$B$12,F41))</f>
        <v>0</v>
      </c>
      <c r="G42" s="6">
        <f>IF(Inputs!$B$26&lt;&gt;"Ready","FIX INPUTS",IF(A42&lt;=(Inputs!B$17-Inputs!$B$4)*12,G41*(1+(((1+Inputs!B$21)*(1-Inputs!B$22))^(1/12)-1))+C42*Inputs!$B$13,G41))</f>
        <v>0</v>
      </c>
      <c r="H42" s="6">
        <f>IF(Inputs!$B$26&lt;&gt;"Ready","FIX INPUTS",SUM(E42:G42))</f>
        <v>0</v>
      </c>
      <c r="I42" s="6">
        <f>IF(Inputs!$B$26&lt;&gt;"Ready","FIX INPUTS",H42/(1+Inputs!B$23)^(MIN(A42,(Inputs!B$17-Inputs!$B$4)*12)/12))</f>
        <v>0</v>
      </c>
      <c r="J42" s="6">
        <f>IF(Inputs!$B$26&lt;&gt;"Ready","FIX INPUTS",C42+J41)</f>
        <v>0</v>
      </c>
      <c r="K42" s="6">
        <f>IF(Inputs!$B$26&lt;&gt;"Ready","FIX INPUTS",D42+K41)</f>
        <v>0</v>
      </c>
    </row>
    <row r="43" spans="1:11" ht="27.95" customHeight="1" x14ac:dyDescent="0.25">
      <c r="A43" s="1">
        <v>38</v>
      </c>
      <c r="B43" s="1">
        <f>IF(Inputs!$B$26&lt;&gt;"Ready","FIX INPUTS",Inputs!$B$4+A43/12)</f>
        <v>43.166666666666664</v>
      </c>
      <c r="C43" s="6">
        <f>IF(Inputs!$B$26&lt;&gt;"Ready","FIX INPUTS",IF(A43&lt;=(Inputs!B$17-Inputs!$B$4)*12,Inputs!B$18*(1+Inputs!B$20)^INT((A43-1)/12),0))</f>
        <v>0</v>
      </c>
      <c r="D43" s="6">
        <f>IF(Inputs!$B$26&lt;&gt;"Ready","FIX INPUTS",IF(A43&lt;=(Inputs!B$17-Inputs!$B$4)*12,Inputs!B$19,0))</f>
        <v>0</v>
      </c>
      <c r="E43" s="6">
        <f>IF(Inputs!$B$26&lt;&gt;"Ready","FIX INPUTS",IF(A43&lt;=(Inputs!B$17-Inputs!$B$4)*12,E42*(1+(((1+Inputs!B$21)*(1-Inputs!B$22))^(1/12)-1))+C43*Inputs!$B$11+D43,E42))</f>
        <v>0</v>
      </c>
      <c r="F43" s="6">
        <f>IF(Inputs!$B$26&lt;&gt;"Ready","FIX INPUTS",IF(A43&lt;=(Inputs!B$17-Inputs!$B$4)*12,F42*(1+(((1+Inputs!B$21)*(1-Inputs!B$22))^(1/12)-1))+C43*Inputs!$B$12,F42))</f>
        <v>0</v>
      </c>
      <c r="G43" s="6">
        <f>IF(Inputs!$B$26&lt;&gt;"Ready","FIX INPUTS",IF(A43&lt;=(Inputs!B$17-Inputs!$B$4)*12,G42*(1+(((1+Inputs!B$21)*(1-Inputs!B$22))^(1/12)-1))+C43*Inputs!$B$13,G42))</f>
        <v>0</v>
      </c>
      <c r="H43" s="6">
        <f>IF(Inputs!$B$26&lt;&gt;"Ready","FIX INPUTS",SUM(E43:G43))</f>
        <v>0</v>
      </c>
      <c r="I43" s="6">
        <f>IF(Inputs!$B$26&lt;&gt;"Ready","FIX INPUTS",H43/(1+Inputs!B$23)^(MIN(A43,(Inputs!B$17-Inputs!$B$4)*12)/12))</f>
        <v>0</v>
      </c>
      <c r="J43" s="6">
        <f>IF(Inputs!$B$26&lt;&gt;"Ready","FIX INPUTS",C43+J42)</f>
        <v>0</v>
      </c>
      <c r="K43" s="6">
        <f>IF(Inputs!$B$26&lt;&gt;"Ready","FIX INPUTS",D43+K42)</f>
        <v>0</v>
      </c>
    </row>
    <row r="44" spans="1:11" ht="27.95" customHeight="1" x14ac:dyDescent="0.25">
      <c r="A44" s="1">
        <v>39</v>
      </c>
      <c r="B44" s="1">
        <f>IF(Inputs!$B$26&lt;&gt;"Ready","FIX INPUTS",Inputs!$B$4+A44/12)</f>
        <v>43.25</v>
      </c>
      <c r="C44" s="6">
        <f>IF(Inputs!$B$26&lt;&gt;"Ready","FIX INPUTS",IF(A44&lt;=(Inputs!B$17-Inputs!$B$4)*12,Inputs!B$18*(1+Inputs!B$20)^INT((A44-1)/12),0))</f>
        <v>0</v>
      </c>
      <c r="D44" s="6">
        <f>IF(Inputs!$B$26&lt;&gt;"Ready","FIX INPUTS",IF(A44&lt;=(Inputs!B$17-Inputs!$B$4)*12,Inputs!B$19,0))</f>
        <v>0</v>
      </c>
      <c r="E44" s="6">
        <f>IF(Inputs!$B$26&lt;&gt;"Ready","FIX INPUTS",IF(A44&lt;=(Inputs!B$17-Inputs!$B$4)*12,E43*(1+(((1+Inputs!B$21)*(1-Inputs!B$22))^(1/12)-1))+C44*Inputs!$B$11+D44,E43))</f>
        <v>0</v>
      </c>
      <c r="F44" s="6">
        <f>IF(Inputs!$B$26&lt;&gt;"Ready","FIX INPUTS",IF(A44&lt;=(Inputs!B$17-Inputs!$B$4)*12,F43*(1+(((1+Inputs!B$21)*(1-Inputs!B$22))^(1/12)-1))+C44*Inputs!$B$12,F43))</f>
        <v>0</v>
      </c>
      <c r="G44" s="6">
        <f>IF(Inputs!$B$26&lt;&gt;"Ready","FIX INPUTS",IF(A44&lt;=(Inputs!B$17-Inputs!$B$4)*12,G43*(1+(((1+Inputs!B$21)*(1-Inputs!B$22))^(1/12)-1))+C44*Inputs!$B$13,G43))</f>
        <v>0</v>
      </c>
      <c r="H44" s="6">
        <f>IF(Inputs!$B$26&lt;&gt;"Ready","FIX INPUTS",SUM(E44:G44))</f>
        <v>0</v>
      </c>
      <c r="I44" s="6">
        <f>IF(Inputs!$B$26&lt;&gt;"Ready","FIX INPUTS",H44/(1+Inputs!B$23)^(MIN(A44,(Inputs!B$17-Inputs!$B$4)*12)/12))</f>
        <v>0</v>
      </c>
      <c r="J44" s="6">
        <f>IF(Inputs!$B$26&lt;&gt;"Ready","FIX INPUTS",C44+J43)</f>
        <v>0</v>
      </c>
      <c r="K44" s="6">
        <f>IF(Inputs!$B$26&lt;&gt;"Ready","FIX INPUTS",D44+K43)</f>
        <v>0</v>
      </c>
    </row>
    <row r="45" spans="1:11" ht="27.95" customHeight="1" x14ac:dyDescent="0.25">
      <c r="A45" s="1">
        <v>40</v>
      </c>
      <c r="B45" s="1">
        <f>IF(Inputs!$B$26&lt;&gt;"Ready","FIX INPUTS",Inputs!$B$4+A45/12)</f>
        <v>43.333333333333336</v>
      </c>
      <c r="C45" s="6">
        <f>IF(Inputs!$B$26&lt;&gt;"Ready","FIX INPUTS",IF(A45&lt;=(Inputs!B$17-Inputs!$B$4)*12,Inputs!B$18*(1+Inputs!B$20)^INT((A45-1)/12),0))</f>
        <v>0</v>
      </c>
      <c r="D45" s="6">
        <f>IF(Inputs!$B$26&lt;&gt;"Ready","FIX INPUTS",IF(A45&lt;=(Inputs!B$17-Inputs!$B$4)*12,Inputs!B$19,0))</f>
        <v>0</v>
      </c>
      <c r="E45" s="6">
        <f>IF(Inputs!$B$26&lt;&gt;"Ready","FIX INPUTS",IF(A45&lt;=(Inputs!B$17-Inputs!$B$4)*12,E44*(1+(((1+Inputs!B$21)*(1-Inputs!B$22))^(1/12)-1))+C45*Inputs!$B$11+D45,E44))</f>
        <v>0</v>
      </c>
      <c r="F45" s="6">
        <f>IF(Inputs!$B$26&lt;&gt;"Ready","FIX INPUTS",IF(A45&lt;=(Inputs!B$17-Inputs!$B$4)*12,F44*(1+(((1+Inputs!B$21)*(1-Inputs!B$22))^(1/12)-1))+C45*Inputs!$B$12,F44))</f>
        <v>0</v>
      </c>
      <c r="G45" s="6">
        <f>IF(Inputs!$B$26&lt;&gt;"Ready","FIX INPUTS",IF(A45&lt;=(Inputs!B$17-Inputs!$B$4)*12,G44*(1+(((1+Inputs!B$21)*(1-Inputs!B$22))^(1/12)-1))+C45*Inputs!$B$13,G44))</f>
        <v>0</v>
      </c>
      <c r="H45" s="6">
        <f>IF(Inputs!$B$26&lt;&gt;"Ready","FIX INPUTS",SUM(E45:G45))</f>
        <v>0</v>
      </c>
      <c r="I45" s="6">
        <f>IF(Inputs!$B$26&lt;&gt;"Ready","FIX INPUTS",H45/(1+Inputs!B$23)^(MIN(A45,(Inputs!B$17-Inputs!$B$4)*12)/12))</f>
        <v>0</v>
      </c>
      <c r="J45" s="6">
        <f>IF(Inputs!$B$26&lt;&gt;"Ready","FIX INPUTS",C45+J44)</f>
        <v>0</v>
      </c>
      <c r="K45" s="6">
        <f>IF(Inputs!$B$26&lt;&gt;"Ready","FIX INPUTS",D45+K44)</f>
        <v>0</v>
      </c>
    </row>
    <row r="46" spans="1:11" ht="27.95" customHeight="1" x14ac:dyDescent="0.25">
      <c r="A46" s="1">
        <v>41</v>
      </c>
      <c r="B46" s="1">
        <f>IF(Inputs!$B$26&lt;&gt;"Ready","FIX INPUTS",Inputs!$B$4+A46/12)</f>
        <v>43.416666666666664</v>
      </c>
      <c r="C46" s="6">
        <f>IF(Inputs!$B$26&lt;&gt;"Ready","FIX INPUTS",IF(A46&lt;=(Inputs!B$17-Inputs!$B$4)*12,Inputs!B$18*(1+Inputs!B$20)^INT((A46-1)/12),0))</f>
        <v>0</v>
      </c>
      <c r="D46" s="6">
        <f>IF(Inputs!$B$26&lt;&gt;"Ready","FIX INPUTS",IF(A46&lt;=(Inputs!B$17-Inputs!$B$4)*12,Inputs!B$19,0))</f>
        <v>0</v>
      </c>
      <c r="E46" s="6">
        <f>IF(Inputs!$B$26&lt;&gt;"Ready","FIX INPUTS",IF(A46&lt;=(Inputs!B$17-Inputs!$B$4)*12,E45*(1+(((1+Inputs!B$21)*(1-Inputs!B$22))^(1/12)-1))+C46*Inputs!$B$11+D46,E45))</f>
        <v>0</v>
      </c>
      <c r="F46" s="6">
        <f>IF(Inputs!$B$26&lt;&gt;"Ready","FIX INPUTS",IF(A46&lt;=(Inputs!B$17-Inputs!$B$4)*12,F45*(1+(((1+Inputs!B$21)*(1-Inputs!B$22))^(1/12)-1))+C46*Inputs!$B$12,F45))</f>
        <v>0</v>
      </c>
      <c r="G46" s="6">
        <f>IF(Inputs!$B$26&lt;&gt;"Ready","FIX INPUTS",IF(A46&lt;=(Inputs!B$17-Inputs!$B$4)*12,G45*(1+(((1+Inputs!B$21)*(1-Inputs!B$22))^(1/12)-1))+C46*Inputs!$B$13,G45))</f>
        <v>0</v>
      </c>
      <c r="H46" s="6">
        <f>IF(Inputs!$B$26&lt;&gt;"Ready","FIX INPUTS",SUM(E46:G46))</f>
        <v>0</v>
      </c>
      <c r="I46" s="6">
        <f>IF(Inputs!$B$26&lt;&gt;"Ready","FIX INPUTS",H46/(1+Inputs!B$23)^(MIN(A46,(Inputs!B$17-Inputs!$B$4)*12)/12))</f>
        <v>0</v>
      </c>
      <c r="J46" s="6">
        <f>IF(Inputs!$B$26&lt;&gt;"Ready","FIX INPUTS",C46+J45)</f>
        <v>0</v>
      </c>
      <c r="K46" s="6">
        <f>IF(Inputs!$B$26&lt;&gt;"Ready","FIX INPUTS",D46+K45)</f>
        <v>0</v>
      </c>
    </row>
    <row r="47" spans="1:11" ht="27.95" customHeight="1" x14ac:dyDescent="0.25">
      <c r="A47" s="1">
        <v>42</v>
      </c>
      <c r="B47" s="1">
        <f>IF(Inputs!$B$26&lt;&gt;"Ready","FIX INPUTS",Inputs!$B$4+A47/12)</f>
        <v>43.5</v>
      </c>
      <c r="C47" s="6">
        <f>IF(Inputs!$B$26&lt;&gt;"Ready","FIX INPUTS",IF(A47&lt;=(Inputs!B$17-Inputs!$B$4)*12,Inputs!B$18*(1+Inputs!B$20)^INT((A47-1)/12),0))</f>
        <v>0</v>
      </c>
      <c r="D47" s="6">
        <f>IF(Inputs!$B$26&lt;&gt;"Ready","FIX INPUTS",IF(A47&lt;=(Inputs!B$17-Inputs!$B$4)*12,Inputs!B$19,0))</f>
        <v>0</v>
      </c>
      <c r="E47" s="6">
        <f>IF(Inputs!$B$26&lt;&gt;"Ready","FIX INPUTS",IF(A47&lt;=(Inputs!B$17-Inputs!$B$4)*12,E46*(1+(((1+Inputs!B$21)*(1-Inputs!B$22))^(1/12)-1))+C47*Inputs!$B$11+D47,E46))</f>
        <v>0</v>
      </c>
      <c r="F47" s="6">
        <f>IF(Inputs!$B$26&lt;&gt;"Ready","FIX INPUTS",IF(A47&lt;=(Inputs!B$17-Inputs!$B$4)*12,F46*(1+(((1+Inputs!B$21)*(1-Inputs!B$22))^(1/12)-1))+C47*Inputs!$B$12,F46))</f>
        <v>0</v>
      </c>
      <c r="G47" s="6">
        <f>IF(Inputs!$B$26&lt;&gt;"Ready","FIX INPUTS",IF(A47&lt;=(Inputs!B$17-Inputs!$B$4)*12,G46*(1+(((1+Inputs!B$21)*(1-Inputs!B$22))^(1/12)-1))+C47*Inputs!$B$13,G46))</f>
        <v>0</v>
      </c>
      <c r="H47" s="6">
        <f>IF(Inputs!$B$26&lt;&gt;"Ready","FIX INPUTS",SUM(E47:G47))</f>
        <v>0</v>
      </c>
      <c r="I47" s="6">
        <f>IF(Inputs!$B$26&lt;&gt;"Ready","FIX INPUTS",H47/(1+Inputs!B$23)^(MIN(A47,(Inputs!B$17-Inputs!$B$4)*12)/12))</f>
        <v>0</v>
      </c>
      <c r="J47" s="6">
        <f>IF(Inputs!$B$26&lt;&gt;"Ready","FIX INPUTS",C47+J46)</f>
        <v>0</v>
      </c>
      <c r="K47" s="6">
        <f>IF(Inputs!$B$26&lt;&gt;"Ready","FIX INPUTS",D47+K46)</f>
        <v>0</v>
      </c>
    </row>
    <row r="48" spans="1:11" ht="27.95" customHeight="1" x14ac:dyDescent="0.25">
      <c r="A48" s="1">
        <v>43</v>
      </c>
      <c r="B48" s="1">
        <f>IF(Inputs!$B$26&lt;&gt;"Ready","FIX INPUTS",Inputs!$B$4+A48/12)</f>
        <v>43.583333333333336</v>
      </c>
      <c r="C48" s="6">
        <f>IF(Inputs!$B$26&lt;&gt;"Ready","FIX INPUTS",IF(A48&lt;=(Inputs!B$17-Inputs!$B$4)*12,Inputs!B$18*(1+Inputs!B$20)^INT((A48-1)/12),0))</f>
        <v>0</v>
      </c>
      <c r="D48" s="6">
        <f>IF(Inputs!$B$26&lt;&gt;"Ready","FIX INPUTS",IF(A48&lt;=(Inputs!B$17-Inputs!$B$4)*12,Inputs!B$19,0))</f>
        <v>0</v>
      </c>
      <c r="E48" s="6">
        <f>IF(Inputs!$B$26&lt;&gt;"Ready","FIX INPUTS",IF(A48&lt;=(Inputs!B$17-Inputs!$B$4)*12,E47*(1+(((1+Inputs!B$21)*(1-Inputs!B$22))^(1/12)-1))+C48*Inputs!$B$11+D48,E47))</f>
        <v>0</v>
      </c>
      <c r="F48" s="6">
        <f>IF(Inputs!$B$26&lt;&gt;"Ready","FIX INPUTS",IF(A48&lt;=(Inputs!B$17-Inputs!$B$4)*12,F47*(1+(((1+Inputs!B$21)*(1-Inputs!B$22))^(1/12)-1))+C48*Inputs!$B$12,F47))</f>
        <v>0</v>
      </c>
      <c r="G48" s="6">
        <f>IF(Inputs!$B$26&lt;&gt;"Ready","FIX INPUTS",IF(A48&lt;=(Inputs!B$17-Inputs!$B$4)*12,G47*(1+(((1+Inputs!B$21)*(1-Inputs!B$22))^(1/12)-1))+C48*Inputs!$B$13,G47))</f>
        <v>0</v>
      </c>
      <c r="H48" s="6">
        <f>IF(Inputs!$B$26&lt;&gt;"Ready","FIX INPUTS",SUM(E48:G48))</f>
        <v>0</v>
      </c>
      <c r="I48" s="6">
        <f>IF(Inputs!$B$26&lt;&gt;"Ready","FIX INPUTS",H48/(1+Inputs!B$23)^(MIN(A48,(Inputs!B$17-Inputs!$B$4)*12)/12))</f>
        <v>0</v>
      </c>
      <c r="J48" s="6">
        <f>IF(Inputs!$B$26&lt;&gt;"Ready","FIX INPUTS",C48+J47)</f>
        <v>0</v>
      </c>
      <c r="K48" s="6">
        <f>IF(Inputs!$B$26&lt;&gt;"Ready","FIX INPUTS",D48+K47)</f>
        <v>0</v>
      </c>
    </row>
    <row r="49" spans="1:11" ht="27.95" customHeight="1" x14ac:dyDescent="0.25">
      <c r="A49" s="1">
        <v>44</v>
      </c>
      <c r="B49" s="1">
        <f>IF(Inputs!$B$26&lt;&gt;"Ready","FIX INPUTS",Inputs!$B$4+A49/12)</f>
        <v>43.666666666666664</v>
      </c>
      <c r="C49" s="6">
        <f>IF(Inputs!$B$26&lt;&gt;"Ready","FIX INPUTS",IF(A49&lt;=(Inputs!B$17-Inputs!$B$4)*12,Inputs!B$18*(1+Inputs!B$20)^INT((A49-1)/12),0))</f>
        <v>0</v>
      </c>
      <c r="D49" s="6">
        <f>IF(Inputs!$B$26&lt;&gt;"Ready","FIX INPUTS",IF(A49&lt;=(Inputs!B$17-Inputs!$B$4)*12,Inputs!B$19,0))</f>
        <v>0</v>
      </c>
      <c r="E49" s="6">
        <f>IF(Inputs!$B$26&lt;&gt;"Ready","FIX INPUTS",IF(A49&lt;=(Inputs!B$17-Inputs!$B$4)*12,E48*(1+(((1+Inputs!B$21)*(1-Inputs!B$22))^(1/12)-1))+C49*Inputs!$B$11+D49,E48))</f>
        <v>0</v>
      </c>
      <c r="F49" s="6">
        <f>IF(Inputs!$B$26&lt;&gt;"Ready","FIX INPUTS",IF(A49&lt;=(Inputs!B$17-Inputs!$B$4)*12,F48*(1+(((1+Inputs!B$21)*(1-Inputs!B$22))^(1/12)-1))+C49*Inputs!$B$12,F48))</f>
        <v>0</v>
      </c>
      <c r="G49" s="6">
        <f>IF(Inputs!$B$26&lt;&gt;"Ready","FIX INPUTS",IF(A49&lt;=(Inputs!B$17-Inputs!$B$4)*12,G48*(1+(((1+Inputs!B$21)*(1-Inputs!B$22))^(1/12)-1))+C49*Inputs!$B$13,G48))</f>
        <v>0</v>
      </c>
      <c r="H49" s="6">
        <f>IF(Inputs!$B$26&lt;&gt;"Ready","FIX INPUTS",SUM(E49:G49))</f>
        <v>0</v>
      </c>
      <c r="I49" s="6">
        <f>IF(Inputs!$B$26&lt;&gt;"Ready","FIX INPUTS",H49/(1+Inputs!B$23)^(MIN(A49,(Inputs!B$17-Inputs!$B$4)*12)/12))</f>
        <v>0</v>
      </c>
      <c r="J49" s="6">
        <f>IF(Inputs!$B$26&lt;&gt;"Ready","FIX INPUTS",C49+J48)</f>
        <v>0</v>
      </c>
      <c r="K49" s="6">
        <f>IF(Inputs!$B$26&lt;&gt;"Ready","FIX INPUTS",D49+K48)</f>
        <v>0</v>
      </c>
    </row>
    <row r="50" spans="1:11" ht="27.95" customHeight="1" x14ac:dyDescent="0.25">
      <c r="A50" s="1">
        <v>45</v>
      </c>
      <c r="B50" s="1">
        <f>IF(Inputs!$B$26&lt;&gt;"Ready","FIX INPUTS",Inputs!$B$4+A50/12)</f>
        <v>43.75</v>
      </c>
      <c r="C50" s="6">
        <f>IF(Inputs!$B$26&lt;&gt;"Ready","FIX INPUTS",IF(A50&lt;=(Inputs!B$17-Inputs!$B$4)*12,Inputs!B$18*(1+Inputs!B$20)^INT((A50-1)/12),0))</f>
        <v>0</v>
      </c>
      <c r="D50" s="6">
        <f>IF(Inputs!$B$26&lt;&gt;"Ready","FIX INPUTS",IF(A50&lt;=(Inputs!B$17-Inputs!$B$4)*12,Inputs!B$19,0))</f>
        <v>0</v>
      </c>
      <c r="E50" s="6">
        <f>IF(Inputs!$B$26&lt;&gt;"Ready","FIX INPUTS",IF(A50&lt;=(Inputs!B$17-Inputs!$B$4)*12,E49*(1+(((1+Inputs!B$21)*(1-Inputs!B$22))^(1/12)-1))+C50*Inputs!$B$11+D50,E49))</f>
        <v>0</v>
      </c>
      <c r="F50" s="6">
        <f>IF(Inputs!$B$26&lt;&gt;"Ready","FIX INPUTS",IF(A50&lt;=(Inputs!B$17-Inputs!$B$4)*12,F49*(1+(((1+Inputs!B$21)*(1-Inputs!B$22))^(1/12)-1))+C50*Inputs!$B$12,F49))</f>
        <v>0</v>
      </c>
      <c r="G50" s="6">
        <f>IF(Inputs!$B$26&lt;&gt;"Ready","FIX INPUTS",IF(A50&lt;=(Inputs!B$17-Inputs!$B$4)*12,G49*(1+(((1+Inputs!B$21)*(1-Inputs!B$22))^(1/12)-1))+C50*Inputs!$B$13,G49))</f>
        <v>0</v>
      </c>
      <c r="H50" s="6">
        <f>IF(Inputs!$B$26&lt;&gt;"Ready","FIX INPUTS",SUM(E50:G50))</f>
        <v>0</v>
      </c>
      <c r="I50" s="6">
        <f>IF(Inputs!$B$26&lt;&gt;"Ready","FIX INPUTS",H50/(1+Inputs!B$23)^(MIN(A50,(Inputs!B$17-Inputs!$B$4)*12)/12))</f>
        <v>0</v>
      </c>
      <c r="J50" s="6">
        <f>IF(Inputs!$B$26&lt;&gt;"Ready","FIX INPUTS",C50+J49)</f>
        <v>0</v>
      </c>
      <c r="K50" s="6">
        <f>IF(Inputs!$B$26&lt;&gt;"Ready","FIX INPUTS",D50+K49)</f>
        <v>0</v>
      </c>
    </row>
    <row r="51" spans="1:11" ht="27.95" customHeight="1" x14ac:dyDescent="0.25">
      <c r="A51" s="1">
        <v>46</v>
      </c>
      <c r="B51" s="1">
        <f>IF(Inputs!$B$26&lt;&gt;"Ready","FIX INPUTS",Inputs!$B$4+A51/12)</f>
        <v>43.833333333333336</v>
      </c>
      <c r="C51" s="6">
        <f>IF(Inputs!$B$26&lt;&gt;"Ready","FIX INPUTS",IF(A51&lt;=(Inputs!B$17-Inputs!$B$4)*12,Inputs!B$18*(1+Inputs!B$20)^INT((A51-1)/12),0))</f>
        <v>0</v>
      </c>
      <c r="D51" s="6">
        <f>IF(Inputs!$B$26&lt;&gt;"Ready","FIX INPUTS",IF(A51&lt;=(Inputs!B$17-Inputs!$B$4)*12,Inputs!B$19,0))</f>
        <v>0</v>
      </c>
      <c r="E51" s="6">
        <f>IF(Inputs!$B$26&lt;&gt;"Ready","FIX INPUTS",IF(A51&lt;=(Inputs!B$17-Inputs!$B$4)*12,E50*(1+(((1+Inputs!B$21)*(1-Inputs!B$22))^(1/12)-1))+C51*Inputs!$B$11+D51,E50))</f>
        <v>0</v>
      </c>
      <c r="F51" s="6">
        <f>IF(Inputs!$B$26&lt;&gt;"Ready","FIX INPUTS",IF(A51&lt;=(Inputs!B$17-Inputs!$B$4)*12,F50*(1+(((1+Inputs!B$21)*(1-Inputs!B$22))^(1/12)-1))+C51*Inputs!$B$12,F50))</f>
        <v>0</v>
      </c>
      <c r="G51" s="6">
        <f>IF(Inputs!$B$26&lt;&gt;"Ready","FIX INPUTS",IF(A51&lt;=(Inputs!B$17-Inputs!$B$4)*12,G50*(1+(((1+Inputs!B$21)*(1-Inputs!B$22))^(1/12)-1))+C51*Inputs!$B$13,G50))</f>
        <v>0</v>
      </c>
      <c r="H51" s="6">
        <f>IF(Inputs!$B$26&lt;&gt;"Ready","FIX INPUTS",SUM(E51:G51))</f>
        <v>0</v>
      </c>
      <c r="I51" s="6">
        <f>IF(Inputs!$B$26&lt;&gt;"Ready","FIX INPUTS",H51/(1+Inputs!B$23)^(MIN(A51,(Inputs!B$17-Inputs!$B$4)*12)/12))</f>
        <v>0</v>
      </c>
      <c r="J51" s="6">
        <f>IF(Inputs!$B$26&lt;&gt;"Ready","FIX INPUTS",C51+J50)</f>
        <v>0</v>
      </c>
      <c r="K51" s="6">
        <f>IF(Inputs!$B$26&lt;&gt;"Ready","FIX INPUTS",D51+K50)</f>
        <v>0</v>
      </c>
    </row>
    <row r="52" spans="1:11" ht="27.95" customHeight="1" x14ac:dyDescent="0.25">
      <c r="A52" s="1">
        <v>47</v>
      </c>
      <c r="B52" s="1">
        <f>IF(Inputs!$B$26&lt;&gt;"Ready","FIX INPUTS",Inputs!$B$4+A52/12)</f>
        <v>43.916666666666664</v>
      </c>
      <c r="C52" s="6">
        <f>IF(Inputs!$B$26&lt;&gt;"Ready","FIX INPUTS",IF(A52&lt;=(Inputs!B$17-Inputs!$B$4)*12,Inputs!B$18*(1+Inputs!B$20)^INT((A52-1)/12),0))</f>
        <v>0</v>
      </c>
      <c r="D52" s="6">
        <f>IF(Inputs!$B$26&lt;&gt;"Ready","FIX INPUTS",IF(A52&lt;=(Inputs!B$17-Inputs!$B$4)*12,Inputs!B$19,0))</f>
        <v>0</v>
      </c>
      <c r="E52" s="6">
        <f>IF(Inputs!$B$26&lt;&gt;"Ready","FIX INPUTS",IF(A52&lt;=(Inputs!B$17-Inputs!$B$4)*12,E51*(1+(((1+Inputs!B$21)*(1-Inputs!B$22))^(1/12)-1))+C52*Inputs!$B$11+D52,E51))</f>
        <v>0</v>
      </c>
      <c r="F52" s="6">
        <f>IF(Inputs!$B$26&lt;&gt;"Ready","FIX INPUTS",IF(A52&lt;=(Inputs!B$17-Inputs!$B$4)*12,F51*(1+(((1+Inputs!B$21)*(1-Inputs!B$22))^(1/12)-1))+C52*Inputs!$B$12,F51))</f>
        <v>0</v>
      </c>
      <c r="G52" s="6">
        <f>IF(Inputs!$B$26&lt;&gt;"Ready","FIX INPUTS",IF(A52&lt;=(Inputs!B$17-Inputs!$B$4)*12,G51*(1+(((1+Inputs!B$21)*(1-Inputs!B$22))^(1/12)-1))+C52*Inputs!$B$13,G51))</f>
        <v>0</v>
      </c>
      <c r="H52" s="6">
        <f>IF(Inputs!$B$26&lt;&gt;"Ready","FIX INPUTS",SUM(E52:G52))</f>
        <v>0</v>
      </c>
      <c r="I52" s="6">
        <f>IF(Inputs!$B$26&lt;&gt;"Ready","FIX INPUTS",H52/(1+Inputs!B$23)^(MIN(A52,(Inputs!B$17-Inputs!$B$4)*12)/12))</f>
        <v>0</v>
      </c>
      <c r="J52" s="6">
        <f>IF(Inputs!$B$26&lt;&gt;"Ready","FIX INPUTS",C52+J51)</f>
        <v>0</v>
      </c>
      <c r="K52" s="6">
        <f>IF(Inputs!$B$26&lt;&gt;"Ready","FIX INPUTS",D52+K51)</f>
        <v>0</v>
      </c>
    </row>
    <row r="53" spans="1:11" ht="27.95" customHeight="1" x14ac:dyDescent="0.25">
      <c r="A53" s="1">
        <v>48</v>
      </c>
      <c r="B53" s="1">
        <f>IF(Inputs!$B$26&lt;&gt;"Ready","FIX INPUTS",Inputs!$B$4+A53/12)</f>
        <v>44</v>
      </c>
      <c r="C53" s="6">
        <f>IF(Inputs!$B$26&lt;&gt;"Ready","FIX INPUTS",IF(A53&lt;=(Inputs!B$17-Inputs!$B$4)*12,Inputs!B$18*(1+Inputs!B$20)^INT((A53-1)/12),0))</f>
        <v>0</v>
      </c>
      <c r="D53" s="6">
        <f>IF(Inputs!$B$26&lt;&gt;"Ready","FIX INPUTS",IF(A53&lt;=(Inputs!B$17-Inputs!$B$4)*12,Inputs!B$19,0))</f>
        <v>0</v>
      </c>
      <c r="E53" s="6">
        <f>IF(Inputs!$B$26&lt;&gt;"Ready","FIX INPUTS",IF(A53&lt;=(Inputs!B$17-Inputs!$B$4)*12,E52*(1+(((1+Inputs!B$21)*(1-Inputs!B$22))^(1/12)-1))+C53*Inputs!$B$11+D53,E52))</f>
        <v>0</v>
      </c>
      <c r="F53" s="6">
        <f>IF(Inputs!$B$26&lt;&gt;"Ready","FIX INPUTS",IF(A53&lt;=(Inputs!B$17-Inputs!$B$4)*12,F52*(1+(((1+Inputs!B$21)*(1-Inputs!B$22))^(1/12)-1))+C53*Inputs!$B$12,F52))</f>
        <v>0</v>
      </c>
      <c r="G53" s="6">
        <f>IF(Inputs!$B$26&lt;&gt;"Ready","FIX INPUTS",IF(A53&lt;=(Inputs!B$17-Inputs!$B$4)*12,G52*(1+(((1+Inputs!B$21)*(1-Inputs!B$22))^(1/12)-1))+C53*Inputs!$B$13,G52))</f>
        <v>0</v>
      </c>
      <c r="H53" s="6">
        <f>IF(Inputs!$B$26&lt;&gt;"Ready","FIX INPUTS",SUM(E53:G53))</f>
        <v>0</v>
      </c>
      <c r="I53" s="6">
        <f>IF(Inputs!$B$26&lt;&gt;"Ready","FIX INPUTS",H53/(1+Inputs!B$23)^(MIN(A53,(Inputs!B$17-Inputs!$B$4)*12)/12))</f>
        <v>0</v>
      </c>
      <c r="J53" s="6">
        <f>IF(Inputs!$B$26&lt;&gt;"Ready","FIX INPUTS",C53+J52)</f>
        <v>0</v>
      </c>
      <c r="K53" s="6">
        <f>IF(Inputs!$B$26&lt;&gt;"Ready","FIX INPUTS",D53+K52)</f>
        <v>0</v>
      </c>
    </row>
    <row r="54" spans="1:11" ht="27.95" customHeight="1" x14ac:dyDescent="0.25">
      <c r="A54" s="1">
        <v>49</v>
      </c>
      <c r="B54" s="1">
        <f>IF(Inputs!$B$26&lt;&gt;"Ready","FIX INPUTS",Inputs!$B$4+A54/12)</f>
        <v>44.083333333333336</v>
      </c>
      <c r="C54" s="6">
        <f>IF(Inputs!$B$26&lt;&gt;"Ready","FIX INPUTS",IF(A54&lt;=(Inputs!B$17-Inputs!$B$4)*12,Inputs!B$18*(1+Inputs!B$20)^INT((A54-1)/12),0))</f>
        <v>0</v>
      </c>
      <c r="D54" s="6">
        <f>IF(Inputs!$B$26&lt;&gt;"Ready","FIX INPUTS",IF(A54&lt;=(Inputs!B$17-Inputs!$B$4)*12,Inputs!B$19,0))</f>
        <v>0</v>
      </c>
      <c r="E54" s="6">
        <f>IF(Inputs!$B$26&lt;&gt;"Ready","FIX INPUTS",IF(A54&lt;=(Inputs!B$17-Inputs!$B$4)*12,E53*(1+(((1+Inputs!B$21)*(1-Inputs!B$22))^(1/12)-1))+C54*Inputs!$B$11+D54,E53))</f>
        <v>0</v>
      </c>
      <c r="F54" s="6">
        <f>IF(Inputs!$B$26&lt;&gt;"Ready","FIX INPUTS",IF(A54&lt;=(Inputs!B$17-Inputs!$B$4)*12,F53*(1+(((1+Inputs!B$21)*(1-Inputs!B$22))^(1/12)-1))+C54*Inputs!$B$12,F53))</f>
        <v>0</v>
      </c>
      <c r="G54" s="6">
        <f>IF(Inputs!$B$26&lt;&gt;"Ready","FIX INPUTS",IF(A54&lt;=(Inputs!B$17-Inputs!$B$4)*12,G53*(1+(((1+Inputs!B$21)*(1-Inputs!B$22))^(1/12)-1))+C54*Inputs!$B$13,G53))</f>
        <v>0</v>
      </c>
      <c r="H54" s="6">
        <f>IF(Inputs!$B$26&lt;&gt;"Ready","FIX INPUTS",SUM(E54:G54))</f>
        <v>0</v>
      </c>
      <c r="I54" s="6">
        <f>IF(Inputs!$B$26&lt;&gt;"Ready","FIX INPUTS",H54/(1+Inputs!B$23)^(MIN(A54,(Inputs!B$17-Inputs!$B$4)*12)/12))</f>
        <v>0</v>
      </c>
      <c r="J54" s="6">
        <f>IF(Inputs!$B$26&lt;&gt;"Ready","FIX INPUTS",C54+J53)</f>
        <v>0</v>
      </c>
      <c r="K54" s="6">
        <f>IF(Inputs!$B$26&lt;&gt;"Ready","FIX INPUTS",D54+K53)</f>
        <v>0</v>
      </c>
    </row>
    <row r="55" spans="1:11" ht="27.95" customHeight="1" x14ac:dyDescent="0.25">
      <c r="A55" s="1">
        <v>50</v>
      </c>
      <c r="B55" s="1">
        <f>IF(Inputs!$B$26&lt;&gt;"Ready","FIX INPUTS",Inputs!$B$4+A55/12)</f>
        <v>44.166666666666664</v>
      </c>
      <c r="C55" s="6">
        <f>IF(Inputs!$B$26&lt;&gt;"Ready","FIX INPUTS",IF(A55&lt;=(Inputs!B$17-Inputs!$B$4)*12,Inputs!B$18*(1+Inputs!B$20)^INT((A55-1)/12),0))</f>
        <v>0</v>
      </c>
      <c r="D55" s="6">
        <f>IF(Inputs!$B$26&lt;&gt;"Ready","FIX INPUTS",IF(A55&lt;=(Inputs!B$17-Inputs!$B$4)*12,Inputs!B$19,0))</f>
        <v>0</v>
      </c>
      <c r="E55" s="6">
        <f>IF(Inputs!$B$26&lt;&gt;"Ready","FIX INPUTS",IF(A55&lt;=(Inputs!B$17-Inputs!$B$4)*12,E54*(1+(((1+Inputs!B$21)*(1-Inputs!B$22))^(1/12)-1))+C55*Inputs!$B$11+D55,E54))</f>
        <v>0</v>
      </c>
      <c r="F55" s="6">
        <f>IF(Inputs!$B$26&lt;&gt;"Ready","FIX INPUTS",IF(A55&lt;=(Inputs!B$17-Inputs!$B$4)*12,F54*(1+(((1+Inputs!B$21)*(1-Inputs!B$22))^(1/12)-1))+C55*Inputs!$B$12,F54))</f>
        <v>0</v>
      </c>
      <c r="G55" s="6">
        <f>IF(Inputs!$B$26&lt;&gt;"Ready","FIX INPUTS",IF(A55&lt;=(Inputs!B$17-Inputs!$B$4)*12,G54*(1+(((1+Inputs!B$21)*(1-Inputs!B$22))^(1/12)-1))+C55*Inputs!$B$13,G54))</f>
        <v>0</v>
      </c>
      <c r="H55" s="6">
        <f>IF(Inputs!$B$26&lt;&gt;"Ready","FIX INPUTS",SUM(E55:G55))</f>
        <v>0</v>
      </c>
      <c r="I55" s="6">
        <f>IF(Inputs!$B$26&lt;&gt;"Ready","FIX INPUTS",H55/(1+Inputs!B$23)^(MIN(A55,(Inputs!B$17-Inputs!$B$4)*12)/12))</f>
        <v>0</v>
      </c>
      <c r="J55" s="6">
        <f>IF(Inputs!$B$26&lt;&gt;"Ready","FIX INPUTS",C55+J54)</f>
        <v>0</v>
      </c>
      <c r="K55" s="6">
        <f>IF(Inputs!$B$26&lt;&gt;"Ready","FIX INPUTS",D55+K54)</f>
        <v>0</v>
      </c>
    </row>
    <row r="56" spans="1:11" ht="27.95" customHeight="1" x14ac:dyDescent="0.25">
      <c r="A56" s="1">
        <v>51</v>
      </c>
      <c r="B56" s="1">
        <f>IF(Inputs!$B$26&lt;&gt;"Ready","FIX INPUTS",Inputs!$B$4+A56/12)</f>
        <v>44.25</v>
      </c>
      <c r="C56" s="6">
        <f>IF(Inputs!$B$26&lt;&gt;"Ready","FIX INPUTS",IF(A56&lt;=(Inputs!B$17-Inputs!$B$4)*12,Inputs!B$18*(1+Inputs!B$20)^INT((A56-1)/12),0))</f>
        <v>0</v>
      </c>
      <c r="D56" s="6">
        <f>IF(Inputs!$B$26&lt;&gt;"Ready","FIX INPUTS",IF(A56&lt;=(Inputs!B$17-Inputs!$B$4)*12,Inputs!B$19,0))</f>
        <v>0</v>
      </c>
      <c r="E56" s="6">
        <f>IF(Inputs!$B$26&lt;&gt;"Ready","FIX INPUTS",IF(A56&lt;=(Inputs!B$17-Inputs!$B$4)*12,E55*(1+(((1+Inputs!B$21)*(1-Inputs!B$22))^(1/12)-1))+C56*Inputs!$B$11+D56,E55))</f>
        <v>0</v>
      </c>
      <c r="F56" s="6">
        <f>IF(Inputs!$B$26&lt;&gt;"Ready","FIX INPUTS",IF(A56&lt;=(Inputs!B$17-Inputs!$B$4)*12,F55*(1+(((1+Inputs!B$21)*(1-Inputs!B$22))^(1/12)-1))+C56*Inputs!$B$12,F55))</f>
        <v>0</v>
      </c>
      <c r="G56" s="6">
        <f>IF(Inputs!$B$26&lt;&gt;"Ready","FIX INPUTS",IF(A56&lt;=(Inputs!B$17-Inputs!$B$4)*12,G55*(1+(((1+Inputs!B$21)*(1-Inputs!B$22))^(1/12)-1))+C56*Inputs!$B$13,G55))</f>
        <v>0</v>
      </c>
      <c r="H56" s="6">
        <f>IF(Inputs!$B$26&lt;&gt;"Ready","FIX INPUTS",SUM(E56:G56))</f>
        <v>0</v>
      </c>
      <c r="I56" s="6">
        <f>IF(Inputs!$B$26&lt;&gt;"Ready","FIX INPUTS",H56/(1+Inputs!B$23)^(MIN(A56,(Inputs!B$17-Inputs!$B$4)*12)/12))</f>
        <v>0</v>
      </c>
      <c r="J56" s="6">
        <f>IF(Inputs!$B$26&lt;&gt;"Ready","FIX INPUTS",C56+J55)</f>
        <v>0</v>
      </c>
      <c r="K56" s="6">
        <f>IF(Inputs!$B$26&lt;&gt;"Ready","FIX INPUTS",D56+K55)</f>
        <v>0</v>
      </c>
    </row>
    <row r="57" spans="1:11" ht="27.95" customHeight="1" x14ac:dyDescent="0.25">
      <c r="A57" s="1">
        <v>52</v>
      </c>
      <c r="B57" s="1">
        <f>IF(Inputs!$B$26&lt;&gt;"Ready","FIX INPUTS",Inputs!$B$4+A57/12)</f>
        <v>44.333333333333336</v>
      </c>
      <c r="C57" s="6">
        <f>IF(Inputs!$B$26&lt;&gt;"Ready","FIX INPUTS",IF(A57&lt;=(Inputs!B$17-Inputs!$B$4)*12,Inputs!B$18*(1+Inputs!B$20)^INT((A57-1)/12),0))</f>
        <v>0</v>
      </c>
      <c r="D57" s="6">
        <f>IF(Inputs!$B$26&lt;&gt;"Ready","FIX INPUTS",IF(A57&lt;=(Inputs!B$17-Inputs!$B$4)*12,Inputs!B$19,0))</f>
        <v>0</v>
      </c>
      <c r="E57" s="6">
        <f>IF(Inputs!$B$26&lt;&gt;"Ready","FIX INPUTS",IF(A57&lt;=(Inputs!B$17-Inputs!$B$4)*12,E56*(1+(((1+Inputs!B$21)*(1-Inputs!B$22))^(1/12)-1))+C57*Inputs!$B$11+D57,E56))</f>
        <v>0</v>
      </c>
      <c r="F57" s="6">
        <f>IF(Inputs!$B$26&lt;&gt;"Ready","FIX INPUTS",IF(A57&lt;=(Inputs!B$17-Inputs!$B$4)*12,F56*(1+(((1+Inputs!B$21)*(1-Inputs!B$22))^(1/12)-1))+C57*Inputs!$B$12,F56))</f>
        <v>0</v>
      </c>
      <c r="G57" s="6">
        <f>IF(Inputs!$B$26&lt;&gt;"Ready","FIX INPUTS",IF(A57&lt;=(Inputs!B$17-Inputs!$B$4)*12,G56*(1+(((1+Inputs!B$21)*(1-Inputs!B$22))^(1/12)-1))+C57*Inputs!$B$13,G56))</f>
        <v>0</v>
      </c>
      <c r="H57" s="6">
        <f>IF(Inputs!$B$26&lt;&gt;"Ready","FIX INPUTS",SUM(E57:G57))</f>
        <v>0</v>
      </c>
      <c r="I57" s="6">
        <f>IF(Inputs!$B$26&lt;&gt;"Ready","FIX INPUTS",H57/(1+Inputs!B$23)^(MIN(A57,(Inputs!B$17-Inputs!$B$4)*12)/12))</f>
        <v>0</v>
      </c>
      <c r="J57" s="6">
        <f>IF(Inputs!$B$26&lt;&gt;"Ready","FIX INPUTS",C57+J56)</f>
        <v>0</v>
      </c>
      <c r="K57" s="6">
        <f>IF(Inputs!$B$26&lt;&gt;"Ready","FIX INPUTS",D57+K56)</f>
        <v>0</v>
      </c>
    </row>
    <row r="58" spans="1:11" ht="27.95" customHeight="1" x14ac:dyDescent="0.25">
      <c r="A58" s="1">
        <v>53</v>
      </c>
      <c r="B58" s="1">
        <f>IF(Inputs!$B$26&lt;&gt;"Ready","FIX INPUTS",Inputs!$B$4+A58/12)</f>
        <v>44.416666666666664</v>
      </c>
      <c r="C58" s="6">
        <f>IF(Inputs!$B$26&lt;&gt;"Ready","FIX INPUTS",IF(A58&lt;=(Inputs!B$17-Inputs!$B$4)*12,Inputs!B$18*(1+Inputs!B$20)^INT((A58-1)/12),0))</f>
        <v>0</v>
      </c>
      <c r="D58" s="6">
        <f>IF(Inputs!$B$26&lt;&gt;"Ready","FIX INPUTS",IF(A58&lt;=(Inputs!B$17-Inputs!$B$4)*12,Inputs!B$19,0))</f>
        <v>0</v>
      </c>
      <c r="E58" s="6">
        <f>IF(Inputs!$B$26&lt;&gt;"Ready","FIX INPUTS",IF(A58&lt;=(Inputs!B$17-Inputs!$B$4)*12,E57*(1+(((1+Inputs!B$21)*(1-Inputs!B$22))^(1/12)-1))+C58*Inputs!$B$11+D58,E57))</f>
        <v>0</v>
      </c>
      <c r="F58" s="6">
        <f>IF(Inputs!$B$26&lt;&gt;"Ready","FIX INPUTS",IF(A58&lt;=(Inputs!B$17-Inputs!$B$4)*12,F57*(1+(((1+Inputs!B$21)*(1-Inputs!B$22))^(1/12)-1))+C58*Inputs!$B$12,F57))</f>
        <v>0</v>
      </c>
      <c r="G58" s="6">
        <f>IF(Inputs!$B$26&lt;&gt;"Ready","FIX INPUTS",IF(A58&lt;=(Inputs!B$17-Inputs!$B$4)*12,G57*(1+(((1+Inputs!B$21)*(1-Inputs!B$22))^(1/12)-1))+C58*Inputs!$B$13,G57))</f>
        <v>0</v>
      </c>
      <c r="H58" s="6">
        <f>IF(Inputs!$B$26&lt;&gt;"Ready","FIX INPUTS",SUM(E58:G58))</f>
        <v>0</v>
      </c>
      <c r="I58" s="6">
        <f>IF(Inputs!$B$26&lt;&gt;"Ready","FIX INPUTS",H58/(1+Inputs!B$23)^(MIN(A58,(Inputs!B$17-Inputs!$B$4)*12)/12))</f>
        <v>0</v>
      </c>
      <c r="J58" s="6">
        <f>IF(Inputs!$B$26&lt;&gt;"Ready","FIX INPUTS",C58+J57)</f>
        <v>0</v>
      </c>
      <c r="K58" s="6">
        <f>IF(Inputs!$B$26&lt;&gt;"Ready","FIX INPUTS",D58+K57)</f>
        <v>0</v>
      </c>
    </row>
    <row r="59" spans="1:11" ht="27.95" customHeight="1" x14ac:dyDescent="0.25">
      <c r="A59" s="1">
        <v>54</v>
      </c>
      <c r="B59" s="1">
        <f>IF(Inputs!$B$26&lt;&gt;"Ready","FIX INPUTS",Inputs!$B$4+A59/12)</f>
        <v>44.5</v>
      </c>
      <c r="C59" s="6">
        <f>IF(Inputs!$B$26&lt;&gt;"Ready","FIX INPUTS",IF(A59&lt;=(Inputs!B$17-Inputs!$B$4)*12,Inputs!B$18*(1+Inputs!B$20)^INT((A59-1)/12),0))</f>
        <v>0</v>
      </c>
      <c r="D59" s="6">
        <f>IF(Inputs!$B$26&lt;&gt;"Ready","FIX INPUTS",IF(A59&lt;=(Inputs!B$17-Inputs!$B$4)*12,Inputs!B$19,0))</f>
        <v>0</v>
      </c>
      <c r="E59" s="6">
        <f>IF(Inputs!$B$26&lt;&gt;"Ready","FIX INPUTS",IF(A59&lt;=(Inputs!B$17-Inputs!$B$4)*12,E58*(1+(((1+Inputs!B$21)*(1-Inputs!B$22))^(1/12)-1))+C59*Inputs!$B$11+D59,E58))</f>
        <v>0</v>
      </c>
      <c r="F59" s="6">
        <f>IF(Inputs!$B$26&lt;&gt;"Ready","FIX INPUTS",IF(A59&lt;=(Inputs!B$17-Inputs!$B$4)*12,F58*(1+(((1+Inputs!B$21)*(1-Inputs!B$22))^(1/12)-1))+C59*Inputs!$B$12,F58))</f>
        <v>0</v>
      </c>
      <c r="G59" s="6">
        <f>IF(Inputs!$B$26&lt;&gt;"Ready","FIX INPUTS",IF(A59&lt;=(Inputs!B$17-Inputs!$B$4)*12,G58*(1+(((1+Inputs!B$21)*(1-Inputs!B$22))^(1/12)-1))+C59*Inputs!$B$13,G58))</f>
        <v>0</v>
      </c>
      <c r="H59" s="6">
        <f>IF(Inputs!$B$26&lt;&gt;"Ready","FIX INPUTS",SUM(E59:G59))</f>
        <v>0</v>
      </c>
      <c r="I59" s="6">
        <f>IF(Inputs!$B$26&lt;&gt;"Ready","FIX INPUTS",H59/(1+Inputs!B$23)^(MIN(A59,(Inputs!B$17-Inputs!$B$4)*12)/12))</f>
        <v>0</v>
      </c>
      <c r="J59" s="6">
        <f>IF(Inputs!$B$26&lt;&gt;"Ready","FIX INPUTS",C59+J58)</f>
        <v>0</v>
      </c>
      <c r="K59" s="6">
        <f>IF(Inputs!$B$26&lt;&gt;"Ready","FIX INPUTS",D59+K58)</f>
        <v>0</v>
      </c>
    </row>
    <row r="60" spans="1:11" ht="27.95" customHeight="1" x14ac:dyDescent="0.25">
      <c r="A60" s="1">
        <v>55</v>
      </c>
      <c r="B60" s="1">
        <f>IF(Inputs!$B$26&lt;&gt;"Ready","FIX INPUTS",Inputs!$B$4+A60/12)</f>
        <v>44.583333333333336</v>
      </c>
      <c r="C60" s="6">
        <f>IF(Inputs!$B$26&lt;&gt;"Ready","FIX INPUTS",IF(A60&lt;=(Inputs!B$17-Inputs!$B$4)*12,Inputs!B$18*(1+Inputs!B$20)^INT((A60-1)/12),0))</f>
        <v>0</v>
      </c>
      <c r="D60" s="6">
        <f>IF(Inputs!$B$26&lt;&gt;"Ready","FIX INPUTS",IF(A60&lt;=(Inputs!B$17-Inputs!$B$4)*12,Inputs!B$19,0))</f>
        <v>0</v>
      </c>
      <c r="E60" s="6">
        <f>IF(Inputs!$B$26&lt;&gt;"Ready","FIX INPUTS",IF(A60&lt;=(Inputs!B$17-Inputs!$B$4)*12,E59*(1+(((1+Inputs!B$21)*(1-Inputs!B$22))^(1/12)-1))+C60*Inputs!$B$11+D60,E59))</f>
        <v>0</v>
      </c>
      <c r="F60" s="6">
        <f>IF(Inputs!$B$26&lt;&gt;"Ready","FIX INPUTS",IF(A60&lt;=(Inputs!B$17-Inputs!$B$4)*12,F59*(1+(((1+Inputs!B$21)*(1-Inputs!B$22))^(1/12)-1))+C60*Inputs!$B$12,F59))</f>
        <v>0</v>
      </c>
      <c r="G60" s="6">
        <f>IF(Inputs!$B$26&lt;&gt;"Ready","FIX INPUTS",IF(A60&lt;=(Inputs!B$17-Inputs!$B$4)*12,G59*(1+(((1+Inputs!B$21)*(1-Inputs!B$22))^(1/12)-1))+C60*Inputs!$B$13,G59))</f>
        <v>0</v>
      </c>
      <c r="H60" s="6">
        <f>IF(Inputs!$B$26&lt;&gt;"Ready","FIX INPUTS",SUM(E60:G60))</f>
        <v>0</v>
      </c>
      <c r="I60" s="6">
        <f>IF(Inputs!$B$26&lt;&gt;"Ready","FIX INPUTS",H60/(1+Inputs!B$23)^(MIN(A60,(Inputs!B$17-Inputs!$B$4)*12)/12))</f>
        <v>0</v>
      </c>
      <c r="J60" s="6">
        <f>IF(Inputs!$B$26&lt;&gt;"Ready","FIX INPUTS",C60+J59)</f>
        <v>0</v>
      </c>
      <c r="K60" s="6">
        <f>IF(Inputs!$B$26&lt;&gt;"Ready","FIX INPUTS",D60+K59)</f>
        <v>0</v>
      </c>
    </row>
    <row r="61" spans="1:11" ht="27.95" customHeight="1" x14ac:dyDescent="0.25">
      <c r="A61" s="1">
        <v>56</v>
      </c>
      <c r="B61" s="1">
        <f>IF(Inputs!$B$26&lt;&gt;"Ready","FIX INPUTS",Inputs!$B$4+A61/12)</f>
        <v>44.666666666666664</v>
      </c>
      <c r="C61" s="6">
        <f>IF(Inputs!$B$26&lt;&gt;"Ready","FIX INPUTS",IF(A61&lt;=(Inputs!B$17-Inputs!$B$4)*12,Inputs!B$18*(1+Inputs!B$20)^INT((A61-1)/12),0))</f>
        <v>0</v>
      </c>
      <c r="D61" s="6">
        <f>IF(Inputs!$B$26&lt;&gt;"Ready","FIX INPUTS",IF(A61&lt;=(Inputs!B$17-Inputs!$B$4)*12,Inputs!B$19,0))</f>
        <v>0</v>
      </c>
      <c r="E61" s="6">
        <f>IF(Inputs!$B$26&lt;&gt;"Ready","FIX INPUTS",IF(A61&lt;=(Inputs!B$17-Inputs!$B$4)*12,E60*(1+(((1+Inputs!B$21)*(1-Inputs!B$22))^(1/12)-1))+C61*Inputs!$B$11+D61,E60))</f>
        <v>0</v>
      </c>
      <c r="F61" s="6">
        <f>IF(Inputs!$B$26&lt;&gt;"Ready","FIX INPUTS",IF(A61&lt;=(Inputs!B$17-Inputs!$B$4)*12,F60*(1+(((1+Inputs!B$21)*(1-Inputs!B$22))^(1/12)-1))+C61*Inputs!$B$12,F60))</f>
        <v>0</v>
      </c>
      <c r="G61" s="6">
        <f>IF(Inputs!$B$26&lt;&gt;"Ready","FIX INPUTS",IF(A61&lt;=(Inputs!B$17-Inputs!$B$4)*12,G60*(1+(((1+Inputs!B$21)*(1-Inputs!B$22))^(1/12)-1))+C61*Inputs!$B$13,G60))</f>
        <v>0</v>
      </c>
      <c r="H61" s="6">
        <f>IF(Inputs!$B$26&lt;&gt;"Ready","FIX INPUTS",SUM(E61:G61))</f>
        <v>0</v>
      </c>
      <c r="I61" s="6">
        <f>IF(Inputs!$B$26&lt;&gt;"Ready","FIX INPUTS",H61/(1+Inputs!B$23)^(MIN(A61,(Inputs!B$17-Inputs!$B$4)*12)/12))</f>
        <v>0</v>
      </c>
      <c r="J61" s="6">
        <f>IF(Inputs!$B$26&lt;&gt;"Ready","FIX INPUTS",C61+J60)</f>
        <v>0</v>
      </c>
      <c r="K61" s="6">
        <f>IF(Inputs!$B$26&lt;&gt;"Ready","FIX INPUTS",D61+K60)</f>
        <v>0</v>
      </c>
    </row>
    <row r="62" spans="1:11" ht="27.95" customHeight="1" x14ac:dyDescent="0.25">
      <c r="A62" s="1">
        <v>57</v>
      </c>
      <c r="B62" s="1">
        <f>IF(Inputs!$B$26&lt;&gt;"Ready","FIX INPUTS",Inputs!$B$4+A62/12)</f>
        <v>44.75</v>
      </c>
      <c r="C62" s="6">
        <f>IF(Inputs!$B$26&lt;&gt;"Ready","FIX INPUTS",IF(A62&lt;=(Inputs!B$17-Inputs!$B$4)*12,Inputs!B$18*(1+Inputs!B$20)^INT((A62-1)/12),0))</f>
        <v>0</v>
      </c>
      <c r="D62" s="6">
        <f>IF(Inputs!$B$26&lt;&gt;"Ready","FIX INPUTS",IF(A62&lt;=(Inputs!B$17-Inputs!$B$4)*12,Inputs!B$19,0))</f>
        <v>0</v>
      </c>
      <c r="E62" s="6">
        <f>IF(Inputs!$B$26&lt;&gt;"Ready","FIX INPUTS",IF(A62&lt;=(Inputs!B$17-Inputs!$B$4)*12,E61*(1+(((1+Inputs!B$21)*(1-Inputs!B$22))^(1/12)-1))+C62*Inputs!$B$11+D62,E61))</f>
        <v>0</v>
      </c>
      <c r="F62" s="6">
        <f>IF(Inputs!$B$26&lt;&gt;"Ready","FIX INPUTS",IF(A62&lt;=(Inputs!B$17-Inputs!$B$4)*12,F61*(1+(((1+Inputs!B$21)*(1-Inputs!B$22))^(1/12)-1))+C62*Inputs!$B$12,F61))</f>
        <v>0</v>
      </c>
      <c r="G62" s="6">
        <f>IF(Inputs!$B$26&lt;&gt;"Ready","FIX INPUTS",IF(A62&lt;=(Inputs!B$17-Inputs!$B$4)*12,G61*(1+(((1+Inputs!B$21)*(1-Inputs!B$22))^(1/12)-1))+C62*Inputs!$B$13,G61))</f>
        <v>0</v>
      </c>
      <c r="H62" s="6">
        <f>IF(Inputs!$B$26&lt;&gt;"Ready","FIX INPUTS",SUM(E62:G62))</f>
        <v>0</v>
      </c>
      <c r="I62" s="6">
        <f>IF(Inputs!$B$26&lt;&gt;"Ready","FIX INPUTS",H62/(1+Inputs!B$23)^(MIN(A62,(Inputs!B$17-Inputs!$B$4)*12)/12))</f>
        <v>0</v>
      </c>
      <c r="J62" s="6">
        <f>IF(Inputs!$B$26&lt;&gt;"Ready","FIX INPUTS",C62+J61)</f>
        <v>0</v>
      </c>
      <c r="K62" s="6">
        <f>IF(Inputs!$B$26&lt;&gt;"Ready","FIX INPUTS",D62+K61)</f>
        <v>0</v>
      </c>
    </row>
    <row r="63" spans="1:11" ht="27.95" customHeight="1" x14ac:dyDescent="0.25">
      <c r="A63" s="1">
        <v>58</v>
      </c>
      <c r="B63" s="1">
        <f>IF(Inputs!$B$26&lt;&gt;"Ready","FIX INPUTS",Inputs!$B$4+A63/12)</f>
        <v>44.833333333333336</v>
      </c>
      <c r="C63" s="6">
        <f>IF(Inputs!$B$26&lt;&gt;"Ready","FIX INPUTS",IF(A63&lt;=(Inputs!B$17-Inputs!$B$4)*12,Inputs!B$18*(1+Inputs!B$20)^INT((A63-1)/12),0))</f>
        <v>0</v>
      </c>
      <c r="D63" s="6">
        <f>IF(Inputs!$B$26&lt;&gt;"Ready","FIX INPUTS",IF(A63&lt;=(Inputs!B$17-Inputs!$B$4)*12,Inputs!B$19,0))</f>
        <v>0</v>
      </c>
      <c r="E63" s="6">
        <f>IF(Inputs!$B$26&lt;&gt;"Ready","FIX INPUTS",IF(A63&lt;=(Inputs!B$17-Inputs!$B$4)*12,E62*(1+(((1+Inputs!B$21)*(1-Inputs!B$22))^(1/12)-1))+C63*Inputs!$B$11+D63,E62))</f>
        <v>0</v>
      </c>
      <c r="F63" s="6">
        <f>IF(Inputs!$B$26&lt;&gt;"Ready","FIX INPUTS",IF(A63&lt;=(Inputs!B$17-Inputs!$B$4)*12,F62*(1+(((1+Inputs!B$21)*(1-Inputs!B$22))^(1/12)-1))+C63*Inputs!$B$12,F62))</f>
        <v>0</v>
      </c>
      <c r="G63" s="6">
        <f>IF(Inputs!$B$26&lt;&gt;"Ready","FIX INPUTS",IF(A63&lt;=(Inputs!B$17-Inputs!$B$4)*12,G62*(1+(((1+Inputs!B$21)*(1-Inputs!B$22))^(1/12)-1))+C63*Inputs!$B$13,G62))</f>
        <v>0</v>
      </c>
      <c r="H63" s="6">
        <f>IF(Inputs!$B$26&lt;&gt;"Ready","FIX INPUTS",SUM(E63:G63))</f>
        <v>0</v>
      </c>
      <c r="I63" s="6">
        <f>IF(Inputs!$B$26&lt;&gt;"Ready","FIX INPUTS",H63/(1+Inputs!B$23)^(MIN(A63,(Inputs!B$17-Inputs!$B$4)*12)/12))</f>
        <v>0</v>
      </c>
      <c r="J63" s="6">
        <f>IF(Inputs!$B$26&lt;&gt;"Ready","FIX INPUTS",C63+J62)</f>
        <v>0</v>
      </c>
      <c r="K63" s="6">
        <f>IF(Inputs!$B$26&lt;&gt;"Ready","FIX INPUTS",D63+K62)</f>
        <v>0</v>
      </c>
    </row>
    <row r="64" spans="1:11" ht="27.95" customHeight="1" x14ac:dyDescent="0.25">
      <c r="A64" s="1">
        <v>59</v>
      </c>
      <c r="B64" s="1">
        <f>IF(Inputs!$B$26&lt;&gt;"Ready","FIX INPUTS",Inputs!$B$4+A64/12)</f>
        <v>44.916666666666664</v>
      </c>
      <c r="C64" s="6">
        <f>IF(Inputs!$B$26&lt;&gt;"Ready","FIX INPUTS",IF(A64&lt;=(Inputs!B$17-Inputs!$B$4)*12,Inputs!B$18*(1+Inputs!B$20)^INT((A64-1)/12),0))</f>
        <v>0</v>
      </c>
      <c r="D64" s="6">
        <f>IF(Inputs!$B$26&lt;&gt;"Ready","FIX INPUTS",IF(A64&lt;=(Inputs!B$17-Inputs!$B$4)*12,Inputs!B$19,0))</f>
        <v>0</v>
      </c>
      <c r="E64" s="6">
        <f>IF(Inputs!$B$26&lt;&gt;"Ready","FIX INPUTS",IF(A64&lt;=(Inputs!B$17-Inputs!$B$4)*12,E63*(1+(((1+Inputs!B$21)*(1-Inputs!B$22))^(1/12)-1))+C64*Inputs!$B$11+D64,E63))</f>
        <v>0</v>
      </c>
      <c r="F64" s="6">
        <f>IF(Inputs!$B$26&lt;&gt;"Ready","FIX INPUTS",IF(A64&lt;=(Inputs!B$17-Inputs!$B$4)*12,F63*(1+(((1+Inputs!B$21)*(1-Inputs!B$22))^(1/12)-1))+C64*Inputs!$B$12,F63))</f>
        <v>0</v>
      </c>
      <c r="G64" s="6">
        <f>IF(Inputs!$B$26&lt;&gt;"Ready","FIX INPUTS",IF(A64&lt;=(Inputs!B$17-Inputs!$B$4)*12,G63*(1+(((1+Inputs!B$21)*(1-Inputs!B$22))^(1/12)-1))+C64*Inputs!$B$13,G63))</f>
        <v>0</v>
      </c>
      <c r="H64" s="6">
        <f>IF(Inputs!$B$26&lt;&gt;"Ready","FIX INPUTS",SUM(E64:G64))</f>
        <v>0</v>
      </c>
      <c r="I64" s="6">
        <f>IF(Inputs!$B$26&lt;&gt;"Ready","FIX INPUTS",H64/(1+Inputs!B$23)^(MIN(A64,(Inputs!B$17-Inputs!$B$4)*12)/12))</f>
        <v>0</v>
      </c>
      <c r="J64" s="6">
        <f>IF(Inputs!$B$26&lt;&gt;"Ready","FIX INPUTS",C64+J63)</f>
        <v>0</v>
      </c>
      <c r="K64" s="6">
        <f>IF(Inputs!$B$26&lt;&gt;"Ready","FIX INPUTS",D64+K63)</f>
        <v>0</v>
      </c>
    </row>
    <row r="65" spans="1:11" ht="27.95" customHeight="1" x14ac:dyDescent="0.25">
      <c r="A65" s="1">
        <v>60</v>
      </c>
      <c r="B65" s="1">
        <f>IF(Inputs!$B$26&lt;&gt;"Ready","FIX INPUTS",Inputs!$B$4+A65/12)</f>
        <v>45</v>
      </c>
      <c r="C65" s="6">
        <f>IF(Inputs!$B$26&lt;&gt;"Ready","FIX INPUTS",IF(A65&lt;=(Inputs!B$17-Inputs!$B$4)*12,Inputs!B$18*(1+Inputs!B$20)^INT((A65-1)/12),0))</f>
        <v>0</v>
      </c>
      <c r="D65" s="6">
        <f>IF(Inputs!$B$26&lt;&gt;"Ready","FIX INPUTS",IF(A65&lt;=(Inputs!B$17-Inputs!$B$4)*12,Inputs!B$19,0))</f>
        <v>0</v>
      </c>
      <c r="E65" s="6">
        <f>IF(Inputs!$B$26&lt;&gt;"Ready","FIX INPUTS",IF(A65&lt;=(Inputs!B$17-Inputs!$B$4)*12,E64*(1+(((1+Inputs!B$21)*(1-Inputs!B$22))^(1/12)-1))+C65*Inputs!$B$11+D65,E64))</f>
        <v>0</v>
      </c>
      <c r="F65" s="6">
        <f>IF(Inputs!$B$26&lt;&gt;"Ready","FIX INPUTS",IF(A65&lt;=(Inputs!B$17-Inputs!$B$4)*12,F64*(1+(((1+Inputs!B$21)*(1-Inputs!B$22))^(1/12)-1))+C65*Inputs!$B$12,F64))</f>
        <v>0</v>
      </c>
      <c r="G65" s="6">
        <f>IF(Inputs!$B$26&lt;&gt;"Ready","FIX INPUTS",IF(A65&lt;=(Inputs!B$17-Inputs!$B$4)*12,G64*(1+(((1+Inputs!B$21)*(1-Inputs!B$22))^(1/12)-1))+C65*Inputs!$B$13,G64))</f>
        <v>0</v>
      </c>
      <c r="H65" s="6">
        <f>IF(Inputs!$B$26&lt;&gt;"Ready","FIX INPUTS",SUM(E65:G65))</f>
        <v>0</v>
      </c>
      <c r="I65" s="6">
        <f>IF(Inputs!$B$26&lt;&gt;"Ready","FIX INPUTS",H65/(1+Inputs!B$23)^(MIN(A65,(Inputs!B$17-Inputs!$B$4)*12)/12))</f>
        <v>0</v>
      </c>
      <c r="J65" s="6">
        <f>IF(Inputs!$B$26&lt;&gt;"Ready","FIX INPUTS",C65+J64)</f>
        <v>0</v>
      </c>
      <c r="K65" s="6">
        <f>IF(Inputs!$B$26&lt;&gt;"Ready","FIX INPUTS",D65+K64)</f>
        <v>0</v>
      </c>
    </row>
    <row r="66" spans="1:11" ht="27.95" customHeight="1" x14ac:dyDescent="0.25">
      <c r="A66" s="1">
        <v>61</v>
      </c>
      <c r="B66" s="1">
        <f>IF(Inputs!$B$26&lt;&gt;"Ready","FIX INPUTS",Inputs!$B$4+A66/12)</f>
        <v>45.083333333333336</v>
      </c>
      <c r="C66" s="6">
        <f>IF(Inputs!$B$26&lt;&gt;"Ready","FIX INPUTS",IF(A66&lt;=(Inputs!B$17-Inputs!$B$4)*12,Inputs!B$18*(1+Inputs!B$20)^INT((A66-1)/12),0))</f>
        <v>0</v>
      </c>
      <c r="D66" s="6">
        <f>IF(Inputs!$B$26&lt;&gt;"Ready","FIX INPUTS",IF(A66&lt;=(Inputs!B$17-Inputs!$B$4)*12,Inputs!B$19,0))</f>
        <v>0</v>
      </c>
      <c r="E66" s="6">
        <f>IF(Inputs!$B$26&lt;&gt;"Ready","FIX INPUTS",IF(A66&lt;=(Inputs!B$17-Inputs!$B$4)*12,E65*(1+(((1+Inputs!B$21)*(1-Inputs!B$22))^(1/12)-1))+C66*Inputs!$B$11+D66,E65))</f>
        <v>0</v>
      </c>
      <c r="F66" s="6">
        <f>IF(Inputs!$B$26&lt;&gt;"Ready","FIX INPUTS",IF(A66&lt;=(Inputs!B$17-Inputs!$B$4)*12,F65*(1+(((1+Inputs!B$21)*(1-Inputs!B$22))^(1/12)-1))+C66*Inputs!$B$12,F65))</f>
        <v>0</v>
      </c>
      <c r="G66" s="6">
        <f>IF(Inputs!$B$26&lt;&gt;"Ready","FIX INPUTS",IF(A66&lt;=(Inputs!B$17-Inputs!$B$4)*12,G65*(1+(((1+Inputs!B$21)*(1-Inputs!B$22))^(1/12)-1))+C66*Inputs!$B$13,G65))</f>
        <v>0</v>
      </c>
      <c r="H66" s="6">
        <f>IF(Inputs!$B$26&lt;&gt;"Ready","FIX INPUTS",SUM(E66:G66))</f>
        <v>0</v>
      </c>
      <c r="I66" s="6">
        <f>IF(Inputs!$B$26&lt;&gt;"Ready","FIX INPUTS",H66/(1+Inputs!B$23)^(MIN(A66,(Inputs!B$17-Inputs!$B$4)*12)/12))</f>
        <v>0</v>
      </c>
      <c r="J66" s="6">
        <f>IF(Inputs!$B$26&lt;&gt;"Ready","FIX INPUTS",C66+J65)</f>
        <v>0</v>
      </c>
      <c r="K66" s="6">
        <f>IF(Inputs!$B$26&lt;&gt;"Ready","FIX INPUTS",D66+K65)</f>
        <v>0</v>
      </c>
    </row>
    <row r="67" spans="1:11" ht="27.95" customHeight="1" x14ac:dyDescent="0.25">
      <c r="A67" s="1">
        <v>62</v>
      </c>
      <c r="B67" s="1">
        <f>IF(Inputs!$B$26&lt;&gt;"Ready","FIX INPUTS",Inputs!$B$4+A67/12)</f>
        <v>45.166666666666664</v>
      </c>
      <c r="C67" s="6">
        <f>IF(Inputs!$B$26&lt;&gt;"Ready","FIX INPUTS",IF(A67&lt;=(Inputs!B$17-Inputs!$B$4)*12,Inputs!B$18*(1+Inputs!B$20)^INT((A67-1)/12),0))</f>
        <v>0</v>
      </c>
      <c r="D67" s="6">
        <f>IF(Inputs!$B$26&lt;&gt;"Ready","FIX INPUTS",IF(A67&lt;=(Inputs!B$17-Inputs!$B$4)*12,Inputs!B$19,0))</f>
        <v>0</v>
      </c>
      <c r="E67" s="6">
        <f>IF(Inputs!$B$26&lt;&gt;"Ready","FIX INPUTS",IF(A67&lt;=(Inputs!B$17-Inputs!$B$4)*12,E66*(1+(((1+Inputs!B$21)*(1-Inputs!B$22))^(1/12)-1))+C67*Inputs!$B$11+D67,E66))</f>
        <v>0</v>
      </c>
      <c r="F67" s="6">
        <f>IF(Inputs!$B$26&lt;&gt;"Ready","FIX INPUTS",IF(A67&lt;=(Inputs!B$17-Inputs!$B$4)*12,F66*(1+(((1+Inputs!B$21)*(1-Inputs!B$22))^(1/12)-1))+C67*Inputs!$B$12,F66))</f>
        <v>0</v>
      </c>
      <c r="G67" s="6">
        <f>IF(Inputs!$B$26&lt;&gt;"Ready","FIX INPUTS",IF(A67&lt;=(Inputs!B$17-Inputs!$B$4)*12,G66*(1+(((1+Inputs!B$21)*(1-Inputs!B$22))^(1/12)-1))+C67*Inputs!$B$13,G66))</f>
        <v>0</v>
      </c>
      <c r="H67" s="6">
        <f>IF(Inputs!$B$26&lt;&gt;"Ready","FIX INPUTS",SUM(E67:G67))</f>
        <v>0</v>
      </c>
      <c r="I67" s="6">
        <f>IF(Inputs!$B$26&lt;&gt;"Ready","FIX INPUTS",H67/(1+Inputs!B$23)^(MIN(A67,(Inputs!B$17-Inputs!$B$4)*12)/12))</f>
        <v>0</v>
      </c>
      <c r="J67" s="6">
        <f>IF(Inputs!$B$26&lt;&gt;"Ready","FIX INPUTS",C67+J66)</f>
        <v>0</v>
      </c>
      <c r="K67" s="6">
        <f>IF(Inputs!$B$26&lt;&gt;"Ready","FIX INPUTS",D67+K66)</f>
        <v>0</v>
      </c>
    </row>
    <row r="68" spans="1:11" ht="27.95" customHeight="1" x14ac:dyDescent="0.25">
      <c r="A68" s="1">
        <v>63</v>
      </c>
      <c r="B68" s="1">
        <f>IF(Inputs!$B$26&lt;&gt;"Ready","FIX INPUTS",Inputs!$B$4+A68/12)</f>
        <v>45.25</v>
      </c>
      <c r="C68" s="6">
        <f>IF(Inputs!$B$26&lt;&gt;"Ready","FIX INPUTS",IF(A68&lt;=(Inputs!B$17-Inputs!$B$4)*12,Inputs!B$18*(1+Inputs!B$20)^INT((A68-1)/12),0))</f>
        <v>0</v>
      </c>
      <c r="D68" s="6">
        <f>IF(Inputs!$B$26&lt;&gt;"Ready","FIX INPUTS",IF(A68&lt;=(Inputs!B$17-Inputs!$B$4)*12,Inputs!B$19,0))</f>
        <v>0</v>
      </c>
      <c r="E68" s="6">
        <f>IF(Inputs!$B$26&lt;&gt;"Ready","FIX INPUTS",IF(A68&lt;=(Inputs!B$17-Inputs!$B$4)*12,E67*(1+(((1+Inputs!B$21)*(1-Inputs!B$22))^(1/12)-1))+C68*Inputs!$B$11+D68,E67))</f>
        <v>0</v>
      </c>
      <c r="F68" s="6">
        <f>IF(Inputs!$B$26&lt;&gt;"Ready","FIX INPUTS",IF(A68&lt;=(Inputs!B$17-Inputs!$B$4)*12,F67*(1+(((1+Inputs!B$21)*(1-Inputs!B$22))^(1/12)-1))+C68*Inputs!$B$12,F67))</f>
        <v>0</v>
      </c>
      <c r="G68" s="6">
        <f>IF(Inputs!$B$26&lt;&gt;"Ready","FIX INPUTS",IF(A68&lt;=(Inputs!B$17-Inputs!$B$4)*12,G67*(1+(((1+Inputs!B$21)*(1-Inputs!B$22))^(1/12)-1))+C68*Inputs!$B$13,G67))</f>
        <v>0</v>
      </c>
      <c r="H68" s="6">
        <f>IF(Inputs!$B$26&lt;&gt;"Ready","FIX INPUTS",SUM(E68:G68))</f>
        <v>0</v>
      </c>
      <c r="I68" s="6">
        <f>IF(Inputs!$B$26&lt;&gt;"Ready","FIX INPUTS",H68/(1+Inputs!B$23)^(MIN(A68,(Inputs!B$17-Inputs!$B$4)*12)/12))</f>
        <v>0</v>
      </c>
      <c r="J68" s="6">
        <f>IF(Inputs!$B$26&lt;&gt;"Ready","FIX INPUTS",C68+J67)</f>
        <v>0</v>
      </c>
      <c r="K68" s="6">
        <f>IF(Inputs!$B$26&lt;&gt;"Ready","FIX INPUTS",D68+K67)</f>
        <v>0</v>
      </c>
    </row>
    <row r="69" spans="1:11" ht="27.95" customHeight="1" x14ac:dyDescent="0.25">
      <c r="A69" s="1">
        <v>64</v>
      </c>
      <c r="B69" s="1">
        <f>IF(Inputs!$B$26&lt;&gt;"Ready","FIX INPUTS",Inputs!$B$4+A69/12)</f>
        <v>45.333333333333336</v>
      </c>
      <c r="C69" s="6">
        <f>IF(Inputs!$B$26&lt;&gt;"Ready","FIX INPUTS",IF(A69&lt;=(Inputs!B$17-Inputs!$B$4)*12,Inputs!B$18*(1+Inputs!B$20)^INT((A69-1)/12),0))</f>
        <v>0</v>
      </c>
      <c r="D69" s="6">
        <f>IF(Inputs!$B$26&lt;&gt;"Ready","FIX INPUTS",IF(A69&lt;=(Inputs!B$17-Inputs!$B$4)*12,Inputs!B$19,0))</f>
        <v>0</v>
      </c>
      <c r="E69" s="6">
        <f>IF(Inputs!$B$26&lt;&gt;"Ready","FIX INPUTS",IF(A69&lt;=(Inputs!B$17-Inputs!$B$4)*12,E68*(1+(((1+Inputs!B$21)*(1-Inputs!B$22))^(1/12)-1))+C69*Inputs!$B$11+D69,E68))</f>
        <v>0</v>
      </c>
      <c r="F69" s="6">
        <f>IF(Inputs!$B$26&lt;&gt;"Ready","FIX INPUTS",IF(A69&lt;=(Inputs!B$17-Inputs!$B$4)*12,F68*(1+(((1+Inputs!B$21)*(1-Inputs!B$22))^(1/12)-1))+C69*Inputs!$B$12,F68))</f>
        <v>0</v>
      </c>
      <c r="G69" s="6">
        <f>IF(Inputs!$B$26&lt;&gt;"Ready","FIX INPUTS",IF(A69&lt;=(Inputs!B$17-Inputs!$B$4)*12,G68*(1+(((1+Inputs!B$21)*(1-Inputs!B$22))^(1/12)-1))+C69*Inputs!$B$13,G68))</f>
        <v>0</v>
      </c>
      <c r="H69" s="6">
        <f>IF(Inputs!$B$26&lt;&gt;"Ready","FIX INPUTS",SUM(E69:G69))</f>
        <v>0</v>
      </c>
      <c r="I69" s="6">
        <f>IF(Inputs!$B$26&lt;&gt;"Ready","FIX INPUTS",H69/(1+Inputs!B$23)^(MIN(A69,(Inputs!B$17-Inputs!$B$4)*12)/12))</f>
        <v>0</v>
      </c>
      <c r="J69" s="6">
        <f>IF(Inputs!$B$26&lt;&gt;"Ready","FIX INPUTS",C69+J68)</f>
        <v>0</v>
      </c>
      <c r="K69" s="6">
        <f>IF(Inputs!$B$26&lt;&gt;"Ready","FIX INPUTS",D69+K68)</f>
        <v>0</v>
      </c>
    </row>
    <row r="70" spans="1:11" ht="27.95" customHeight="1" x14ac:dyDescent="0.25">
      <c r="A70" s="1">
        <v>65</v>
      </c>
      <c r="B70" s="1">
        <f>IF(Inputs!$B$26&lt;&gt;"Ready","FIX INPUTS",Inputs!$B$4+A70/12)</f>
        <v>45.416666666666664</v>
      </c>
      <c r="C70" s="6">
        <f>IF(Inputs!$B$26&lt;&gt;"Ready","FIX INPUTS",IF(A70&lt;=(Inputs!B$17-Inputs!$B$4)*12,Inputs!B$18*(1+Inputs!B$20)^INT((A70-1)/12),0))</f>
        <v>0</v>
      </c>
      <c r="D70" s="6">
        <f>IF(Inputs!$B$26&lt;&gt;"Ready","FIX INPUTS",IF(A70&lt;=(Inputs!B$17-Inputs!$B$4)*12,Inputs!B$19,0))</f>
        <v>0</v>
      </c>
      <c r="E70" s="6">
        <f>IF(Inputs!$B$26&lt;&gt;"Ready","FIX INPUTS",IF(A70&lt;=(Inputs!B$17-Inputs!$B$4)*12,E69*(1+(((1+Inputs!B$21)*(1-Inputs!B$22))^(1/12)-1))+C70*Inputs!$B$11+D70,E69))</f>
        <v>0</v>
      </c>
      <c r="F70" s="6">
        <f>IF(Inputs!$B$26&lt;&gt;"Ready","FIX INPUTS",IF(A70&lt;=(Inputs!B$17-Inputs!$B$4)*12,F69*(1+(((1+Inputs!B$21)*(1-Inputs!B$22))^(1/12)-1))+C70*Inputs!$B$12,F69))</f>
        <v>0</v>
      </c>
      <c r="G70" s="6">
        <f>IF(Inputs!$B$26&lt;&gt;"Ready","FIX INPUTS",IF(A70&lt;=(Inputs!B$17-Inputs!$B$4)*12,G69*(1+(((1+Inputs!B$21)*(1-Inputs!B$22))^(1/12)-1))+C70*Inputs!$B$13,G69))</f>
        <v>0</v>
      </c>
      <c r="H70" s="6">
        <f>IF(Inputs!$B$26&lt;&gt;"Ready","FIX INPUTS",SUM(E70:G70))</f>
        <v>0</v>
      </c>
      <c r="I70" s="6">
        <f>IF(Inputs!$B$26&lt;&gt;"Ready","FIX INPUTS",H70/(1+Inputs!B$23)^(MIN(A70,(Inputs!B$17-Inputs!$B$4)*12)/12))</f>
        <v>0</v>
      </c>
      <c r="J70" s="6">
        <f>IF(Inputs!$B$26&lt;&gt;"Ready","FIX INPUTS",C70+J69)</f>
        <v>0</v>
      </c>
      <c r="K70" s="6">
        <f>IF(Inputs!$B$26&lt;&gt;"Ready","FIX INPUTS",D70+K69)</f>
        <v>0</v>
      </c>
    </row>
    <row r="71" spans="1:11" ht="27.95" customHeight="1" x14ac:dyDescent="0.25">
      <c r="A71" s="1">
        <v>66</v>
      </c>
      <c r="B71" s="1">
        <f>IF(Inputs!$B$26&lt;&gt;"Ready","FIX INPUTS",Inputs!$B$4+A71/12)</f>
        <v>45.5</v>
      </c>
      <c r="C71" s="6">
        <f>IF(Inputs!$B$26&lt;&gt;"Ready","FIX INPUTS",IF(A71&lt;=(Inputs!B$17-Inputs!$B$4)*12,Inputs!B$18*(1+Inputs!B$20)^INT((A71-1)/12),0))</f>
        <v>0</v>
      </c>
      <c r="D71" s="6">
        <f>IF(Inputs!$B$26&lt;&gt;"Ready","FIX INPUTS",IF(A71&lt;=(Inputs!B$17-Inputs!$B$4)*12,Inputs!B$19,0))</f>
        <v>0</v>
      </c>
      <c r="E71" s="6">
        <f>IF(Inputs!$B$26&lt;&gt;"Ready","FIX INPUTS",IF(A71&lt;=(Inputs!B$17-Inputs!$B$4)*12,E70*(1+(((1+Inputs!B$21)*(1-Inputs!B$22))^(1/12)-1))+C71*Inputs!$B$11+D71,E70))</f>
        <v>0</v>
      </c>
      <c r="F71" s="6">
        <f>IF(Inputs!$B$26&lt;&gt;"Ready","FIX INPUTS",IF(A71&lt;=(Inputs!B$17-Inputs!$B$4)*12,F70*(1+(((1+Inputs!B$21)*(1-Inputs!B$22))^(1/12)-1))+C71*Inputs!$B$12,F70))</f>
        <v>0</v>
      </c>
      <c r="G71" s="6">
        <f>IF(Inputs!$B$26&lt;&gt;"Ready","FIX INPUTS",IF(A71&lt;=(Inputs!B$17-Inputs!$B$4)*12,G70*(1+(((1+Inputs!B$21)*(1-Inputs!B$22))^(1/12)-1))+C71*Inputs!$B$13,G70))</f>
        <v>0</v>
      </c>
      <c r="H71" s="6">
        <f>IF(Inputs!$B$26&lt;&gt;"Ready","FIX INPUTS",SUM(E71:G71))</f>
        <v>0</v>
      </c>
      <c r="I71" s="6">
        <f>IF(Inputs!$B$26&lt;&gt;"Ready","FIX INPUTS",H71/(1+Inputs!B$23)^(MIN(A71,(Inputs!B$17-Inputs!$B$4)*12)/12))</f>
        <v>0</v>
      </c>
      <c r="J71" s="6">
        <f>IF(Inputs!$B$26&lt;&gt;"Ready","FIX INPUTS",C71+J70)</f>
        <v>0</v>
      </c>
      <c r="K71" s="6">
        <f>IF(Inputs!$B$26&lt;&gt;"Ready","FIX INPUTS",D71+K70)</f>
        <v>0</v>
      </c>
    </row>
    <row r="72" spans="1:11" ht="27.95" customHeight="1" x14ac:dyDescent="0.25">
      <c r="A72" s="1">
        <v>67</v>
      </c>
      <c r="B72" s="1">
        <f>IF(Inputs!$B$26&lt;&gt;"Ready","FIX INPUTS",Inputs!$B$4+A72/12)</f>
        <v>45.583333333333336</v>
      </c>
      <c r="C72" s="6">
        <f>IF(Inputs!$B$26&lt;&gt;"Ready","FIX INPUTS",IF(A72&lt;=(Inputs!B$17-Inputs!$B$4)*12,Inputs!B$18*(1+Inputs!B$20)^INT((A72-1)/12),0))</f>
        <v>0</v>
      </c>
      <c r="D72" s="6">
        <f>IF(Inputs!$B$26&lt;&gt;"Ready","FIX INPUTS",IF(A72&lt;=(Inputs!B$17-Inputs!$B$4)*12,Inputs!B$19,0))</f>
        <v>0</v>
      </c>
      <c r="E72" s="6">
        <f>IF(Inputs!$B$26&lt;&gt;"Ready","FIX INPUTS",IF(A72&lt;=(Inputs!B$17-Inputs!$B$4)*12,E71*(1+(((1+Inputs!B$21)*(1-Inputs!B$22))^(1/12)-1))+C72*Inputs!$B$11+D72,E71))</f>
        <v>0</v>
      </c>
      <c r="F72" s="6">
        <f>IF(Inputs!$B$26&lt;&gt;"Ready","FIX INPUTS",IF(A72&lt;=(Inputs!B$17-Inputs!$B$4)*12,F71*(1+(((1+Inputs!B$21)*(1-Inputs!B$22))^(1/12)-1))+C72*Inputs!$B$12,F71))</f>
        <v>0</v>
      </c>
      <c r="G72" s="6">
        <f>IF(Inputs!$B$26&lt;&gt;"Ready","FIX INPUTS",IF(A72&lt;=(Inputs!B$17-Inputs!$B$4)*12,G71*(1+(((1+Inputs!B$21)*(1-Inputs!B$22))^(1/12)-1))+C72*Inputs!$B$13,G71))</f>
        <v>0</v>
      </c>
      <c r="H72" s="6">
        <f>IF(Inputs!$B$26&lt;&gt;"Ready","FIX INPUTS",SUM(E72:G72))</f>
        <v>0</v>
      </c>
      <c r="I72" s="6">
        <f>IF(Inputs!$B$26&lt;&gt;"Ready","FIX INPUTS",H72/(1+Inputs!B$23)^(MIN(A72,(Inputs!B$17-Inputs!$B$4)*12)/12))</f>
        <v>0</v>
      </c>
      <c r="J72" s="6">
        <f>IF(Inputs!$B$26&lt;&gt;"Ready","FIX INPUTS",C72+J71)</f>
        <v>0</v>
      </c>
      <c r="K72" s="6">
        <f>IF(Inputs!$B$26&lt;&gt;"Ready","FIX INPUTS",D72+K71)</f>
        <v>0</v>
      </c>
    </row>
    <row r="73" spans="1:11" ht="27.95" customHeight="1" x14ac:dyDescent="0.25">
      <c r="A73" s="1">
        <v>68</v>
      </c>
      <c r="B73" s="1">
        <f>IF(Inputs!$B$26&lt;&gt;"Ready","FIX INPUTS",Inputs!$B$4+A73/12)</f>
        <v>45.666666666666664</v>
      </c>
      <c r="C73" s="6">
        <f>IF(Inputs!$B$26&lt;&gt;"Ready","FIX INPUTS",IF(A73&lt;=(Inputs!B$17-Inputs!$B$4)*12,Inputs!B$18*(1+Inputs!B$20)^INT((A73-1)/12),0))</f>
        <v>0</v>
      </c>
      <c r="D73" s="6">
        <f>IF(Inputs!$B$26&lt;&gt;"Ready","FIX INPUTS",IF(A73&lt;=(Inputs!B$17-Inputs!$B$4)*12,Inputs!B$19,0))</f>
        <v>0</v>
      </c>
      <c r="E73" s="6">
        <f>IF(Inputs!$B$26&lt;&gt;"Ready","FIX INPUTS",IF(A73&lt;=(Inputs!B$17-Inputs!$B$4)*12,E72*(1+(((1+Inputs!B$21)*(1-Inputs!B$22))^(1/12)-1))+C73*Inputs!$B$11+D73,E72))</f>
        <v>0</v>
      </c>
      <c r="F73" s="6">
        <f>IF(Inputs!$B$26&lt;&gt;"Ready","FIX INPUTS",IF(A73&lt;=(Inputs!B$17-Inputs!$B$4)*12,F72*(1+(((1+Inputs!B$21)*(1-Inputs!B$22))^(1/12)-1))+C73*Inputs!$B$12,F72))</f>
        <v>0</v>
      </c>
      <c r="G73" s="6">
        <f>IF(Inputs!$B$26&lt;&gt;"Ready","FIX INPUTS",IF(A73&lt;=(Inputs!B$17-Inputs!$B$4)*12,G72*(1+(((1+Inputs!B$21)*(1-Inputs!B$22))^(1/12)-1))+C73*Inputs!$B$13,G72))</f>
        <v>0</v>
      </c>
      <c r="H73" s="6">
        <f>IF(Inputs!$B$26&lt;&gt;"Ready","FIX INPUTS",SUM(E73:G73))</f>
        <v>0</v>
      </c>
      <c r="I73" s="6">
        <f>IF(Inputs!$B$26&lt;&gt;"Ready","FIX INPUTS",H73/(1+Inputs!B$23)^(MIN(A73,(Inputs!B$17-Inputs!$B$4)*12)/12))</f>
        <v>0</v>
      </c>
      <c r="J73" s="6">
        <f>IF(Inputs!$B$26&lt;&gt;"Ready","FIX INPUTS",C73+J72)</f>
        <v>0</v>
      </c>
      <c r="K73" s="6">
        <f>IF(Inputs!$B$26&lt;&gt;"Ready","FIX INPUTS",D73+K72)</f>
        <v>0</v>
      </c>
    </row>
    <row r="74" spans="1:11" ht="27.95" customHeight="1" x14ac:dyDescent="0.25">
      <c r="A74" s="1">
        <v>69</v>
      </c>
      <c r="B74" s="1">
        <f>IF(Inputs!$B$26&lt;&gt;"Ready","FIX INPUTS",Inputs!$B$4+A74/12)</f>
        <v>45.75</v>
      </c>
      <c r="C74" s="6">
        <f>IF(Inputs!$B$26&lt;&gt;"Ready","FIX INPUTS",IF(A74&lt;=(Inputs!B$17-Inputs!$B$4)*12,Inputs!B$18*(1+Inputs!B$20)^INT((A74-1)/12),0))</f>
        <v>0</v>
      </c>
      <c r="D74" s="6">
        <f>IF(Inputs!$B$26&lt;&gt;"Ready","FIX INPUTS",IF(A74&lt;=(Inputs!B$17-Inputs!$B$4)*12,Inputs!B$19,0))</f>
        <v>0</v>
      </c>
      <c r="E74" s="6">
        <f>IF(Inputs!$B$26&lt;&gt;"Ready","FIX INPUTS",IF(A74&lt;=(Inputs!B$17-Inputs!$B$4)*12,E73*(1+(((1+Inputs!B$21)*(1-Inputs!B$22))^(1/12)-1))+C74*Inputs!$B$11+D74,E73))</f>
        <v>0</v>
      </c>
      <c r="F74" s="6">
        <f>IF(Inputs!$B$26&lt;&gt;"Ready","FIX INPUTS",IF(A74&lt;=(Inputs!B$17-Inputs!$B$4)*12,F73*(1+(((1+Inputs!B$21)*(1-Inputs!B$22))^(1/12)-1))+C74*Inputs!$B$12,F73))</f>
        <v>0</v>
      </c>
      <c r="G74" s="6">
        <f>IF(Inputs!$B$26&lt;&gt;"Ready","FIX INPUTS",IF(A74&lt;=(Inputs!B$17-Inputs!$B$4)*12,G73*(1+(((1+Inputs!B$21)*(1-Inputs!B$22))^(1/12)-1))+C74*Inputs!$B$13,G73))</f>
        <v>0</v>
      </c>
      <c r="H74" s="6">
        <f>IF(Inputs!$B$26&lt;&gt;"Ready","FIX INPUTS",SUM(E74:G74))</f>
        <v>0</v>
      </c>
      <c r="I74" s="6">
        <f>IF(Inputs!$B$26&lt;&gt;"Ready","FIX INPUTS",H74/(1+Inputs!B$23)^(MIN(A74,(Inputs!B$17-Inputs!$B$4)*12)/12))</f>
        <v>0</v>
      </c>
      <c r="J74" s="6">
        <f>IF(Inputs!$B$26&lt;&gt;"Ready","FIX INPUTS",C74+J73)</f>
        <v>0</v>
      </c>
      <c r="K74" s="6">
        <f>IF(Inputs!$B$26&lt;&gt;"Ready","FIX INPUTS",D74+K73)</f>
        <v>0</v>
      </c>
    </row>
    <row r="75" spans="1:11" ht="27.95" customHeight="1" x14ac:dyDescent="0.25">
      <c r="A75" s="1">
        <v>70</v>
      </c>
      <c r="B75" s="1">
        <f>IF(Inputs!$B$26&lt;&gt;"Ready","FIX INPUTS",Inputs!$B$4+A75/12)</f>
        <v>45.833333333333336</v>
      </c>
      <c r="C75" s="6">
        <f>IF(Inputs!$B$26&lt;&gt;"Ready","FIX INPUTS",IF(A75&lt;=(Inputs!B$17-Inputs!$B$4)*12,Inputs!B$18*(1+Inputs!B$20)^INT((A75-1)/12),0))</f>
        <v>0</v>
      </c>
      <c r="D75" s="6">
        <f>IF(Inputs!$B$26&lt;&gt;"Ready","FIX INPUTS",IF(A75&lt;=(Inputs!B$17-Inputs!$B$4)*12,Inputs!B$19,0))</f>
        <v>0</v>
      </c>
      <c r="E75" s="6">
        <f>IF(Inputs!$B$26&lt;&gt;"Ready","FIX INPUTS",IF(A75&lt;=(Inputs!B$17-Inputs!$B$4)*12,E74*(1+(((1+Inputs!B$21)*(1-Inputs!B$22))^(1/12)-1))+C75*Inputs!$B$11+D75,E74))</f>
        <v>0</v>
      </c>
      <c r="F75" s="6">
        <f>IF(Inputs!$B$26&lt;&gt;"Ready","FIX INPUTS",IF(A75&lt;=(Inputs!B$17-Inputs!$B$4)*12,F74*(1+(((1+Inputs!B$21)*(1-Inputs!B$22))^(1/12)-1))+C75*Inputs!$B$12,F74))</f>
        <v>0</v>
      </c>
      <c r="G75" s="6">
        <f>IF(Inputs!$B$26&lt;&gt;"Ready","FIX INPUTS",IF(A75&lt;=(Inputs!B$17-Inputs!$B$4)*12,G74*(1+(((1+Inputs!B$21)*(1-Inputs!B$22))^(1/12)-1))+C75*Inputs!$B$13,G74))</f>
        <v>0</v>
      </c>
      <c r="H75" s="6">
        <f>IF(Inputs!$B$26&lt;&gt;"Ready","FIX INPUTS",SUM(E75:G75))</f>
        <v>0</v>
      </c>
      <c r="I75" s="6">
        <f>IF(Inputs!$B$26&lt;&gt;"Ready","FIX INPUTS",H75/(1+Inputs!B$23)^(MIN(A75,(Inputs!B$17-Inputs!$B$4)*12)/12))</f>
        <v>0</v>
      </c>
      <c r="J75" s="6">
        <f>IF(Inputs!$B$26&lt;&gt;"Ready","FIX INPUTS",C75+J74)</f>
        <v>0</v>
      </c>
      <c r="K75" s="6">
        <f>IF(Inputs!$B$26&lt;&gt;"Ready","FIX INPUTS",D75+K74)</f>
        <v>0</v>
      </c>
    </row>
    <row r="76" spans="1:11" ht="27.95" customHeight="1" x14ac:dyDescent="0.25">
      <c r="A76" s="1">
        <v>71</v>
      </c>
      <c r="B76" s="1">
        <f>IF(Inputs!$B$26&lt;&gt;"Ready","FIX INPUTS",Inputs!$B$4+A76/12)</f>
        <v>45.916666666666664</v>
      </c>
      <c r="C76" s="6">
        <f>IF(Inputs!$B$26&lt;&gt;"Ready","FIX INPUTS",IF(A76&lt;=(Inputs!B$17-Inputs!$B$4)*12,Inputs!B$18*(1+Inputs!B$20)^INT((A76-1)/12),0))</f>
        <v>0</v>
      </c>
      <c r="D76" s="6">
        <f>IF(Inputs!$B$26&lt;&gt;"Ready","FIX INPUTS",IF(A76&lt;=(Inputs!B$17-Inputs!$B$4)*12,Inputs!B$19,0))</f>
        <v>0</v>
      </c>
      <c r="E76" s="6">
        <f>IF(Inputs!$B$26&lt;&gt;"Ready","FIX INPUTS",IF(A76&lt;=(Inputs!B$17-Inputs!$B$4)*12,E75*(1+(((1+Inputs!B$21)*(1-Inputs!B$22))^(1/12)-1))+C76*Inputs!$B$11+D76,E75))</f>
        <v>0</v>
      </c>
      <c r="F76" s="6">
        <f>IF(Inputs!$B$26&lt;&gt;"Ready","FIX INPUTS",IF(A76&lt;=(Inputs!B$17-Inputs!$B$4)*12,F75*(1+(((1+Inputs!B$21)*(1-Inputs!B$22))^(1/12)-1))+C76*Inputs!$B$12,F75))</f>
        <v>0</v>
      </c>
      <c r="G76" s="6">
        <f>IF(Inputs!$B$26&lt;&gt;"Ready","FIX INPUTS",IF(A76&lt;=(Inputs!B$17-Inputs!$B$4)*12,G75*(1+(((1+Inputs!B$21)*(1-Inputs!B$22))^(1/12)-1))+C76*Inputs!$B$13,G75))</f>
        <v>0</v>
      </c>
      <c r="H76" s="6">
        <f>IF(Inputs!$B$26&lt;&gt;"Ready","FIX INPUTS",SUM(E76:G76))</f>
        <v>0</v>
      </c>
      <c r="I76" s="6">
        <f>IF(Inputs!$B$26&lt;&gt;"Ready","FIX INPUTS",H76/(1+Inputs!B$23)^(MIN(A76,(Inputs!B$17-Inputs!$B$4)*12)/12))</f>
        <v>0</v>
      </c>
      <c r="J76" s="6">
        <f>IF(Inputs!$B$26&lt;&gt;"Ready","FIX INPUTS",C76+J75)</f>
        <v>0</v>
      </c>
      <c r="K76" s="6">
        <f>IF(Inputs!$B$26&lt;&gt;"Ready","FIX INPUTS",D76+K75)</f>
        <v>0</v>
      </c>
    </row>
    <row r="77" spans="1:11" ht="27.95" customHeight="1" x14ac:dyDescent="0.25">
      <c r="A77" s="1">
        <v>72</v>
      </c>
      <c r="B77" s="1">
        <f>IF(Inputs!$B$26&lt;&gt;"Ready","FIX INPUTS",Inputs!$B$4+A77/12)</f>
        <v>46</v>
      </c>
      <c r="C77" s="6">
        <f>IF(Inputs!$B$26&lt;&gt;"Ready","FIX INPUTS",IF(A77&lt;=(Inputs!B$17-Inputs!$B$4)*12,Inputs!B$18*(1+Inputs!B$20)^INT((A77-1)/12),0))</f>
        <v>0</v>
      </c>
      <c r="D77" s="6">
        <f>IF(Inputs!$B$26&lt;&gt;"Ready","FIX INPUTS",IF(A77&lt;=(Inputs!B$17-Inputs!$B$4)*12,Inputs!B$19,0))</f>
        <v>0</v>
      </c>
      <c r="E77" s="6">
        <f>IF(Inputs!$B$26&lt;&gt;"Ready","FIX INPUTS",IF(A77&lt;=(Inputs!B$17-Inputs!$B$4)*12,E76*(1+(((1+Inputs!B$21)*(1-Inputs!B$22))^(1/12)-1))+C77*Inputs!$B$11+D77,E76))</f>
        <v>0</v>
      </c>
      <c r="F77" s="6">
        <f>IF(Inputs!$B$26&lt;&gt;"Ready","FIX INPUTS",IF(A77&lt;=(Inputs!B$17-Inputs!$B$4)*12,F76*(1+(((1+Inputs!B$21)*(1-Inputs!B$22))^(1/12)-1))+C77*Inputs!$B$12,F76))</f>
        <v>0</v>
      </c>
      <c r="G77" s="6">
        <f>IF(Inputs!$B$26&lt;&gt;"Ready","FIX INPUTS",IF(A77&lt;=(Inputs!B$17-Inputs!$B$4)*12,G76*(1+(((1+Inputs!B$21)*(1-Inputs!B$22))^(1/12)-1))+C77*Inputs!$B$13,G76))</f>
        <v>0</v>
      </c>
      <c r="H77" s="6">
        <f>IF(Inputs!$B$26&lt;&gt;"Ready","FIX INPUTS",SUM(E77:G77))</f>
        <v>0</v>
      </c>
      <c r="I77" s="6">
        <f>IF(Inputs!$B$26&lt;&gt;"Ready","FIX INPUTS",H77/(1+Inputs!B$23)^(MIN(A77,(Inputs!B$17-Inputs!$B$4)*12)/12))</f>
        <v>0</v>
      </c>
      <c r="J77" s="6">
        <f>IF(Inputs!$B$26&lt;&gt;"Ready","FIX INPUTS",C77+J76)</f>
        <v>0</v>
      </c>
      <c r="K77" s="6">
        <f>IF(Inputs!$B$26&lt;&gt;"Ready","FIX INPUTS",D77+K76)</f>
        <v>0</v>
      </c>
    </row>
    <row r="78" spans="1:11" ht="27.95" customHeight="1" x14ac:dyDescent="0.25">
      <c r="A78" s="1">
        <v>73</v>
      </c>
      <c r="B78" s="1">
        <f>IF(Inputs!$B$26&lt;&gt;"Ready","FIX INPUTS",Inputs!$B$4+A78/12)</f>
        <v>46.083333333333336</v>
      </c>
      <c r="C78" s="6">
        <f>IF(Inputs!$B$26&lt;&gt;"Ready","FIX INPUTS",IF(A78&lt;=(Inputs!B$17-Inputs!$B$4)*12,Inputs!B$18*(1+Inputs!B$20)^INT((A78-1)/12),0))</f>
        <v>0</v>
      </c>
      <c r="D78" s="6">
        <f>IF(Inputs!$B$26&lt;&gt;"Ready","FIX INPUTS",IF(A78&lt;=(Inputs!B$17-Inputs!$B$4)*12,Inputs!B$19,0))</f>
        <v>0</v>
      </c>
      <c r="E78" s="6">
        <f>IF(Inputs!$B$26&lt;&gt;"Ready","FIX INPUTS",IF(A78&lt;=(Inputs!B$17-Inputs!$B$4)*12,E77*(1+(((1+Inputs!B$21)*(1-Inputs!B$22))^(1/12)-1))+C78*Inputs!$B$11+D78,E77))</f>
        <v>0</v>
      </c>
      <c r="F78" s="6">
        <f>IF(Inputs!$B$26&lt;&gt;"Ready","FIX INPUTS",IF(A78&lt;=(Inputs!B$17-Inputs!$B$4)*12,F77*(1+(((1+Inputs!B$21)*(1-Inputs!B$22))^(1/12)-1))+C78*Inputs!$B$12,F77))</f>
        <v>0</v>
      </c>
      <c r="G78" s="6">
        <f>IF(Inputs!$B$26&lt;&gt;"Ready","FIX INPUTS",IF(A78&lt;=(Inputs!B$17-Inputs!$B$4)*12,G77*(1+(((1+Inputs!B$21)*(1-Inputs!B$22))^(1/12)-1))+C78*Inputs!$B$13,G77))</f>
        <v>0</v>
      </c>
      <c r="H78" s="6">
        <f>IF(Inputs!$B$26&lt;&gt;"Ready","FIX INPUTS",SUM(E78:G78))</f>
        <v>0</v>
      </c>
      <c r="I78" s="6">
        <f>IF(Inputs!$B$26&lt;&gt;"Ready","FIX INPUTS",H78/(1+Inputs!B$23)^(MIN(A78,(Inputs!B$17-Inputs!$B$4)*12)/12))</f>
        <v>0</v>
      </c>
      <c r="J78" s="6">
        <f>IF(Inputs!$B$26&lt;&gt;"Ready","FIX INPUTS",C78+J77)</f>
        <v>0</v>
      </c>
      <c r="K78" s="6">
        <f>IF(Inputs!$B$26&lt;&gt;"Ready","FIX INPUTS",D78+K77)</f>
        <v>0</v>
      </c>
    </row>
    <row r="79" spans="1:11" ht="27.95" customHeight="1" x14ac:dyDescent="0.25">
      <c r="A79" s="1">
        <v>74</v>
      </c>
      <c r="B79" s="1">
        <f>IF(Inputs!$B$26&lt;&gt;"Ready","FIX INPUTS",Inputs!$B$4+A79/12)</f>
        <v>46.166666666666664</v>
      </c>
      <c r="C79" s="6">
        <f>IF(Inputs!$B$26&lt;&gt;"Ready","FIX INPUTS",IF(A79&lt;=(Inputs!B$17-Inputs!$B$4)*12,Inputs!B$18*(1+Inputs!B$20)^INT((A79-1)/12),0))</f>
        <v>0</v>
      </c>
      <c r="D79" s="6">
        <f>IF(Inputs!$B$26&lt;&gt;"Ready","FIX INPUTS",IF(A79&lt;=(Inputs!B$17-Inputs!$B$4)*12,Inputs!B$19,0))</f>
        <v>0</v>
      </c>
      <c r="E79" s="6">
        <f>IF(Inputs!$B$26&lt;&gt;"Ready","FIX INPUTS",IF(A79&lt;=(Inputs!B$17-Inputs!$B$4)*12,E78*(1+(((1+Inputs!B$21)*(1-Inputs!B$22))^(1/12)-1))+C79*Inputs!$B$11+D79,E78))</f>
        <v>0</v>
      </c>
      <c r="F79" s="6">
        <f>IF(Inputs!$B$26&lt;&gt;"Ready","FIX INPUTS",IF(A79&lt;=(Inputs!B$17-Inputs!$B$4)*12,F78*(1+(((1+Inputs!B$21)*(1-Inputs!B$22))^(1/12)-1))+C79*Inputs!$B$12,F78))</f>
        <v>0</v>
      </c>
      <c r="G79" s="6">
        <f>IF(Inputs!$B$26&lt;&gt;"Ready","FIX INPUTS",IF(A79&lt;=(Inputs!B$17-Inputs!$B$4)*12,G78*(1+(((1+Inputs!B$21)*(1-Inputs!B$22))^(1/12)-1))+C79*Inputs!$B$13,G78))</f>
        <v>0</v>
      </c>
      <c r="H79" s="6">
        <f>IF(Inputs!$B$26&lt;&gt;"Ready","FIX INPUTS",SUM(E79:G79))</f>
        <v>0</v>
      </c>
      <c r="I79" s="6">
        <f>IF(Inputs!$B$26&lt;&gt;"Ready","FIX INPUTS",H79/(1+Inputs!B$23)^(MIN(A79,(Inputs!B$17-Inputs!$B$4)*12)/12))</f>
        <v>0</v>
      </c>
      <c r="J79" s="6">
        <f>IF(Inputs!$B$26&lt;&gt;"Ready","FIX INPUTS",C79+J78)</f>
        <v>0</v>
      </c>
      <c r="K79" s="6">
        <f>IF(Inputs!$B$26&lt;&gt;"Ready","FIX INPUTS",D79+K78)</f>
        <v>0</v>
      </c>
    </row>
    <row r="80" spans="1:11" ht="27.95" customHeight="1" x14ac:dyDescent="0.25">
      <c r="A80" s="1">
        <v>75</v>
      </c>
      <c r="B80" s="1">
        <f>IF(Inputs!$B$26&lt;&gt;"Ready","FIX INPUTS",Inputs!$B$4+A80/12)</f>
        <v>46.25</v>
      </c>
      <c r="C80" s="6">
        <f>IF(Inputs!$B$26&lt;&gt;"Ready","FIX INPUTS",IF(A80&lt;=(Inputs!B$17-Inputs!$B$4)*12,Inputs!B$18*(1+Inputs!B$20)^INT((A80-1)/12),0))</f>
        <v>0</v>
      </c>
      <c r="D80" s="6">
        <f>IF(Inputs!$B$26&lt;&gt;"Ready","FIX INPUTS",IF(A80&lt;=(Inputs!B$17-Inputs!$B$4)*12,Inputs!B$19,0))</f>
        <v>0</v>
      </c>
      <c r="E80" s="6">
        <f>IF(Inputs!$B$26&lt;&gt;"Ready","FIX INPUTS",IF(A80&lt;=(Inputs!B$17-Inputs!$B$4)*12,E79*(1+(((1+Inputs!B$21)*(1-Inputs!B$22))^(1/12)-1))+C80*Inputs!$B$11+D80,E79))</f>
        <v>0</v>
      </c>
      <c r="F80" s="6">
        <f>IF(Inputs!$B$26&lt;&gt;"Ready","FIX INPUTS",IF(A80&lt;=(Inputs!B$17-Inputs!$B$4)*12,F79*(1+(((1+Inputs!B$21)*(1-Inputs!B$22))^(1/12)-1))+C80*Inputs!$B$12,F79))</f>
        <v>0</v>
      </c>
      <c r="G80" s="6">
        <f>IF(Inputs!$B$26&lt;&gt;"Ready","FIX INPUTS",IF(A80&lt;=(Inputs!B$17-Inputs!$B$4)*12,G79*(1+(((1+Inputs!B$21)*(1-Inputs!B$22))^(1/12)-1))+C80*Inputs!$B$13,G79))</f>
        <v>0</v>
      </c>
      <c r="H80" s="6">
        <f>IF(Inputs!$B$26&lt;&gt;"Ready","FIX INPUTS",SUM(E80:G80))</f>
        <v>0</v>
      </c>
      <c r="I80" s="6">
        <f>IF(Inputs!$B$26&lt;&gt;"Ready","FIX INPUTS",H80/(1+Inputs!B$23)^(MIN(A80,(Inputs!B$17-Inputs!$B$4)*12)/12))</f>
        <v>0</v>
      </c>
      <c r="J80" s="6">
        <f>IF(Inputs!$B$26&lt;&gt;"Ready","FIX INPUTS",C80+J79)</f>
        <v>0</v>
      </c>
      <c r="K80" s="6">
        <f>IF(Inputs!$B$26&lt;&gt;"Ready","FIX INPUTS",D80+K79)</f>
        <v>0</v>
      </c>
    </row>
    <row r="81" spans="1:11" ht="27.95" customHeight="1" x14ac:dyDescent="0.25">
      <c r="A81" s="1">
        <v>76</v>
      </c>
      <c r="B81" s="1">
        <f>IF(Inputs!$B$26&lt;&gt;"Ready","FIX INPUTS",Inputs!$B$4+A81/12)</f>
        <v>46.333333333333336</v>
      </c>
      <c r="C81" s="6">
        <f>IF(Inputs!$B$26&lt;&gt;"Ready","FIX INPUTS",IF(A81&lt;=(Inputs!B$17-Inputs!$B$4)*12,Inputs!B$18*(1+Inputs!B$20)^INT((A81-1)/12),0))</f>
        <v>0</v>
      </c>
      <c r="D81" s="6">
        <f>IF(Inputs!$B$26&lt;&gt;"Ready","FIX INPUTS",IF(A81&lt;=(Inputs!B$17-Inputs!$B$4)*12,Inputs!B$19,0))</f>
        <v>0</v>
      </c>
      <c r="E81" s="6">
        <f>IF(Inputs!$B$26&lt;&gt;"Ready","FIX INPUTS",IF(A81&lt;=(Inputs!B$17-Inputs!$B$4)*12,E80*(1+(((1+Inputs!B$21)*(1-Inputs!B$22))^(1/12)-1))+C81*Inputs!$B$11+D81,E80))</f>
        <v>0</v>
      </c>
      <c r="F81" s="6">
        <f>IF(Inputs!$B$26&lt;&gt;"Ready","FIX INPUTS",IF(A81&lt;=(Inputs!B$17-Inputs!$B$4)*12,F80*(1+(((1+Inputs!B$21)*(1-Inputs!B$22))^(1/12)-1))+C81*Inputs!$B$12,F80))</f>
        <v>0</v>
      </c>
      <c r="G81" s="6">
        <f>IF(Inputs!$B$26&lt;&gt;"Ready","FIX INPUTS",IF(A81&lt;=(Inputs!B$17-Inputs!$B$4)*12,G80*(1+(((1+Inputs!B$21)*(1-Inputs!B$22))^(1/12)-1))+C81*Inputs!$B$13,G80))</f>
        <v>0</v>
      </c>
      <c r="H81" s="6">
        <f>IF(Inputs!$B$26&lt;&gt;"Ready","FIX INPUTS",SUM(E81:G81))</f>
        <v>0</v>
      </c>
      <c r="I81" s="6">
        <f>IF(Inputs!$B$26&lt;&gt;"Ready","FIX INPUTS",H81/(1+Inputs!B$23)^(MIN(A81,(Inputs!B$17-Inputs!$B$4)*12)/12))</f>
        <v>0</v>
      </c>
      <c r="J81" s="6">
        <f>IF(Inputs!$B$26&lt;&gt;"Ready","FIX INPUTS",C81+J80)</f>
        <v>0</v>
      </c>
      <c r="K81" s="6">
        <f>IF(Inputs!$B$26&lt;&gt;"Ready","FIX INPUTS",D81+K80)</f>
        <v>0</v>
      </c>
    </row>
    <row r="82" spans="1:11" ht="27.95" customHeight="1" x14ac:dyDescent="0.25">
      <c r="A82" s="1">
        <v>77</v>
      </c>
      <c r="B82" s="1">
        <f>IF(Inputs!$B$26&lt;&gt;"Ready","FIX INPUTS",Inputs!$B$4+A82/12)</f>
        <v>46.416666666666664</v>
      </c>
      <c r="C82" s="6">
        <f>IF(Inputs!$B$26&lt;&gt;"Ready","FIX INPUTS",IF(A82&lt;=(Inputs!B$17-Inputs!$B$4)*12,Inputs!B$18*(1+Inputs!B$20)^INT((A82-1)/12),0))</f>
        <v>0</v>
      </c>
      <c r="D82" s="6">
        <f>IF(Inputs!$B$26&lt;&gt;"Ready","FIX INPUTS",IF(A82&lt;=(Inputs!B$17-Inputs!$B$4)*12,Inputs!B$19,0))</f>
        <v>0</v>
      </c>
      <c r="E82" s="6">
        <f>IF(Inputs!$B$26&lt;&gt;"Ready","FIX INPUTS",IF(A82&lt;=(Inputs!B$17-Inputs!$B$4)*12,E81*(1+(((1+Inputs!B$21)*(1-Inputs!B$22))^(1/12)-1))+C82*Inputs!$B$11+D82,E81))</f>
        <v>0</v>
      </c>
      <c r="F82" s="6">
        <f>IF(Inputs!$B$26&lt;&gt;"Ready","FIX INPUTS",IF(A82&lt;=(Inputs!B$17-Inputs!$B$4)*12,F81*(1+(((1+Inputs!B$21)*(1-Inputs!B$22))^(1/12)-1))+C82*Inputs!$B$12,F81))</f>
        <v>0</v>
      </c>
      <c r="G82" s="6">
        <f>IF(Inputs!$B$26&lt;&gt;"Ready","FIX INPUTS",IF(A82&lt;=(Inputs!B$17-Inputs!$B$4)*12,G81*(1+(((1+Inputs!B$21)*(1-Inputs!B$22))^(1/12)-1))+C82*Inputs!$B$13,G81))</f>
        <v>0</v>
      </c>
      <c r="H82" s="6">
        <f>IF(Inputs!$B$26&lt;&gt;"Ready","FIX INPUTS",SUM(E82:G82))</f>
        <v>0</v>
      </c>
      <c r="I82" s="6">
        <f>IF(Inputs!$B$26&lt;&gt;"Ready","FIX INPUTS",H82/(1+Inputs!B$23)^(MIN(A82,(Inputs!B$17-Inputs!$B$4)*12)/12))</f>
        <v>0</v>
      </c>
      <c r="J82" s="6">
        <f>IF(Inputs!$B$26&lt;&gt;"Ready","FIX INPUTS",C82+J81)</f>
        <v>0</v>
      </c>
      <c r="K82" s="6">
        <f>IF(Inputs!$B$26&lt;&gt;"Ready","FIX INPUTS",D82+K81)</f>
        <v>0</v>
      </c>
    </row>
    <row r="83" spans="1:11" ht="27.95" customHeight="1" x14ac:dyDescent="0.25">
      <c r="A83" s="1">
        <v>78</v>
      </c>
      <c r="B83" s="1">
        <f>IF(Inputs!$B$26&lt;&gt;"Ready","FIX INPUTS",Inputs!$B$4+A83/12)</f>
        <v>46.5</v>
      </c>
      <c r="C83" s="6">
        <f>IF(Inputs!$B$26&lt;&gt;"Ready","FIX INPUTS",IF(A83&lt;=(Inputs!B$17-Inputs!$B$4)*12,Inputs!B$18*(1+Inputs!B$20)^INT((A83-1)/12),0))</f>
        <v>0</v>
      </c>
      <c r="D83" s="6">
        <f>IF(Inputs!$B$26&lt;&gt;"Ready","FIX INPUTS",IF(A83&lt;=(Inputs!B$17-Inputs!$B$4)*12,Inputs!B$19,0))</f>
        <v>0</v>
      </c>
      <c r="E83" s="6">
        <f>IF(Inputs!$B$26&lt;&gt;"Ready","FIX INPUTS",IF(A83&lt;=(Inputs!B$17-Inputs!$B$4)*12,E82*(1+(((1+Inputs!B$21)*(1-Inputs!B$22))^(1/12)-1))+C83*Inputs!$B$11+D83,E82))</f>
        <v>0</v>
      </c>
      <c r="F83" s="6">
        <f>IF(Inputs!$B$26&lt;&gt;"Ready","FIX INPUTS",IF(A83&lt;=(Inputs!B$17-Inputs!$B$4)*12,F82*(1+(((1+Inputs!B$21)*(1-Inputs!B$22))^(1/12)-1))+C83*Inputs!$B$12,F82))</f>
        <v>0</v>
      </c>
      <c r="G83" s="6">
        <f>IF(Inputs!$B$26&lt;&gt;"Ready","FIX INPUTS",IF(A83&lt;=(Inputs!B$17-Inputs!$B$4)*12,G82*(1+(((1+Inputs!B$21)*(1-Inputs!B$22))^(1/12)-1))+C83*Inputs!$B$13,G82))</f>
        <v>0</v>
      </c>
      <c r="H83" s="6">
        <f>IF(Inputs!$B$26&lt;&gt;"Ready","FIX INPUTS",SUM(E83:G83))</f>
        <v>0</v>
      </c>
      <c r="I83" s="6">
        <f>IF(Inputs!$B$26&lt;&gt;"Ready","FIX INPUTS",H83/(1+Inputs!B$23)^(MIN(A83,(Inputs!B$17-Inputs!$B$4)*12)/12))</f>
        <v>0</v>
      </c>
      <c r="J83" s="6">
        <f>IF(Inputs!$B$26&lt;&gt;"Ready","FIX INPUTS",C83+J82)</f>
        <v>0</v>
      </c>
      <c r="K83" s="6">
        <f>IF(Inputs!$B$26&lt;&gt;"Ready","FIX INPUTS",D83+K82)</f>
        <v>0</v>
      </c>
    </row>
    <row r="84" spans="1:11" ht="27.95" customHeight="1" x14ac:dyDescent="0.25">
      <c r="A84" s="1">
        <v>79</v>
      </c>
      <c r="B84" s="1">
        <f>IF(Inputs!$B$26&lt;&gt;"Ready","FIX INPUTS",Inputs!$B$4+A84/12)</f>
        <v>46.583333333333336</v>
      </c>
      <c r="C84" s="6">
        <f>IF(Inputs!$B$26&lt;&gt;"Ready","FIX INPUTS",IF(A84&lt;=(Inputs!B$17-Inputs!$B$4)*12,Inputs!B$18*(1+Inputs!B$20)^INT((A84-1)/12),0))</f>
        <v>0</v>
      </c>
      <c r="D84" s="6">
        <f>IF(Inputs!$B$26&lt;&gt;"Ready","FIX INPUTS",IF(A84&lt;=(Inputs!B$17-Inputs!$B$4)*12,Inputs!B$19,0))</f>
        <v>0</v>
      </c>
      <c r="E84" s="6">
        <f>IF(Inputs!$B$26&lt;&gt;"Ready","FIX INPUTS",IF(A84&lt;=(Inputs!B$17-Inputs!$B$4)*12,E83*(1+(((1+Inputs!B$21)*(1-Inputs!B$22))^(1/12)-1))+C84*Inputs!$B$11+D84,E83))</f>
        <v>0</v>
      </c>
      <c r="F84" s="6">
        <f>IF(Inputs!$B$26&lt;&gt;"Ready","FIX INPUTS",IF(A84&lt;=(Inputs!B$17-Inputs!$B$4)*12,F83*(1+(((1+Inputs!B$21)*(1-Inputs!B$22))^(1/12)-1))+C84*Inputs!$B$12,F83))</f>
        <v>0</v>
      </c>
      <c r="G84" s="6">
        <f>IF(Inputs!$B$26&lt;&gt;"Ready","FIX INPUTS",IF(A84&lt;=(Inputs!B$17-Inputs!$B$4)*12,G83*(1+(((1+Inputs!B$21)*(1-Inputs!B$22))^(1/12)-1))+C84*Inputs!$B$13,G83))</f>
        <v>0</v>
      </c>
      <c r="H84" s="6">
        <f>IF(Inputs!$B$26&lt;&gt;"Ready","FIX INPUTS",SUM(E84:G84))</f>
        <v>0</v>
      </c>
      <c r="I84" s="6">
        <f>IF(Inputs!$B$26&lt;&gt;"Ready","FIX INPUTS",H84/(1+Inputs!B$23)^(MIN(A84,(Inputs!B$17-Inputs!$B$4)*12)/12))</f>
        <v>0</v>
      </c>
      <c r="J84" s="6">
        <f>IF(Inputs!$B$26&lt;&gt;"Ready","FIX INPUTS",C84+J83)</f>
        <v>0</v>
      </c>
      <c r="K84" s="6">
        <f>IF(Inputs!$B$26&lt;&gt;"Ready","FIX INPUTS",D84+K83)</f>
        <v>0</v>
      </c>
    </row>
    <row r="85" spans="1:11" ht="27.95" customHeight="1" x14ac:dyDescent="0.25">
      <c r="A85" s="1">
        <v>80</v>
      </c>
      <c r="B85" s="1">
        <f>IF(Inputs!$B$26&lt;&gt;"Ready","FIX INPUTS",Inputs!$B$4+A85/12)</f>
        <v>46.666666666666664</v>
      </c>
      <c r="C85" s="6">
        <f>IF(Inputs!$B$26&lt;&gt;"Ready","FIX INPUTS",IF(A85&lt;=(Inputs!B$17-Inputs!$B$4)*12,Inputs!B$18*(1+Inputs!B$20)^INT((A85-1)/12),0))</f>
        <v>0</v>
      </c>
      <c r="D85" s="6">
        <f>IF(Inputs!$B$26&lt;&gt;"Ready","FIX INPUTS",IF(A85&lt;=(Inputs!B$17-Inputs!$B$4)*12,Inputs!B$19,0))</f>
        <v>0</v>
      </c>
      <c r="E85" s="6">
        <f>IF(Inputs!$B$26&lt;&gt;"Ready","FIX INPUTS",IF(A85&lt;=(Inputs!B$17-Inputs!$B$4)*12,E84*(1+(((1+Inputs!B$21)*(1-Inputs!B$22))^(1/12)-1))+C85*Inputs!$B$11+D85,E84))</f>
        <v>0</v>
      </c>
      <c r="F85" s="6">
        <f>IF(Inputs!$B$26&lt;&gt;"Ready","FIX INPUTS",IF(A85&lt;=(Inputs!B$17-Inputs!$B$4)*12,F84*(1+(((1+Inputs!B$21)*(1-Inputs!B$22))^(1/12)-1))+C85*Inputs!$B$12,F84))</f>
        <v>0</v>
      </c>
      <c r="G85" s="6">
        <f>IF(Inputs!$B$26&lt;&gt;"Ready","FIX INPUTS",IF(A85&lt;=(Inputs!B$17-Inputs!$B$4)*12,G84*(1+(((1+Inputs!B$21)*(1-Inputs!B$22))^(1/12)-1))+C85*Inputs!$B$13,G84))</f>
        <v>0</v>
      </c>
      <c r="H85" s="6">
        <f>IF(Inputs!$B$26&lt;&gt;"Ready","FIX INPUTS",SUM(E85:G85))</f>
        <v>0</v>
      </c>
      <c r="I85" s="6">
        <f>IF(Inputs!$B$26&lt;&gt;"Ready","FIX INPUTS",H85/(1+Inputs!B$23)^(MIN(A85,(Inputs!B$17-Inputs!$B$4)*12)/12))</f>
        <v>0</v>
      </c>
      <c r="J85" s="6">
        <f>IF(Inputs!$B$26&lt;&gt;"Ready","FIX INPUTS",C85+J84)</f>
        <v>0</v>
      </c>
      <c r="K85" s="6">
        <f>IF(Inputs!$B$26&lt;&gt;"Ready","FIX INPUTS",D85+K84)</f>
        <v>0</v>
      </c>
    </row>
    <row r="86" spans="1:11" ht="27.95" customHeight="1" x14ac:dyDescent="0.25">
      <c r="A86" s="1">
        <v>81</v>
      </c>
      <c r="B86" s="1">
        <f>IF(Inputs!$B$26&lt;&gt;"Ready","FIX INPUTS",Inputs!$B$4+A86/12)</f>
        <v>46.75</v>
      </c>
      <c r="C86" s="6">
        <f>IF(Inputs!$B$26&lt;&gt;"Ready","FIX INPUTS",IF(A86&lt;=(Inputs!B$17-Inputs!$B$4)*12,Inputs!B$18*(1+Inputs!B$20)^INT((A86-1)/12),0))</f>
        <v>0</v>
      </c>
      <c r="D86" s="6">
        <f>IF(Inputs!$B$26&lt;&gt;"Ready","FIX INPUTS",IF(A86&lt;=(Inputs!B$17-Inputs!$B$4)*12,Inputs!B$19,0))</f>
        <v>0</v>
      </c>
      <c r="E86" s="6">
        <f>IF(Inputs!$B$26&lt;&gt;"Ready","FIX INPUTS",IF(A86&lt;=(Inputs!B$17-Inputs!$B$4)*12,E85*(1+(((1+Inputs!B$21)*(1-Inputs!B$22))^(1/12)-1))+C86*Inputs!$B$11+D86,E85))</f>
        <v>0</v>
      </c>
      <c r="F86" s="6">
        <f>IF(Inputs!$B$26&lt;&gt;"Ready","FIX INPUTS",IF(A86&lt;=(Inputs!B$17-Inputs!$B$4)*12,F85*(1+(((1+Inputs!B$21)*(1-Inputs!B$22))^(1/12)-1))+C86*Inputs!$B$12,F85))</f>
        <v>0</v>
      </c>
      <c r="G86" s="6">
        <f>IF(Inputs!$B$26&lt;&gt;"Ready","FIX INPUTS",IF(A86&lt;=(Inputs!B$17-Inputs!$B$4)*12,G85*(1+(((1+Inputs!B$21)*(1-Inputs!B$22))^(1/12)-1))+C86*Inputs!$B$13,G85))</f>
        <v>0</v>
      </c>
      <c r="H86" s="6">
        <f>IF(Inputs!$B$26&lt;&gt;"Ready","FIX INPUTS",SUM(E86:G86))</f>
        <v>0</v>
      </c>
      <c r="I86" s="6">
        <f>IF(Inputs!$B$26&lt;&gt;"Ready","FIX INPUTS",H86/(1+Inputs!B$23)^(MIN(A86,(Inputs!B$17-Inputs!$B$4)*12)/12))</f>
        <v>0</v>
      </c>
      <c r="J86" s="6">
        <f>IF(Inputs!$B$26&lt;&gt;"Ready","FIX INPUTS",C86+J85)</f>
        <v>0</v>
      </c>
      <c r="K86" s="6">
        <f>IF(Inputs!$B$26&lt;&gt;"Ready","FIX INPUTS",D86+K85)</f>
        <v>0</v>
      </c>
    </row>
    <row r="87" spans="1:11" ht="27.95" customHeight="1" x14ac:dyDescent="0.25">
      <c r="A87" s="1">
        <v>82</v>
      </c>
      <c r="B87" s="1">
        <f>IF(Inputs!$B$26&lt;&gt;"Ready","FIX INPUTS",Inputs!$B$4+A87/12)</f>
        <v>46.833333333333336</v>
      </c>
      <c r="C87" s="6">
        <f>IF(Inputs!$B$26&lt;&gt;"Ready","FIX INPUTS",IF(A87&lt;=(Inputs!B$17-Inputs!$B$4)*12,Inputs!B$18*(1+Inputs!B$20)^INT((A87-1)/12),0))</f>
        <v>0</v>
      </c>
      <c r="D87" s="6">
        <f>IF(Inputs!$B$26&lt;&gt;"Ready","FIX INPUTS",IF(A87&lt;=(Inputs!B$17-Inputs!$B$4)*12,Inputs!B$19,0))</f>
        <v>0</v>
      </c>
      <c r="E87" s="6">
        <f>IF(Inputs!$B$26&lt;&gt;"Ready","FIX INPUTS",IF(A87&lt;=(Inputs!B$17-Inputs!$B$4)*12,E86*(1+(((1+Inputs!B$21)*(1-Inputs!B$22))^(1/12)-1))+C87*Inputs!$B$11+D87,E86))</f>
        <v>0</v>
      </c>
      <c r="F87" s="6">
        <f>IF(Inputs!$B$26&lt;&gt;"Ready","FIX INPUTS",IF(A87&lt;=(Inputs!B$17-Inputs!$B$4)*12,F86*(1+(((1+Inputs!B$21)*(1-Inputs!B$22))^(1/12)-1))+C87*Inputs!$B$12,F86))</f>
        <v>0</v>
      </c>
      <c r="G87" s="6">
        <f>IF(Inputs!$B$26&lt;&gt;"Ready","FIX INPUTS",IF(A87&lt;=(Inputs!B$17-Inputs!$B$4)*12,G86*(1+(((1+Inputs!B$21)*(1-Inputs!B$22))^(1/12)-1))+C87*Inputs!$B$13,G86))</f>
        <v>0</v>
      </c>
      <c r="H87" s="6">
        <f>IF(Inputs!$B$26&lt;&gt;"Ready","FIX INPUTS",SUM(E87:G87))</f>
        <v>0</v>
      </c>
      <c r="I87" s="6">
        <f>IF(Inputs!$B$26&lt;&gt;"Ready","FIX INPUTS",H87/(1+Inputs!B$23)^(MIN(A87,(Inputs!B$17-Inputs!$B$4)*12)/12))</f>
        <v>0</v>
      </c>
      <c r="J87" s="6">
        <f>IF(Inputs!$B$26&lt;&gt;"Ready","FIX INPUTS",C87+J86)</f>
        <v>0</v>
      </c>
      <c r="K87" s="6">
        <f>IF(Inputs!$B$26&lt;&gt;"Ready","FIX INPUTS",D87+K86)</f>
        <v>0</v>
      </c>
    </row>
    <row r="88" spans="1:11" ht="27.95" customHeight="1" x14ac:dyDescent="0.25">
      <c r="A88" s="1">
        <v>83</v>
      </c>
      <c r="B88" s="1">
        <f>IF(Inputs!$B$26&lt;&gt;"Ready","FIX INPUTS",Inputs!$B$4+A88/12)</f>
        <v>46.916666666666664</v>
      </c>
      <c r="C88" s="6">
        <f>IF(Inputs!$B$26&lt;&gt;"Ready","FIX INPUTS",IF(A88&lt;=(Inputs!B$17-Inputs!$B$4)*12,Inputs!B$18*(1+Inputs!B$20)^INT((A88-1)/12),0))</f>
        <v>0</v>
      </c>
      <c r="D88" s="6">
        <f>IF(Inputs!$B$26&lt;&gt;"Ready","FIX INPUTS",IF(A88&lt;=(Inputs!B$17-Inputs!$B$4)*12,Inputs!B$19,0))</f>
        <v>0</v>
      </c>
      <c r="E88" s="6">
        <f>IF(Inputs!$B$26&lt;&gt;"Ready","FIX INPUTS",IF(A88&lt;=(Inputs!B$17-Inputs!$B$4)*12,E87*(1+(((1+Inputs!B$21)*(1-Inputs!B$22))^(1/12)-1))+C88*Inputs!$B$11+D88,E87))</f>
        <v>0</v>
      </c>
      <c r="F88" s="6">
        <f>IF(Inputs!$B$26&lt;&gt;"Ready","FIX INPUTS",IF(A88&lt;=(Inputs!B$17-Inputs!$B$4)*12,F87*(1+(((1+Inputs!B$21)*(1-Inputs!B$22))^(1/12)-1))+C88*Inputs!$B$12,F87))</f>
        <v>0</v>
      </c>
      <c r="G88" s="6">
        <f>IF(Inputs!$B$26&lt;&gt;"Ready","FIX INPUTS",IF(A88&lt;=(Inputs!B$17-Inputs!$B$4)*12,G87*(1+(((1+Inputs!B$21)*(1-Inputs!B$22))^(1/12)-1))+C88*Inputs!$B$13,G87))</f>
        <v>0</v>
      </c>
      <c r="H88" s="6">
        <f>IF(Inputs!$B$26&lt;&gt;"Ready","FIX INPUTS",SUM(E88:G88))</f>
        <v>0</v>
      </c>
      <c r="I88" s="6">
        <f>IF(Inputs!$B$26&lt;&gt;"Ready","FIX INPUTS",H88/(1+Inputs!B$23)^(MIN(A88,(Inputs!B$17-Inputs!$B$4)*12)/12))</f>
        <v>0</v>
      </c>
      <c r="J88" s="6">
        <f>IF(Inputs!$B$26&lt;&gt;"Ready","FIX INPUTS",C88+J87)</f>
        <v>0</v>
      </c>
      <c r="K88" s="6">
        <f>IF(Inputs!$B$26&lt;&gt;"Ready","FIX INPUTS",D88+K87)</f>
        <v>0</v>
      </c>
    </row>
    <row r="89" spans="1:11" ht="27.95" customHeight="1" x14ac:dyDescent="0.25">
      <c r="A89" s="1">
        <v>84</v>
      </c>
      <c r="B89" s="1">
        <f>IF(Inputs!$B$26&lt;&gt;"Ready","FIX INPUTS",Inputs!$B$4+A89/12)</f>
        <v>47</v>
      </c>
      <c r="C89" s="6">
        <f>IF(Inputs!$B$26&lt;&gt;"Ready","FIX INPUTS",IF(A89&lt;=(Inputs!B$17-Inputs!$B$4)*12,Inputs!B$18*(1+Inputs!B$20)^INT((A89-1)/12),0))</f>
        <v>0</v>
      </c>
      <c r="D89" s="6">
        <f>IF(Inputs!$B$26&lt;&gt;"Ready","FIX INPUTS",IF(A89&lt;=(Inputs!B$17-Inputs!$B$4)*12,Inputs!B$19,0))</f>
        <v>0</v>
      </c>
      <c r="E89" s="6">
        <f>IF(Inputs!$B$26&lt;&gt;"Ready","FIX INPUTS",IF(A89&lt;=(Inputs!B$17-Inputs!$B$4)*12,E88*(1+(((1+Inputs!B$21)*(1-Inputs!B$22))^(1/12)-1))+C89*Inputs!$B$11+D89,E88))</f>
        <v>0</v>
      </c>
      <c r="F89" s="6">
        <f>IF(Inputs!$B$26&lt;&gt;"Ready","FIX INPUTS",IF(A89&lt;=(Inputs!B$17-Inputs!$B$4)*12,F88*(1+(((1+Inputs!B$21)*(1-Inputs!B$22))^(1/12)-1))+C89*Inputs!$B$12,F88))</f>
        <v>0</v>
      </c>
      <c r="G89" s="6">
        <f>IF(Inputs!$B$26&lt;&gt;"Ready","FIX INPUTS",IF(A89&lt;=(Inputs!B$17-Inputs!$B$4)*12,G88*(1+(((1+Inputs!B$21)*(1-Inputs!B$22))^(1/12)-1))+C89*Inputs!$B$13,G88))</f>
        <v>0</v>
      </c>
      <c r="H89" s="6">
        <f>IF(Inputs!$B$26&lt;&gt;"Ready","FIX INPUTS",SUM(E89:G89))</f>
        <v>0</v>
      </c>
      <c r="I89" s="6">
        <f>IF(Inputs!$B$26&lt;&gt;"Ready","FIX INPUTS",H89/(1+Inputs!B$23)^(MIN(A89,(Inputs!B$17-Inputs!$B$4)*12)/12))</f>
        <v>0</v>
      </c>
      <c r="J89" s="6">
        <f>IF(Inputs!$B$26&lt;&gt;"Ready","FIX INPUTS",C89+J88)</f>
        <v>0</v>
      </c>
      <c r="K89" s="6">
        <f>IF(Inputs!$B$26&lt;&gt;"Ready","FIX INPUTS",D89+K88)</f>
        <v>0</v>
      </c>
    </row>
    <row r="90" spans="1:11" ht="27.95" customHeight="1" x14ac:dyDescent="0.25">
      <c r="A90" s="1">
        <v>85</v>
      </c>
      <c r="B90" s="1">
        <f>IF(Inputs!$B$26&lt;&gt;"Ready","FIX INPUTS",Inputs!$B$4+A90/12)</f>
        <v>47.083333333333336</v>
      </c>
      <c r="C90" s="6">
        <f>IF(Inputs!$B$26&lt;&gt;"Ready","FIX INPUTS",IF(A90&lt;=(Inputs!B$17-Inputs!$B$4)*12,Inputs!B$18*(1+Inputs!B$20)^INT((A90-1)/12),0))</f>
        <v>0</v>
      </c>
      <c r="D90" s="6">
        <f>IF(Inputs!$B$26&lt;&gt;"Ready","FIX INPUTS",IF(A90&lt;=(Inputs!B$17-Inputs!$B$4)*12,Inputs!B$19,0))</f>
        <v>0</v>
      </c>
      <c r="E90" s="6">
        <f>IF(Inputs!$B$26&lt;&gt;"Ready","FIX INPUTS",IF(A90&lt;=(Inputs!B$17-Inputs!$B$4)*12,E89*(1+(((1+Inputs!B$21)*(1-Inputs!B$22))^(1/12)-1))+C90*Inputs!$B$11+D90,E89))</f>
        <v>0</v>
      </c>
      <c r="F90" s="6">
        <f>IF(Inputs!$B$26&lt;&gt;"Ready","FIX INPUTS",IF(A90&lt;=(Inputs!B$17-Inputs!$B$4)*12,F89*(1+(((1+Inputs!B$21)*(1-Inputs!B$22))^(1/12)-1))+C90*Inputs!$B$12,F89))</f>
        <v>0</v>
      </c>
      <c r="G90" s="6">
        <f>IF(Inputs!$B$26&lt;&gt;"Ready","FIX INPUTS",IF(A90&lt;=(Inputs!B$17-Inputs!$B$4)*12,G89*(1+(((1+Inputs!B$21)*(1-Inputs!B$22))^(1/12)-1))+C90*Inputs!$B$13,G89))</f>
        <v>0</v>
      </c>
      <c r="H90" s="6">
        <f>IF(Inputs!$B$26&lt;&gt;"Ready","FIX INPUTS",SUM(E90:G90))</f>
        <v>0</v>
      </c>
      <c r="I90" s="6">
        <f>IF(Inputs!$B$26&lt;&gt;"Ready","FIX INPUTS",H90/(1+Inputs!B$23)^(MIN(A90,(Inputs!B$17-Inputs!$B$4)*12)/12))</f>
        <v>0</v>
      </c>
      <c r="J90" s="6">
        <f>IF(Inputs!$B$26&lt;&gt;"Ready","FIX INPUTS",C90+J89)</f>
        <v>0</v>
      </c>
      <c r="K90" s="6">
        <f>IF(Inputs!$B$26&lt;&gt;"Ready","FIX INPUTS",D90+K89)</f>
        <v>0</v>
      </c>
    </row>
    <row r="91" spans="1:11" ht="27.95" customHeight="1" x14ac:dyDescent="0.25">
      <c r="A91" s="1">
        <v>86</v>
      </c>
      <c r="B91" s="1">
        <f>IF(Inputs!$B$26&lt;&gt;"Ready","FIX INPUTS",Inputs!$B$4+A91/12)</f>
        <v>47.166666666666664</v>
      </c>
      <c r="C91" s="6">
        <f>IF(Inputs!$B$26&lt;&gt;"Ready","FIX INPUTS",IF(A91&lt;=(Inputs!B$17-Inputs!$B$4)*12,Inputs!B$18*(1+Inputs!B$20)^INT((A91-1)/12),0))</f>
        <v>0</v>
      </c>
      <c r="D91" s="6">
        <f>IF(Inputs!$B$26&lt;&gt;"Ready","FIX INPUTS",IF(A91&lt;=(Inputs!B$17-Inputs!$B$4)*12,Inputs!B$19,0))</f>
        <v>0</v>
      </c>
      <c r="E91" s="6">
        <f>IF(Inputs!$B$26&lt;&gt;"Ready","FIX INPUTS",IF(A91&lt;=(Inputs!B$17-Inputs!$B$4)*12,E90*(1+(((1+Inputs!B$21)*(1-Inputs!B$22))^(1/12)-1))+C91*Inputs!$B$11+D91,E90))</f>
        <v>0</v>
      </c>
      <c r="F91" s="6">
        <f>IF(Inputs!$B$26&lt;&gt;"Ready","FIX INPUTS",IF(A91&lt;=(Inputs!B$17-Inputs!$B$4)*12,F90*(1+(((1+Inputs!B$21)*(1-Inputs!B$22))^(1/12)-1))+C91*Inputs!$B$12,F90))</f>
        <v>0</v>
      </c>
      <c r="G91" s="6">
        <f>IF(Inputs!$B$26&lt;&gt;"Ready","FIX INPUTS",IF(A91&lt;=(Inputs!B$17-Inputs!$B$4)*12,G90*(1+(((1+Inputs!B$21)*(1-Inputs!B$22))^(1/12)-1))+C91*Inputs!$B$13,G90))</f>
        <v>0</v>
      </c>
      <c r="H91" s="6">
        <f>IF(Inputs!$B$26&lt;&gt;"Ready","FIX INPUTS",SUM(E91:G91))</f>
        <v>0</v>
      </c>
      <c r="I91" s="6">
        <f>IF(Inputs!$B$26&lt;&gt;"Ready","FIX INPUTS",H91/(1+Inputs!B$23)^(MIN(A91,(Inputs!B$17-Inputs!$B$4)*12)/12))</f>
        <v>0</v>
      </c>
      <c r="J91" s="6">
        <f>IF(Inputs!$B$26&lt;&gt;"Ready","FIX INPUTS",C91+J90)</f>
        <v>0</v>
      </c>
      <c r="K91" s="6">
        <f>IF(Inputs!$B$26&lt;&gt;"Ready","FIX INPUTS",D91+K90)</f>
        <v>0</v>
      </c>
    </row>
    <row r="92" spans="1:11" ht="27.95" customHeight="1" x14ac:dyDescent="0.25">
      <c r="A92" s="1">
        <v>87</v>
      </c>
      <c r="B92" s="1">
        <f>IF(Inputs!$B$26&lt;&gt;"Ready","FIX INPUTS",Inputs!$B$4+A92/12)</f>
        <v>47.25</v>
      </c>
      <c r="C92" s="6">
        <f>IF(Inputs!$B$26&lt;&gt;"Ready","FIX INPUTS",IF(A92&lt;=(Inputs!B$17-Inputs!$B$4)*12,Inputs!B$18*(1+Inputs!B$20)^INT((A92-1)/12),0))</f>
        <v>0</v>
      </c>
      <c r="D92" s="6">
        <f>IF(Inputs!$B$26&lt;&gt;"Ready","FIX INPUTS",IF(A92&lt;=(Inputs!B$17-Inputs!$B$4)*12,Inputs!B$19,0))</f>
        <v>0</v>
      </c>
      <c r="E92" s="6">
        <f>IF(Inputs!$B$26&lt;&gt;"Ready","FIX INPUTS",IF(A92&lt;=(Inputs!B$17-Inputs!$B$4)*12,E91*(1+(((1+Inputs!B$21)*(1-Inputs!B$22))^(1/12)-1))+C92*Inputs!$B$11+D92,E91))</f>
        <v>0</v>
      </c>
      <c r="F92" s="6">
        <f>IF(Inputs!$B$26&lt;&gt;"Ready","FIX INPUTS",IF(A92&lt;=(Inputs!B$17-Inputs!$B$4)*12,F91*(1+(((1+Inputs!B$21)*(1-Inputs!B$22))^(1/12)-1))+C92*Inputs!$B$12,F91))</f>
        <v>0</v>
      </c>
      <c r="G92" s="6">
        <f>IF(Inputs!$B$26&lt;&gt;"Ready","FIX INPUTS",IF(A92&lt;=(Inputs!B$17-Inputs!$B$4)*12,G91*(1+(((1+Inputs!B$21)*(1-Inputs!B$22))^(1/12)-1))+C92*Inputs!$B$13,G91))</f>
        <v>0</v>
      </c>
      <c r="H92" s="6">
        <f>IF(Inputs!$B$26&lt;&gt;"Ready","FIX INPUTS",SUM(E92:G92))</f>
        <v>0</v>
      </c>
      <c r="I92" s="6">
        <f>IF(Inputs!$B$26&lt;&gt;"Ready","FIX INPUTS",H92/(1+Inputs!B$23)^(MIN(A92,(Inputs!B$17-Inputs!$B$4)*12)/12))</f>
        <v>0</v>
      </c>
      <c r="J92" s="6">
        <f>IF(Inputs!$B$26&lt;&gt;"Ready","FIX INPUTS",C92+J91)</f>
        <v>0</v>
      </c>
      <c r="K92" s="6">
        <f>IF(Inputs!$B$26&lt;&gt;"Ready","FIX INPUTS",D92+K91)</f>
        <v>0</v>
      </c>
    </row>
    <row r="93" spans="1:11" ht="27.95" customHeight="1" x14ac:dyDescent="0.25">
      <c r="A93" s="1">
        <v>88</v>
      </c>
      <c r="B93" s="1">
        <f>IF(Inputs!$B$26&lt;&gt;"Ready","FIX INPUTS",Inputs!$B$4+A93/12)</f>
        <v>47.333333333333336</v>
      </c>
      <c r="C93" s="6">
        <f>IF(Inputs!$B$26&lt;&gt;"Ready","FIX INPUTS",IF(A93&lt;=(Inputs!B$17-Inputs!$B$4)*12,Inputs!B$18*(1+Inputs!B$20)^INT((A93-1)/12),0))</f>
        <v>0</v>
      </c>
      <c r="D93" s="6">
        <f>IF(Inputs!$B$26&lt;&gt;"Ready","FIX INPUTS",IF(A93&lt;=(Inputs!B$17-Inputs!$B$4)*12,Inputs!B$19,0))</f>
        <v>0</v>
      </c>
      <c r="E93" s="6">
        <f>IF(Inputs!$B$26&lt;&gt;"Ready","FIX INPUTS",IF(A93&lt;=(Inputs!B$17-Inputs!$B$4)*12,E92*(1+(((1+Inputs!B$21)*(1-Inputs!B$22))^(1/12)-1))+C93*Inputs!$B$11+D93,E92))</f>
        <v>0</v>
      </c>
      <c r="F93" s="6">
        <f>IF(Inputs!$B$26&lt;&gt;"Ready","FIX INPUTS",IF(A93&lt;=(Inputs!B$17-Inputs!$B$4)*12,F92*(1+(((1+Inputs!B$21)*(1-Inputs!B$22))^(1/12)-1))+C93*Inputs!$B$12,F92))</f>
        <v>0</v>
      </c>
      <c r="G93" s="6">
        <f>IF(Inputs!$B$26&lt;&gt;"Ready","FIX INPUTS",IF(A93&lt;=(Inputs!B$17-Inputs!$B$4)*12,G92*(1+(((1+Inputs!B$21)*(1-Inputs!B$22))^(1/12)-1))+C93*Inputs!$B$13,G92))</f>
        <v>0</v>
      </c>
      <c r="H93" s="6">
        <f>IF(Inputs!$B$26&lt;&gt;"Ready","FIX INPUTS",SUM(E93:G93))</f>
        <v>0</v>
      </c>
      <c r="I93" s="6">
        <f>IF(Inputs!$B$26&lt;&gt;"Ready","FIX INPUTS",H93/(1+Inputs!B$23)^(MIN(A93,(Inputs!B$17-Inputs!$B$4)*12)/12))</f>
        <v>0</v>
      </c>
      <c r="J93" s="6">
        <f>IF(Inputs!$B$26&lt;&gt;"Ready","FIX INPUTS",C93+J92)</f>
        <v>0</v>
      </c>
      <c r="K93" s="6">
        <f>IF(Inputs!$B$26&lt;&gt;"Ready","FIX INPUTS",D93+K92)</f>
        <v>0</v>
      </c>
    </row>
    <row r="94" spans="1:11" ht="27.95" customHeight="1" x14ac:dyDescent="0.25">
      <c r="A94" s="1">
        <v>89</v>
      </c>
      <c r="B94" s="1">
        <f>IF(Inputs!$B$26&lt;&gt;"Ready","FIX INPUTS",Inputs!$B$4+A94/12)</f>
        <v>47.416666666666664</v>
      </c>
      <c r="C94" s="6">
        <f>IF(Inputs!$B$26&lt;&gt;"Ready","FIX INPUTS",IF(A94&lt;=(Inputs!B$17-Inputs!$B$4)*12,Inputs!B$18*(1+Inputs!B$20)^INT((A94-1)/12),0))</f>
        <v>0</v>
      </c>
      <c r="D94" s="6">
        <f>IF(Inputs!$B$26&lt;&gt;"Ready","FIX INPUTS",IF(A94&lt;=(Inputs!B$17-Inputs!$B$4)*12,Inputs!B$19,0))</f>
        <v>0</v>
      </c>
      <c r="E94" s="6">
        <f>IF(Inputs!$B$26&lt;&gt;"Ready","FIX INPUTS",IF(A94&lt;=(Inputs!B$17-Inputs!$B$4)*12,E93*(1+(((1+Inputs!B$21)*(1-Inputs!B$22))^(1/12)-1))+C94*Inputs!$B$11+D94,E93))</f>
        <v>0</v>
      </c>
      <c r="F94" s="6">
        <f>IF(Inputs!$B$26&lt;&gt;"Ready","FIX INPUTS",IF(A94&lt;=(Inputs!B$17-Inputs!$B$4)*12,F93*(1+(((1+Inputs!B$21)*(1-Inputs!B$22))^(1/12)-1))+C94*Inputs!$B$12,F93))</f>
        <v>0</v>
      </c>
      <c r="G94" s="6">
        <f>IF(Inputs!$B$26&lt;&gt;"Ready","FIX INPUTS",IF(A94&lt;=(Inputs!B$17-Inputs!$B$4)*12,G93*(1+(((1+Inputs!B$21)*(1-Inputs!B$22))^(1/12)-1))+C94*Inputs!$B$13,G93))</f>
        <v>0</v>
      </c>
      <c r="H94" s="6">
        <f>IF(Inputs!$B$26&lt;&gt;"Ready","FIX INPUTS",SUM(E94:G94))</f>
        <v>0</v>
      </c>
      <c r="I94" s="6">
        <f>IF(Inputs!$B$26&lt;&gt;"Ready","FIX INPUTS",H94/(1+Inputs!B$23)^(MIN(A94,(Inputs!B$17-Inputs!$B$4)*12)/12))</f>
        <v>0</v>
      </c>
      <c r="J94" s="6">
        <f>IF(Inputs!$B$26&lt;&gt;"Ready","FIX INPUTS",C94+J93)</f>
        <v>0</v>
      </c>
      <c r="K94" s="6">
        <f>IF(Inputs!$B$26&lt;&gt;"Ready","FIX INPUTS",D94+K93)</f>
        <v>0</v>
      </c>
    </row>
    <row r="95" spans="1:11" ht="27.95" customHeight="1" x14ac:dyDescent="0.25">
      <c r="A95" s="1">
        <v>90</v>
      </c>
      <c r="B95" s="1">
        <f>IF(Inputs!$B$26&lt;&gt;"Ready","FIX INPUTS",Inputs!$B$4+A95/12)</f>
        <v>47.5</v>
      </c>
      <c r="C95" s="6">
        <f>IF(Inputs!$B$26&lt;&gt;"Ready","FIX INPUTS",IF(A95&lt;=(Inputs!B$17-Inputs!$B$4)*12,Inputs!B$18*(1+Inputs!B$20)^INT((A95-1)/12),0))</f>
        <v>0</v>
      </c>
      <c r="D95" s="6">
        <f>IF(Inputs!$B$26&lt;&gt;"Ready","FIX INPUTS",IF(A95&lt;=(Inputs!B$17-Inputs!$B$4)*12,Inputs!B$19,0))</f>
        <v>0</v>
      </c>
      <c r="E95" s="6">
        <f>IF(Inputs!$B$26&lt;&gt;"Ready","FIX INPUTS",IF(A95&lt;=(Inputs!B$17-Inputs!$B$4)*12,E94*(1+(((1+Inputs!B$21)*(1-Inputs!B$22))^(1/12)-1))+C95*Inputs!$B$11+D95,E94))</f>
        <v>0</v>
      </c>
      <c r="F95" s="6">
        <f>IF(Inputs!$B$26&lt;&gt;"Ready","FIX INPUTS",IF(A95&lt;=(Inputs!B$17-Inputs!$B$4)*12,F94*(1+(((1+Inputs!B$21)*(1-Inputs!B$22))^(1/12)-1))+C95*Inputs!$B$12,F94))</f>
        <v>0</v>
      </c>
      <c r="G95" s="6">
        <f>IF(Inputs!$B$26&lt;&gt;"Ready","FIX INPUTS",IF(A95&lt;=(Inputs!B$17-Inputs!$B$4)*12,G94*(1+(((1+Inputs!B$21)*(1-Inputs!B$22))^(1/12)-1))+C95*Inputs!$B$13,G94))</f>
        <v>0</v>
      </c>
      <c r="H95" s="6">
        <f>IF(Inputs!$B$26&lt;&gt;"Ready","FIX INPUTS",SUM(E95:G95))</f>
        <v>0</v>
      </c>
      <c r="I95" s="6">
        <f>IF(Inputs!$B$26&lt;&gt;"Ready","FIX INPUTS",H95/(1+Inputs!B$23)^(MIN(A95,(Inputs!B$17-Inputs!$B$4)*12)/12))</f>
        <v>0</v>
      </c>
      <c r="J95" s="6">
        <f>IF(Inputs!$B$26&lt;&gt;"Ready","FIX INPUTS",C95+J94)</f>
        <v>0</v>
      </c>
      <c r="K95" s="6">
        <f>IF(Inputs!$B$26&lt;&gt;"Ready","FIX INPUTS",D95+K94)</f>
        <v>0</v>
      </c>
    </row>
    <row r="96" spans="1:11" ht="27.95" customHeight="1" x14ac:dyDescent="0.25">
      <c r="A96" s="1">
        <v>91</v>
      </c>
      <c r="B96" s="1">
        <f>IF(Inputs!$B$26&lt;&gt;"Ready","FIX INPUTS",Inputs!$B$4+A96/12)</f>
        <v>47.583333333333336</v>
      </c>
      <c r="C96" s="6">
        <f>IF(Inputs!$B$26&lt;&gt;"Ready","FIX INPUTS",IF(A96&lt;=(Inputs!B$17-Inputs!$B$4)*12,Inputs!B$18*(1+Inputs!B$20)^INT((A96-1)/12),0))</f>
        <v>0</v>
      </c>
      <c r="D96" s="6">
        <f>IF(Inputs!$B$26&lt;&gt;"Ready","FIX INPUTS",IF(A96&lt;=(Inputs!B$17-Inputs!$B$4)*12,Inputs!B$19,0))</f>
        <v>0</v>
      </c>
      <c r="E96" s="6">
        <f>IF(Inputs!$B$26&lt;&gt;"Ready","FIX INPUTS",IF(A96&lt;=(Inputs!B$17-Inputs!$B$4)*12,E95*(1+(((1+Inputs!B$21)*(1-Inputs!B$22))^(1/12)-1))+C96*Inputs!$B$11+D96,E95))</f>
        <v>0</v>
      </c>
      <c r="F96" s="6">
        <f>IF(Inputs!$B$26&lt;&gt;"Ready","FIX INPUTS",IF(A96&lt;=(Inputs!B$17-Inputs!$B$4)*12,F95*(1+(((1+Inputs!B$21)*(1-Inputs!B$22))^(1/12)-1))+C96*Inputs!$B$12,F95))</f>
        <v>0</v>
      </c>
      <c r="G96" s="6">
        <f>IF(Inputs!$B$26&lt;&gt;"Ready","FIX INPUTS",IF(A96&lt;=(Inputs!B$17-Inputs!$B$4)*12,G95*(1+(((1+Inputs!B$21)*(1-Inputs!B$22))^(1/12)-1))+C96*Inputs!$B$13,G95))</f>
        <v>0</v>
      </c>
      <c r="H96" s="6">
        <f>IF(Inputs!$B$26&lt;&gt;"Ready","FIX INPUTS",SUM(E96:G96))</f>
        <v>0</v>
      </c>
      <c r="I96" s="6">
        <f>IF(Inputs!$B$26&lt;&gt;"Ready","FIX INPUTS",H96/(1+Inputs!B$23)^(MIN(A96,(Inputs!B$17-Inputs!$B$4)*12)/12))</f>
        <v>0</v>
      </c>
      <c r="J96" s="6">
        <f>IF(Inputs!$B$26&lt;&gt;"Ready","FIX INPUTS",C96+J95)</f>
        <v>0</v>
      </c>
      <c r="K96" s="6">
        <f>IF(Inputs!$B$26&lt;&gt;"Ready","FIX INPUTS",D96+K95)</f>
        <v>0</v>
      </c>
    </row>
    <row r="97" spans="1:11" ht="27.95" customHeight="1" x14ac:dyDescent="0.25">
      <c r="A97" s="1">
        <v>92</v>
      </c>
      <c r="B97" s="1">
        <f>IF(Inputs!$B$26&lt;&gt;"Ready","FIX INPUTS",Inputs!$B$4+A97/12)</f>
        <v>47.666666666666664</v>
      </c>
      <c r="C97" s="6">
        <f>IF(Inputs!$B$26&lt;&gt;"Ready","FIX INPUTS",IF(A97&lt;=(Inputs!B$17-Inputs!$B$4)*12,Inputs!B$18*(1+Inputs!B$20)^INT((A97-1)/12),0))</f>
        <v>0</v>
      </c>
      <c r="D97" s="6">
        <f>IF(Inputs!$B$26&lt;&gt;"Ready","FIX INPUTS",IF(A97&lt;=(Inputs!B$17-Inputs!$B$4)*12,Inputs!B$19,0))</f>
        <v>0</v>
      </c>
      <c r="E97" s="6">
        <f>IF(Inputs!$B$26&lt;&gt;"Ready","FIX INPUTS",IF(A97&lt;=(Inputs!B$17-Inputs!$B$4)*12,E96*(1+(((1+Inputs!B$21)*(1-Inputs!B$22))^(1/12)-1))+C97*Inputs!$B$11+D97,E96))</f>
        <v>0</v>
      </c>
      <c r="F97" s="6">
        <f>IF(Inputs!$B$26&lt;&gt;"Ready","FIX INPUTS",IF(A97&lt;=(Inputs!B$17-Inputs!$B$4)*12,F96*(1+(((1+Inputs!B$21)*(1-Inputs!B$22))^(1/12)-1))+C97*Inputs!$B$12,F96))</f>
        <v>0</v>
      </c>
      <c r="G97" s="6">
        <f>IF(Inputs!$B$26&lt;&gt;"Ready","FIX INPUTS",IF(A97&lt;=(Inputs!B$17-Inputs!$B$4)*12,G96*(1+(((1+Inputs!B$21)*(1-Inputs!B$22))^(1/12)-1))+C97*Inputs!$B$13,G96))</f>
        <v>0</v>
      </c>
      <c r="H97" s="6">
        <f>IF(Inputs!$B$26&lt;&gt;"Ready","FIX INPUTS",SUM(E97:G97))</f>
        <v>0</v>
      </c>
      <c r="I97" s="6">
        <f>IF(Inputs!$B$26&lt;&gt;"Ready","FIX INPUTS",H97/(1+Inputs!B$23)^(MIN(A97,(Inputs!B$17-Inputs!$B$4)*12)/12))</f>
        <v>0</v>
      </c>
      <c r="J97" s="6">
        <f>IF(Inputs!$B$26&lt;&gt;"Ready","FIX INPUTS",C97+J96)</f>
        <v>0</v>
      </c>
      <c r="K97" s="6">
        <f>IF(Inputs!$B$26&lt;&gt;"Ready","FIX INPUTS",D97+K96)</f>
        <v>0</v>
      </c>
    </row>
    <row r="98" spans="1:11" ht="27.95" customHeight="1" x14ac:dyDescent="0.25">
      <c r="A98" s="1">
        <v>93</v>
      </c>
      <c r="B98" s="1">
        <f>IF(Inputs!$B$26&lt;&gt;"Ready","FIX INPUTS",Inputs!$B$4+A98/12)</f>
        <v>47.75</v>
      </c>
      <c r="C98" s="6">
        <f>IF(Inputs!$B$26&lt;&gt;"Ready","FIX INPUTS",IF(A98&lt;=(Inputs!B$17-Inputs!$B$4)*12,Inputs!B$18*(1+Inputs!B$20)^INT((A98-1)/12),0))</f>
        <v>0</v>
      </c>
      <c r="D98" s="6">
        <f>IF(Inputs!$B$26&lt;&gt;"Ready","FIX INPUTS",IF(A98&lt;=(Inputs!B$17-Inputs!$B$4)*12,Inputs!B$19,0))</f>
        <v>0</v>
      </c>
      <c r="E98" s="6">
        <f>IF(Inputs!$B$26&lt;&gt;"Ready","FIX INPUTS",IF(A98&lt;=(Inputs!B$17-Inputs!$B$4)*12,E97*(1+(((1+Inputs!B$21)*(1-Inputs!B$22))^(1/12)-1))+C98*Inputs!$B$11+D98,E97))</f>
        <v>0</v>
      </c>
      <c r="F98" s="6">
        <f>IF(Inputs!$B$26&lt;&gt;"Ready","FIX INPUTS",IF(A98&lt;=(Inputs!B$17-Inputs!$B$4)*12,F97*(1+(((1+Inputs!B$21)*(1-Inputs!B$22))^(1/12)-1))+C98*Inputs!$B$12,F97))</f>
        <v>0</v>
      </c>
      <c r="G98" s="6">
        <f>IF(Inputs!$B$26&lt;&gt;"Ready","FIX INPUTS",IF(A98&lt;=(Inputs!B$17-Inputs!$B$4)*12,G97*(1+(((1+Inputs!B$21)*(1-Inputs!B$22))^(1/12)-1))+C98*Inputs!$B$13,G97))</f>
        <v>0</v>
      </c>
      <c r="H98" s="6">
        <f>IF(Inputs!$B$26&lt;&gt;"Ready","FIX INPUTS",SUM(E98:G98))</f>
        <v>0</v>
      </c>
      <c r="I98" s="6">
        <f>IF(Inputs!$B$26&lt;&gt;"Ready","FIX INPUTS",H98/(1+Inputs!B$23)^(MIN(A98,(Inputs!B$17-Inputs!$B$4)*12)/12))</f>
        <v>0</v>
      </c>
      <c r="J98" s="6">
        <f>IF(Inputs!$B$26&lt;&gt;"Ready","FIX INPUTS",C98+J97)</f>
        <v>0</v>
      </c>
      <c r="K98" s="6">
        <f>IF(Inputs!$B$26&lt;&gt;"Ready","FIX INPUTS",D98+K97)</f>
        <v>0</v>
      </c>
    </row>
    <row r="99" spans="1:11" ht="27.95" customHeight="1" x14ac:dyDescent="0.25">
      <c r="A99" s="1">
        <v>94</v>
      </c>
      <c r="B99" s="1">
        <f>IF(Inputs!$B$26&lt;&gt;"Ready","FIX INPUTS",Inputs!$B$4+A99/12)</f>
        <v>47.833333333333336</v>
      </c>
      <c r="C99" s="6">
        <f>IF(Inputs!$B$26&lt;&gt;"Ready","FIX INPUTS",IF(A99&lt;=(Inputs!B$17-Inputs!$B$4)*12,Inputs!B$18*(1+Inputs!B$20)^INT((A99-1)/12),0))</f>
        <v>0</v>
      </c>
      <c r="D99" s="6">
        <f>IF(Inputs!$B$26&lt;&gt;"Ready","FIX INPUTS",IF(A99&lt;=(Inputs!B$17-Inputs!$B$4)*12,Inputs!B$19,0))</f>
        <v>0</v>
      </c>
      <c r="E99" s="6">
        <f>IF(Inputs!$B$26&lt;&gt;"Ready","FIX INPUTS",IF(A99&lt;=(Inputs!B$17-Inputs!$B$4)*12,E98*(1+(((1+Inputs!B$21)*(1-Inputs!B$22))^(1/12)-1))+C99*Inputs!$B$11+D99,E98))</f>
        <v>0</v>
      </c>
      <c r="F99" s="6">
        <f>IF(Inputs!$B$26&lt;&gt;"Ready","FIX INPUTS",IF(A99&lt;=(Inputs!B$17-Inputs!$B$4)*12,F98*(1+(((1+Inputs!B$21)*(1-Inputs!B$22))^(1/12)-1))+C99*Inputs!$B$12,F98))</f>
        <v>0</v>
      </c>
      <c r="G99" s="6">
        <f>IF(Inputs!$B$26&lt;&gt;"Ready","FIX INPUTS",IF(A99&lt;=(Inputs!B$17-Inputs!$B$4)*12,G98*(1+(((1+Inputs!B$21)*(1-Inputs!B$22))^(1/12)-1))+C99*Inputs!$B$13,G98))</f>
        <v>0</v>
      </c>
      <c r="H99" s="6">
        <f>IF(Inputs!$B$26&lt;&gt;"Ready","FIX INPUTS",SUM(E99:G99))</f>
        <v>0</v>
      </c>
      <c r="I99" s="6">
        <f>IF(Inputs!$B$26&lt;&gt;"Ready","FIX INPUTS",H99/(1+Inputs!B$23)^(MIN(A99,(Inputs!B$17-Inputs!$B$4)*12)/12))</f>
        <v>0</v>
      </c>
      <c r="J99" s="6">
        <f>IF(Inputs!$B$26&lt;&gt;"Ready","FIX INPUTS",C99+J98)</f>
        <v>0</v>
      </c>
      <c r="K99" s="6">
        <f>IF(Inputs!$B$26&lt;&gt;"Ready","FIX INPUTS",D99+K98)</f>
        <v>0</v>
      </c>
    </row>
    <row r="100" spans="1:11" ht="27.95" customHeight="1" x14ac:dyDescent="0.25">
      <c r="A100" s="1">
        <v>95</v>
      </c>
      <c r="B100" s="1">
        <f>IF(Inputs!$B$26&lt;&gt;"Ready","FIX INPUTS",Inputs!$B$4+A100/12)</f>
        <v>47.916666666666664</v>
      </c>
      <c r="C100" s="6">
        <f>IF(Inputs!$B$26&lt;&gt;"Ready","FIX INPUTS",IF(A100&lt;=(Inputs!B$17-Inputs!$B$4)*12,Inputs!B$18*(1+Inputs!B$20)^INT((A100-1)/12),0))</f>
        <v>0</v>
      </c>
      <c r="D100" s="6">
        <f>IF(Inputs!$B$26&lt;&gt;"Ready","FIX INPUTS",IF(A100&lt;=(Inputs!B$17-Inputs!$B$4)*12,Inputs!B$19,0))</f>
        <v>0</v>
      </c>
      <c r="E100" s="6">
        <f>IF(Inputs!$B$26&lt;&gt;"Ready","FIX INPUTS",IF(A100&lt;=(Inputs!B$17-Inputs!$B$4)*12,E99*(1+(((1+Inputs!B$21)*(1-Inputs!B$22))^(1/12)-1))+C100*Inputs!$B$11+D100,E99))</f>
        <v>0</v>
      </c>
      <c r="F100" s="6">
        <f>IF(Inputs!$B$26&lt;&gt;"Ready","FIX INPUTS",IF(A100&lt;=(Inputs!B$17-Inputs!$B$4)*12,F99*(1+(((1+Inputs!B$21)*(1-Inputs!B$22))^(1/12)-1))+C100*Inputs!$B$12,F99))</f>
        <v>0</v>
      </c>
      <c r="G100" s="6">
        <f>IF(Inputs!$B$26&lt;&gt;"Ready","FIX INPUTS",IF(A100&lt;=(Inputs!B$17-Inputs!$B$4)*12,G99*(1+(((1+Inputs!B$21)*(1-Inputs!B$22))^(1/12)-1))+C100*Inputs!$B$13,G99))</f>
        <v>0</v>
      </c>
      <c r="H100" s="6">
        <f>IF(Inputs!$B$26&lt;&gt;"Ready","FIX INPUTS",SUM(E100:G100))</f>
        <v>0</v>
      </c>
      <c r="I100" s="6">
        <f>IF(Inputs!$B$26&lt;&gt;"Ready","FIX INPUTS",H100/(1+Inputs!B$23)^(MIN(A100,(Inputs!B$17-Inputs!$B$4)*12)/12))</f>
        <v>0</v>
      </c>
      <c r="J100" s="6">
        <f>IF(Inputs!$B$26&lt;&gt;"Ready","FIX INPUTS",C100+J99)</f>
        <v>0</v>
      </c>
      <c r="K100" s="6">
        <f>IF(Inputs!$B$26&lt;&gt;"Ready","FIX INPUTS",D100+K99)</f>
        <v>0</v>
      </c>
    </row>
    <row r="101" spans="1:11" ht="27.95" customHeight="1" x14ac:dyDescent="0.25">
      <c r="A101" s="1">
        <v>96</v>
      </c>
      <c r="B101" s="1">
        <f>IF(Inputs!$B$26&lt;&gt;"Ready","FIX INPUTS",Inputs!$B$4+A101/12)</f>
        <v>48</v>
      </c>
      <c r="C101" s="6">
        <f>IF(Inputs!$B$26&lt;&gt;"Ready","FIX INPUTS",IF(A101&lt;=(Inputs!B$17-Inputs!$B$4)*12,Inputs!B$18*(1+Inputs!B$20)^INT((A101-1)/12),0))</f>
        <v>0</v>
      </c>
      <c r="D101" s="6">
        <f>IF(Inputs!$B$26&lt;&gt;"Ready","FIX INPUTS",IF(A101&lt;=(Inputs!B$17-Inputs!$B$4)*12,Inputs!B$19,0))</f>
        <v>0</v>
      </c>
      <c r="E101" s="6">
        <f>IF(Inputs!$B$26&lt;&gt;"Ready","FIX INPUTS",IF(A101&lt;=(Inputs!B$17-Inputs!$B$4)*12,E100*(1+(((1+Inputs!B$21)*(1-Inputs!B$22))^(1/12)-1))+C101*Inputs!$B$11+D101,E100))</f>
        <v>0</v>
      </c>
      <c r="F101" s="6">
        <f>IF(Inputs!$B$26&lt;&gt;"Ready","FIX INPUTS",IF(A101&lt;=(Inputs!B$17-Inputs!$B$4)*12,F100*(1+(((1+Inputs!B$21)*(1-Inputs!B$22))^(1/12)-1))+C101*Inputs!$B$12,F100))</f>
        <v>0</v>
      </c>
      <c r="G101" s="6">
        <f>IF(Inputs!$B$26&lt;&gt;"Ready","FIX INPUTS",IF(A101&lt;=(Inputs!B$17-Inputs!$B$4)*12,G100*(1+(((1+Inputs!B$21)*(1-Inputs!B$22))^(1/12)-1))+C101*Inputs!$B$13,G100))</f>
        <v>0</v>
      </c>
      <c r="H101" s="6">
        <f>IF(Inputs!$B$26&lt;&gt;"Ready","FIX INPUTS",SUM(E101:G101))</f>
        <v>0</v>
      </c>
      <c r="I101" s="6">
        <f>IF(Inputs!$B$26&lt;&gt;"Ready","FIX INPUTS",H101/(1+Inputs!B$23)^(MIN(A101,(Inputs!B$17-Inputs!$B$4)*12)/12))</f>
        <v>0</v>
      </c>
      <c r="J101" s="6">
        <f>IF(Inputs!$B$26&lt;&gt;"Ready","FIX INPUTS",C101+J100)</f>
        <v>0</v>
      </c>
      <c r="K101" s="6">
        <f>IF(Inputs!$B$26&lt;&gt;"Ready","FIX INPUTS",D101+K100)</f>
        <v>0</v>
      </c>
    </row>
    <row r="102" spans="1:11" ht="27.95" customHeight="1" x14ac:dyDescent="0.25">
      <c r="A102" s="1">
        <v>97</v>
      </c>
      <c r="B102" s="1">
        <f>IF(Inputs!$B$26&lt;&gt;"Ready","FIX INPUTS",Inputs!$B$4+A102/12)</f>
        <v>48.083333333333336</v>
      </c>
      <c r="C102" s="6">
        <f>IF(Inputs!$B$26&lt;&gt;"Ready","FIX INPUTS",IF(A102&lt;=(Inputs!B$17-Inputs!$B$4)*12,Inputs!B$18*(1+Inputs!B$20)^INT((A102-1)/12),0))</f>
        <v>0</v>
      </c>
      <c r="D102" s="6">
        <f>IF(Inputs!$B$26&lt;&gt;"Ready","FIX INPUTS",IF(A102&lt;=(Inputs!B$17-Inputs!$B$4)*12,Inputs!B$19,0))</f>
        <v>0</v>
      </c>
      <c r="E102" s="6">
        <f>IF(Inputs!$B$26&lt;&gt;"Ready","FIX INPUTS",IF(A102&lt;=(Inputs!B$17-Inputs!$B$4)*12,E101*(1+(((1+Inputs!B$21)*(1-Inputs!B$22))^(1/12)-1))+C102*Inputs!$B$11+D102,E101))</f>
        <v>0</v>
      </c>
      <c r="F102" s="6">
        <f>IF(Inputs!$B$26&lt;&gt;"Ready","FIX INPUTS",IF(A102&lt;=(Inputs!B$17-Inputs!$B$4)*12,F101*(1+(((1+Inputs!B$21)*(1-Inputs!B$22))^(1/12)-1))+C102*Inputs!$B$12,F101))</f>
        <v>0</v>
      </c>
      <c r="G102" s="6">
        <f>IF(Inputs!$B$26&lt;&gt;"Ready","FIX INPUTS",IF(A102&lt;=(Inputs!B$17-Inputs!$B$4)*12,G101*(1+(((1+Inputs!B$21)*(1-Inputs!B$22))^(1/12)-1))+C102*Inputs!$B$13,G101))</f>
        <v>0</v>
      </c>
      <c r="H102" s="6">
        <f>IF(Inputs!$B$26&lt;&gt;"Ready","FIX INPUTS",SUM(E102:G102))</f>
        <v>0</v>
      </c>
      <c r="I102" s="6">
        <f>IF(Inputs!$B$26&lt;&gt;"Ready","FIX INPUTS",H102/(1+Inputs!B$23)^(MIN(A102,(Inputs!B$17-Inputs!$B$4)*12)/12))</f>
        <v>0</v>
      </c>
      <c r="J102" s="6">
        <f>IF(Inputs!$B$26&lt;&gt;"Ready","FIX INPUTS",C102+J101)</f>
        <v>0</v>
      </c>
      <c r="K102" s="6">
        <f>IF(Inputs!$B$26&lt;&gt;"Ready","FIX INPUTS",D102+K101)</f>
        <v>0</v>
      </c>
    </row>
    <row r="103" spans="1:11" ht="27.95" customHeight="1" x14ac:dyDescent="0.25">
      <c r="A103" s="1">
        <v>98</v>
      </c>
      <c r="B103" s="1">
        <f>IF(Inputs!$B$26&lt;&gt;"Ready","FIX INPUTS",Inputs!$B$4+A103/12)</f>
        <v>48.166666666666664</v>
      </c>
      <c r="C103" s="6">
        <f>IF(Inputs!$B$26&lt;&gt;"Ready","FIX INPUTS",IF(A103&lt;=(Inputs!B$17-Inputs!$B$4)*12,Inputs!B$18*(1+Inputs!B$20)^INT((A103-1)/12),0))</f>
        <v>0</v>
      </c>
      <c r="D103" s="6">
        <f>IF(Inputs!$B$26&lt;&gt;"Ready","FIX INPUTS",IF(A103&lt;=(Inputs!B$17-Inputs!$B$4)*12,Inputs!B$19,0))</f>
        <v>0</v>
      </c>
      <c r="E103" s="6">
        <f>IF(Inputs!$B$26&lt;&gt;"Ready","FIX INPUTS",IF(A103&lt;=(Inputs!B$17-Inputs!$B$4)*12,E102*(1+(((1+Inputs!B$21)*(1-Inputs!B$22))^(1/12)-1))+C103*Inputs!$B$11+D103,E102))</f>
        <v>0</v>
      </c>
      <c r="F103" s="6">
        <f>IF(Inputs!$B$26&lt;&gt;"Ready","FIX INPUTS",IF(A103&lt;=(Inputs!B$17-Inputs!$B$4)*12,F102*(1+(((1+Inputs!B$21)*(1-Inputs!B$22))^(1/12)-1))+C103*Inputs!$B$12,F102))</f>
        <v>0</v>
      </c>
      <c r="G103" s="6">
        <f>IF(Inputs!$B$26&lt;&gt;"Ready","FIX INPUTS",IF(A103&lt;=(Inputs!B$17-Inputs!$B$4)*12,G102*(1+(((1+Inputs!B$21)*(1-Inputs!B$22))^(1/12)-1))+C103*Inputs!$B$13,G102))</f>
        <v>0</v>
      </c>
      <c r="H103" s="6">
        <f>IF(Inputs!$B$26&lt;&gt;"Ready","FIX INPUTS",SUM(E103:G103))</f>
        <v>0</v>
      </c>
      <c r="I103" s="6">
        <f>IF(Inputs!$B$26&lt;&gt;"Ready","FIX INPUTS",H103/(1+Inputs!B$23)^(MIN(A103,(Inputs!B$17-Inputs!$B$4)*12)/12))</f>
        <v>0</v>
      </c>
      <c r="J103" s="6">
        <f>IF(Inputs!$B$26&lt;&gt;"Ready","FIX INPUTS",C103+J102)</f>
        <v>0</v>
      </c>
      <c r="K103" s="6">
        <f>IF(Inputs!$B$26&lt;&gt;"Ready","FIX INPUTS",D103+K102)</f>
        <v>0</v>
      </c>
    </row>
    <row r="104" spans="1:11" ht="27.95" customHeight="1" x14ac:dyDescent="0.25">
      <c r="A104" s="1">
        <v>99</v>
      </c>
      <c r="B104" s="1">
        <f>IF(Inputs!$B$26&lt;&gt;"Ready","FIX INPUTS",Inputs!$B$4+A104/12)</f>
        <v>48.25</v>
      </c>
      <c r="C104" s="6">
        <f>IF(Inputs!$B$26&lt;&gt;"Ready","FIX INPUTS",IF(A104&lt;=(Inputs!B$17-Inputs!$B$4)*12,Inputs!B$18*(1+Inputs!B$20)^INT((A104-1)/12),0))</f>
        <v>0</v>
      </c>
      <c r="D104" s="6">
        <f>IF(Inputs!$B$26&lt;&gt;"Ready","FIX INPUTS",IF(A104&lt;=(Inputs!B$17-Inputs!$B$4)*12,Inputs!B$19,0))</f>
        <v>0</v>
      </c>
      <c r="E104" s="6">
        <f>IF(Inputs!$B$26&lt;&gt;"Ready","FIX INPUTS",IF(A104&lt;=(Inputs!B$17-Inputs!$B$4)*12,E103*(1+(((1+Inputs!B$21)*(1-Inputs!B$22))^(1/12)-1))+C104*Inputs!$B$11+D104,E103))</f>
        <v>0</v>
      </c>
      <c r="F104" s="6">
        <f>IF(Inputs!$B$26&lt;&gt;"Ready","FIX INPUTS",IF(A104&lt;=(Inputs!B$17-Inputs!$B$4)*12,F103*(1+(((1+Inputs!B$21)*(1-Inputs!B$22))^(1/12)-1))+C104*Inputs!$B$12,F103))</f>
        <v>0</v>
      </c>
      <c r="G104" s="6">
        <f>IF(Inputs!$B$26&lt;&gt;"Ready","FIX INPUTS",IF(A104&lt;=(Inputs!B$17-Inputs!$B$4)*12,G103*(1+(((1+Inputs!B$21)*(1-Inputs!B$22))^(1/12)-1))+C104*Inputs!$B$13,G103))</f>
        <v>0</v>
      </c>
      <c r="H104" s="6">
        <f>IF(Inputs!$B$26&lt;&gt;"Ready","FIX INPUTS",SUM(E104:G104))</f>
        <v>0</v>
      </c>
      <c r="I104" s="6">
        <f>IF(Inputs!$B$26&lt;&gt;"Ready","FIX INPUTS",H104/(1+Inputs!B$23)^(MIN(A104,(Inputs!B$17-Inputs!$B$4)*12)/12))</f>
        <v>0</v>
      </c>
      <c r="J104" s="6">
        <f>IF(Inputs!$B$26&lt;&gt;"Ready","FIX INPUTS",C104+J103)</f>
        <v>0</v>
      </c>
      <c r="K104" s="6">
        <f>IF(Inputs!$B$26&lt;&gt;"Ready","FIX INPUTS",D104+K103)</f>
        <v>0</v>
      </c>
    </row>
    <row r="105" spans="1:11" ht="27.95" customHeight="1" x14ac:dyDescent="0.25">
      <c r="A105" s="1">
        <v>100</v>
      </c>
      <c r="B105" s="1">
        <f>IF(Inputs!$B$26&lt;&gt;"Ready","FIX INPUTS",Inputs!$B$4+A105/12)</f>
        <v>48.333333333333336</v>
      </c>
      <c r="C105" s="6">
        <f>IF(Inputs!$B$26&lt;&gt;"Ready","FIX INPUTS",IF(A105&lt;=(Inputs!B$17-Inputs!$B$4)*12,Inputs!B$18*(1+Inputs!B$20)^INT((A105-1)/12),0))</f>
        <v>0</v>
      </c>
      <c r="D105" s="6">
        <f>IF(Inputs!$B$26&lt;&gt;"Ready","FIX INPUTS",IF(A105&lt;=(Inputs!B$17-Inputs!$B$4)*12,Inputs!B$19,0))</f>
        <v>0</v>
      </c>
      <c r="E105" s="6">
        <f>IF(Inputs!$B$26&lt;&gt;"Ready","FIX INPUTS",IF(A105&lt;=(Inputs!B$17-Inputs!$B$4)*12,E104*(1+(((1+Inputs!B$21)*(1-Inputs!B$22))^(1/12)-1))+C105*Inputs!$B$11+D105,E104))</f>
        <v>0</v>
      </c>
      <c r="F105" s="6">
        <f>IF(Inputs!$B$26&lt;&gt;"Ready","FIX INPUTS",IF(A105&lt;=(Inputs!B$17-Inputs!$B$4)*12,F104*(1+(((1+Inputs!B$21)*(1-Inputs!B$22))^(1/12)-1))+C105*Inputs!$B$12,F104))</f>
        <v>0</v>
      </c>
      <c r="G105" s="6">
        <f>IF(Inputs!$B$26&lt;&gt;"Ready","FIX INPUTS",IF(A105&lt;=(Inputs!B$17-Inputs!$B$4)*12,G104*(1+(((1+Inputs!B$21)*(1-Inputs!B$22))^(1/12)-1))+C105*Inputs!$B$13,G104))</f>
        <v>0</v>
      </c>
      <c r="H105" s="6">
        <f>IF(Inputs!$B$26&lt;&gt;"Ready","FIX INPUTS",SUM(E105:G105))</f>
        <v>0</v>
      </c>
      <c r="I105" s="6">
        <f>IF(Inputs!$B$26&lt;&gt;"Ready","FIX INPUTS",H105/(1+Inputs!B$23)^(MIN(A105,(Inputs!B$17-Inputs!$B$4)*12)/12))</f>
        <v>0</v>
      </c>
      <c r="J105" s="6">
        <f>IF(Inputs!$B$26&lt;&gt;"Ready","FIX INPUTS",C105+J104)</f>
        <v>0</v>
      </c>
      <c r="K105" s="6">
        <f>IF(Inputs!$B$26&lt;&gt;"Ready","FIX INPUTS",D105+K104)</f>
        <v>0</v>
      </c>
    </row>
    <row r="106" spans="1:11" ht="27.95" customHeight="1" x14ac:dyDescent="0.25">
      <c r="A106" s="1">
        <v>101</v>
      </c>
      <c r="B106" s="1">
        <f>IF(Inputs!$B$26&lt;&gt;"Ready","FIX INPUTS",Inputs!$B$4+A106/12)</f>
        <v>48.416666666666664</v>
      </c>
      <c r="C106" s="6">
        <f>IF(Inputs!$B$26&lt;&gt;"Ready","FIX INPUTS",IF(A106&lt;=(Inputs!B$17-Inputs!$B$4)*12,Inputs!B$18*(1+Inputs!B$20)^INT((A106-1)/12),0))</f>
        <v>0</v>
      </c>
      <c r="D106" s="6">
        <f>IF(Inputs!$B$26&lt;&gt;"Ready","FIX INPUTS",IF(A106&lt;=(Inputs!B$17-Inputs!$B$4)*12,Inputs!B$19,0))</f>
        <v>0</v>
      </c>
      <c r="E106" s="6">
        <f>IF(Inputs!$B$26&lt;&gt;"Ready","FIX INPUTS",IF(A106&lt;=(Inputs!B$17-Inputs!$B$4)*12,E105*(1+(((1+Inputs!B$21)*(1-Inputs!B$22))^(1/12)-1))+C106*Inputs!$B$11+D106,E105))</f>
        <v>0</v>
      </c>
      <c r="F106" s="6">
        <f>IF(Inputs!$B$26&lt;&gt;"Ready","FIX INPUTS",IF(A106&lt;=(Inputs!B$17-Inputs!$B$4)*12,F105*(1+(((1+Inputs!B$21)*(1-Inputs!B$22))^(1/12)-1))+C106*Inputs!$B$12,F105))</f>
        <v>0</v>
      </c>
      <c r="G106" s="6">
        <f>IF(Inputs!$B$26&lt;&gt;"Ready","FIX INPUTS",IF(A106&lt;=(Inputs!B$17-Inputs!$B$4)*12,G105*(1+(((1+Inputs!B$21)*(1-Inputs!B$22))^(1/12)-1))+C106*Inputs!$B$13,G105))</f>
        <v>0</v>
      </c>
      <c r="H106" s="6">
        <f>IF(Inputs!$B$26&lt;&gt;"Ready","FIX INPUTS",SUM(E106:G106))</f>
        <v>0</v>
      </c>
      <c r="I106" s="6">
        <f>IF(Inputs!$B$26&lt;&gt;"Ready","FIX INPUTS",H106/(1+Inputs!B$23)^(MIN(A106,(Inputs!B$17-Inputs!$B$4)*12)/12))</f>
        <v>0</v>
      </c>
      <c r="J106" s="6">
        <f>IF(Inputs!$B$26&lt;&gt;"Ready","FIX INPUTS",C106+J105)</f>
        <v>0</v>
      </c>
      <c r="K106" s="6">
        <f>IF(Inputs!$B$26&lt;&gt;"Ready","FIX INPUTS",D106+K105)</f>
        <v>0</v>
      </c>
    </row>
    <row r="107" spans="1:11" ht="27.95" customHeight="1" x14ac:dyDescent="0.25">
      <c r="A107" s="1">
        <v>102</v>
      </c>
      <c r="B107" s="1">
        <f>IF(Inputs!$B$26&lt;&gt;"Ready","FIX INPUTS",Inputs!$B$4+A107/12)</f>
        <v>48.5</v>
      </c>
      <c r="C107" s="6">
        <f>IF(Inputs!$B$26&lt;&gt;"Ready","FIX INPUTS",IF(A107&lt;=(Inputs!B$17-Inputs!$B$4)*12,Inputs!B$18*(1+Inputs!B$20)^INT((A107-1)/12),0))</f>
        <v>0</v>
      </c>
      <c r="D107" s="6">
        <f>IF(Inputs!$B$26&lt;&gt;"Ready","FIX INPUTS",IF(A107&lt;=(Inputs!B$17-Inputs!$B$4)*12,Inputs!B$19,0))</f>
        <v>0</v>
      </c>
      <c r="E107" s="6">
        <f>IF(Inputs!$B$26&lt;&gt;"Ready","FIX INPUTS",IF(A107&lt;=(Inputs!B$17-Inputs!$B$4)*12,E106*(1+(((1+Inputs!B$21)*(1-Inputs!B$22))^(1/12)-1))+C107*Inputs!$B$11+D107,E106))</f>
        <v>0</v>
      </c>
      <c r="F107" s="6">
        <f>IF(Inputs!$B$26&lt;&gt;"Ready","FIX INPUTS",IF(A107&lt;=(Inputs!B$17-Inputs!$B$4)*12,F106*(1+(((1+Inputs!B$21)*(1-Inputs!B$22))^(1/12)-1))+C107*Inputs!$B$12,F106))</f>
        <v>0</v>
      </c>
      <c r="G107" s="6">
        <f>IF(Inputs!$B$26&lt;&gt;"Ready","FIX INPUTS",IF(A107&lt;=(Inputs!B$17-Inputs!$B$4)*12,G106*(1+(((1+Inputs!B$21)*(1-Inputs!B$22))^(1/12)-1))+C107*Inputs!$B$13,G106))</f>
        <v>0</v>
      </c>
      <c r="H107" s="6">
        <f>IF(Inputs!$B$26&lt;&gt;"Ready","FIX INPUTS",SUM(E107:G107))</f>
        <v>0</v>
      </c>
      <c r="I107" s="6">
        <f>IF(Inputs!$B$26&lt;&gt;"Ready","FIX INPUTS",H107/(1+Inputs!B$23)^(MIN(A107,(Inputs!B$17-Inputs!$B$4)*12)/12))</f>
        <v>0</v>
      </c>
      <c r="J107" s="6">
        <f>IF(Inputs!$B$26&lt;&gt;"Ready","FIX INPUTS",C107+J106)</f>
        <v>0</v>
      </c>
      <c r="K107" s="6">
        <f>IF(Inputs!$B$26&lt;&gt;"Ready","FIX INPUTS",D107+K106)</f>
        <v>0</v>
      </c>
    </row>
    <row r="108" spans="1:11" ht="27.95" customHeight="1" x14ac:dyDescent="0.25">
      <c r="A108" s="1">
        <v>103</v>
      </c>
      <c r="B108" s="1">
        <f>IF(Inputs!$B$26&lt;&gt;"Ready","FIX INPUTS",Inputs!$B$4+A108/12)</f>
        <v>48.583333333333336</v>
      </c>
      <c r="C108" s="6">
        <f>IF(Inputs!$B$26&lt;&gt;"Ready","FIX INPUTS",IF(A108&lt;=(Inputs!B$17-Inputs!$B$4)*12,Inputs!B$18*(1+Inputs!B$20)^INT((A108-1)/12),0))</f>
        <v>0</v>
      </c>
      <c r="D108" s="6">
        <f>IF(Inputs!$B$26&lt;&gt;"Ready","FIX INPUTS",IF(A108&lt;=(Inputs!B$17-Inputs!$B$4)*12,Inputs!B$19,0))</f>
        <v>0</v>
      </c>
      <c r="E108" s="6">
        <f>IF(Inputs!$B$26&lt;&gt;"Ready","FIX INPUTS",IF(A108&lt;=(Inputs!B$17-Inputs!$B$4)*12,E107*(1+(((1+Inputs!B$21)*(1-Inputs!B$22))^(1/12)-1))+C108*Inputs!$B$11+D108,E107))</f>
        <v>0</v>
      </c>
      <c r="F108" s="6">
        <f>IF(Inputs!$B$26&lt;&gt;"Ready","FIX INPUTS",IF(A108&lt;=(Inputs!B$17-Inputs!$B$4)*12,F107*(1+(((1+Inputs!B$21)*(1-Inputs!B$22))^(1/12)-1))+C108*Inputs!$B$12,F107))</f>
        <v>0</v>
      </c>
      <c r="G108" s="6">
        <f>IF(Inputs!$B$26&lt;&gt;"Ready","FIX INPUTS",IF(A108&lt;=(Inputs!B$17-Inputs!$B$4)*12,G107*(1+(((1+Inputs!B$21)*(1-Inputs!B$22))^(1/12)-1))+C108*Inputs!$B$13,G107))</f>
        <v>0</v>
      </c>
      <c r="H108" s="6">
        <f>IF(Inputs!$B$26&lt;&gt;"Ready","FIX INPUTS",SUM(E108:G108))</f>
        <v>0</v>
      </c>
      <c r="I108" s="6">
        <f>IF(Inputs!$B$26&lt;&gt;"Ready","FIX INPUTS",H108/(1+Inputs!B$23)^(MIN(A108,(Inputs!B$17-Inputs!$B$4)*12)/12))</f>
        <v>0</v>
      </c>
      <c r="J108" s="6">
        <f>IF(Inputs!$B$26&lt;&gt;"Ready","FIX INPUTS",C108+J107)</f>
        <v>0</v>
      </c>
      <c r="K108" s="6">
        <f>IF(Inputs!$B$26&lt;&gt;"Ready","FIX INPUTS",D108+K107)</f>
        <v>0</v>
      </c>
    </row>
    <row r="109" spans="1:11" ht="27.95" customHeight="1" x14ac:dyDescent="0.25">
      <c r="A109" s="1">
        <v>104</v>
      </c>
      <c r="B109" s="1">
        <f>IF(Inputs!$B$26&lt;&gt;"Ready","FIX INPUTS",Inputs!$B$4+A109/12)</f>
        <v>48.666666666666664</v>
      </c>
      <c r="C109" s="6">
        <f>IF(Inputs!$B$26&lt;&gt;"Ready","FIX INPUTS",IF(A109&lt;=(Inputs!B$17-Inputs!$B$4)*12,Inputs!B$18*(1+Inputs!B$20)^INT((A109-1)/12),0))</f>
        <v>0</v>
      </c>
      <c r="D109" s="6">
        <f>IF(Inputs!$B$26&lt;&gt;"Ready","FIX INPUTS",IF(A109&lt;=(Inputs!B$17-Inputs!$B$4)*12,Inputs!B$19,0))</f>
        <v>0</v>
      </c>
      <c r="E109" s="6">
        <f>IF(Inputs!$B$26&lt;&gt;"Ready","FIX INPUTS",IF(A109&lt;=(Inputs!B$17-Inputs!$B$4)*12,E108*(1+(((1+Inputs!B$21)*(1-Inputs!B$22))^(1/12)-1))+C109*Inputs!$B$11+D109,E108))</f>
        <v>0</v>
      </c>
      <c r="F109" s="6">
        <f>IF(Inputs!$B$26&lt;&gt;"Ready","FIX INPUTS",IF(A109&lt;=(Inputs!B$17-Inputs!$B$4)*12,F108*(1+(((1+Inputs!B$21)*(1-Inputs!B$22))^(1/12)-1))+C109*Inputs!$B$12,F108))</f>
        <v>0</v>
      </c>
      <c r="G109" s="6">
        <f>IF(Inputs!$B$26&lt;&gt;"Ready","FIX INPUTS",IF(A109&lt;=(Inputs!B$17-Inputs!$B$4)*12,G108*(1+(((1+Inputs!B$21)*(1-Inputs!B$22))^(1/12)-1))+C109*Inputs!$B$13,G108))</f>
        <v>0</v>
      </c>
      <c r="H109" s="6">
        <f>IF(Inputs!$B$26&lt;&gt;"Ready","FIX INPUTS",SUM(E109:G109))</f>
        <v>0</v>
      </c>
      <c r="I109" s="6">
        <f>IF(Inputs!$B$26&lt;&gt;"Ready","FIX INPUTS",H109/(1+Inputs!B$23)^(MIN(A109,(Inputs!B$17-Inputs!$B$4)*12)/12))</f>
        <v>0</v>
      </c>
      <c r="J109" s="6">
        <f>IF(Inputs!$B$26&lt;&gt;"Ready","FIX INPUTS",C109+J108)</f>
        <v>0</v>
      </c>
      <c r="K109" s="6">
        <f>IF(Inputs!$B$26&lt;&gt;"Ready","FIX INPUTS",D109+K108)</f>
        <v>0</v>
      </c>
    </row>
    <row r="110" spans="1:11" ht="27.95" customHeight="1" x14ac:dyDescent="0.25">
      <c r="A110" s="1">
        <v>105</v>
      </c>
      <c r="B110" s="1">
        <f>IF(Inputs!$B$26&lt;&gt;"Ready","FIX INPUTS",Inputs!$B$4+A110/12)</f>
        <v>48.75</v>
      </c>
      <c r="C110" s="6">
        <f>IF(Inputs!$B$26&lt;&gt;"Ready","FIX INPUTS",IF(A110&lt;=(Inputs!B$17-Inputs!$B$4)*12,Inputs!B$18*(1+Inputs!B$20)^INT((A110-1)/12),0))</f>
        <v>0</v>
      </c>
      <c r="D110" s="6">
        <f>IF(Inputs!$B$26&lt;&gt;"Ready","FIX INPUTS",IF(A110&lt;=(Inputs!B$17-Inputs!$B$4)*12,Inputs!B$19,0))</f>
        <v>0</v>
      </c>
      <c r="E110" s="6">
        <f>IF(Inputs!$B$26&lt;&gt;"Ready","FIX INPUTS",IF(A110&lt;=(Inputs!B$17-Inputs!$B$4)*12,E109*(1+(((1+Inputs!B$21)*(1-Inputs!B$22))^(1/12)-1))+C110*Inputs!$B$11+D110,E109))</f>
        <v>0</v>
      </c>
      <c r="F110" s="6">
        <f>IF(Inputs!$B$26&lt;&gt;"Ready","FIX INPUTS",IF(A110&lt;=(Inputs!B$17-Inputs!$B$4)*12,F109*(1+(((1+Inputs!B$21)*(1-Inputs!B$22))^(1/12)-1))+C110*Inputs!$B$12,F109))</f>
        <v>0</v>
      </c>
      <c r="G110" s="6">
        <f>IF(Inputs!$B$26&lt;&gt;"Ready","FIX INPUTS",IF(A110&lt;=(Inputs!B$17-Inputs!$B$4)*12,G109*(1+(((1+Inputs!B$21)*(1-Inputs!B$22))^(1/12)-1))+C110*Inputs!$B$13,G109))</f>
        <v>0</v>
      </c>
      <c r="H110" s="6">
        <f>IF(Inputs!$B$26&lt;&gt;"Ready","FIX INPUTS",SUM(E110:G110))</f>
        <v>0</v>
      </c>
      <c r="I110" s="6">
        <f>IF(Inputs!$B$26&lt;&gt;"Ready","FIX INPUTS",H110/(1+Inputs!B$23)^(MIN(A110,(Inputs!B$17-Inputs!$B$4)*12)/12))</f>
        <v>0</v>
      </c>
      <c r="J110" s="6">
        <f>IF(Inputs!$B$26&lt;&gt;"Ready","FIX INPUTS",C110+J109)</f>
        <v>0</v>
      </c>
      <c r="K110" s="6">
        <f>IF(Inputs!$B$26&lt;&gt;"Ready","FIX INPUTS",D110+K109)</f>
        <v>0</v>
      </c>
    </row>
    <row r="111" spans="1:11" ht="27.95" customHeight="1" x14ac:dyDescent="0.25">
      <c r="A111" s="1">
        <v>106</v>
      </c>
      <c r="B111" s="1">
        <f>IF(Inputs!$B$26&lt;&gt;"Ready","FIX INPUTS",Inputs!$B$4+A111/12)</f>
        <v>48.833333333333336</v>
      </c>
      <c r="C111" s="6">
        <f>IF(Inputs!$B$26&lt;&gt;"Ready","FIX INPUTS",IF(A111&lt;=(Inputs!B$17-Inputs!$B$4)*12,Inputs!B$18*(1+Inputs!B$20)^INT((A111-1)/12),0))</f>
        <v>0</v>
      </c>
      <c r="D111" s="6">
        <f>IF(Inputs!$B$26&lt;&gt;"Ready","FIX INPUTS",IF(A111&lt;=(Inputs!B$17-Inputs!$B$4)*12,Inputs!B$19,0))</f>
        <v>0</v>
      </c>
      <c r="E111" s="6">
        <f>IF(Inputs!$B$26&lt;&gt;"Ready","FIX INPUTS",IF(A111&lt;=(Inputs!B$17-Inputs!$B$4)*12,E110*(1+(((1+Inputs!B$21)*(1-Inputs!B$22))^(1/12)-1))+C111*Inputs!$B$11+D111,E110))</f>
        <v>0</v>
      </c>
      <c r="F111" s="6">
        <f>IF(Inputs!$B$26&lt;&gt;"Ready","FIX INPUTS",IF(A111&lt;=(Inputs!B$17-Inputs!$B$4)*12,F110*(1+(((1+Inputs!B$21)*(1-Inputs!B$22))^(1/12)-1))+C111*Inputs!$B$12,F110))</f>
        <v>0</v>
      </c>
      <c r="G111" s="6">
        <f>IF(Inputs!$B$26&lt;&gt;"Ready","FIX INPUTS",IF(A111&lt;=(Inputs!B$17-Inputs!$B$4)*12,G110*(1+(((1+Inputs!B$21)*(1-Inputs!B$22))^(1/12)-1))+C111*Inputs!$B$13,G110))</f>
        <v>0</v>
      </c>
      <c r="H111" s="6">
        <f>IF(Inputs!$B$26&lt;&gt;"Ready","FIX INPUTS",SUM(E111:G111))</f>
        <v>0</v>
      </c>
      <c r="I111" s="6">
        <f>IF(Inputs!$B$26&lt;&gt;"Ready","FIX INPUTS",H111/(1+Inputs!B$23)^(MIN(A111,(Inputs!B$17-Inputs!$B$4)*12)/12))</f>
        <v>0</v>
      </c>
      <c r="J111" s="6">
        <f>IF(Inputs!$B$26&lt;&gt;"Ready","FIX INPUTS",C111+J110)</f>
        <v>0</v>
      </c>
      <c r="K111" s="6">
        <f>IF(Inputs!$B$26&lt;&gt;"Ready","FIX INPUTS",D111+K110)</f>
        <v>0</v>
      </c>
    </row>
    <row r="112" spans="1:11" ht="27.95" customHeight="1" x14ac:dyDescent="0.25">
      <c r="A112" s="1">
        <v>107</v>
      </c>
      <c r="B112" s="1">
        <f>IF(Inputs!$B$26&lt;&gt;"Ready","FIX INPUTS",Inputs!$B$4+A112/12)</f>
        <v>48.916666666666664</v>
      </c>
      <c r="C112" s="6">
        <f>IF(Inputs!$B$26&lt;&gt;"Ready","FIX INPUTS",IF(A112&lt;=(Inputs!B$17-Inputs!$B$4)*12,Inputs!B$18*(1+Inputs!B$20)^INT((A112-1)/12),0))</f>
        <v>0</v>
      </c>
      <c r="D112" s="6">
        <f>IF(Inputs!$B$26&lt;&gt;"Ready","FIX INPUTS",IF(A112&lt;=(Inputs!B$17-Inputs!$B$4)*12,Inputs!B$19,0))</f>
        <v>0</v>
      </c>
      <c r="E112" s="6">
        <f>IF(Inputs!$B$26&lt;&gt;"Ready","FIX INPUTS",IF(A112&lt;=(Inputs!B$17-Inputs!$B$4)*12,E111*(1+(((1+Inputs!B$21)*(1-Inputs!B$22))^(1/12)-1))+C112*Inputs!$B$11+D112,E111))</f>
        <v>0</v>
      </c>
      <c r="F112" s="6">
        <f>IF(Inputs!$B$26&lt;&gt;"Ready","FIX INPUTS",IF(A112&lt;=(Inputs!B$17-Inputs!$B$4)*12,F111*(1+(((1+Inputs!B$21)*(1-Inputs!B$22))^(1/12)-1))+C112*Inputs!$B$12,F111))</f>
        <v>0</v>
      </c>
      <c r="G112" s="6">
        <f>IF(Inputs!$B$26&lt;&gt;"Ready","FIX INPUTS",IF(A112&lt;=(Inputs!B$17-Inputs!$B$4)*12,G111*(1+(((1+Inputs!B$21)*(1-Inputs!B$22))^(1/12)-1))+C112*Inputs!$B$13,G111))</f>
        <v>0</v>
      </c>
      <c r="H112" s="6">
        <f>IF(Inputs!$B$26&lt;&gt;"Ready","FIX INPUTS",SUM(E112:G112))</f>
        <v>0</v>
      </c>
      <c r="I112" s="6">
        <f>IF(Inputs!$B$26&lt;&gt;"Ready","FIX INPUTS",H112/(1+Inputs!B$23)^(MIN(A112,(Inputs!B$17-Inputs!$B$4)*12)/12))</f>
        <v>0</v>
      </c>
      <c r="J112" s="6">
        <f>IF(Inputs!$B$26&lt;&gt;"Ready","FIX INPUTS",C112+J111)</f>
        <v>0</v>
      </c>
      <c r="K112" s="6">
        <f>IF(Inputs!$B$26&lt;&gt;"Ready","FIX INPUTS",D112+K111)</f>
        <v>0</v>
      </c>
    </row>
    <row r="113" spans="1:11" ht="27.95" customHeight="1" x14ac:dyDescent="0.25">
      <c r="A113" s="1">
        <v>108</v>
      </c>
      <c r="B113" s="1">
        <f>IF(Inputs!$B$26&lt;&gt;"Ready","FIX INPUTS",Inputs!$B$4+A113/12)</f>
        <v>49</v>
      </c>
      <c r="C113" s="6">
        <f>IF(Inputs!$B$26&lt;&gt;"Ready","FIX INPUTS",IF(A113&lt;=(Inputs!B$17-Inputs!$B$4)*12,Inputs!B$18*(1+Inputs!B$20)^INT((A113-1)/12),0))</f>
        <v>0</v>
      </c>
      <c r="D113" s="6">
        <f>IF(Inputs!$B$26&lt;&gt;"Ready","FIX INPUTS",IF(A113&lt;=(Inputs!B$17-Inputs!$B$4)*12,Inputs!B$19,0))</f>
        <v>0</v>
      </c>
      <c r="E113" s="6">
        <f>IF(Inputs!$B$26&lt;&gt;"Ready","FIX INPUTS",IF(A113&lt;=(Inputs!B$17-Inputs!$B$4)*12,E112*(1+(((1+Inputs!B$21)*(1-Inputs!B$22))^(1/12)-1))+C113*Inputs!$B$11+D113,E112))</f>
        <v>0</v>
      </c>
      <c r="F113" s="6">
        <f>IF(Inputs!$B$26&lt;&gt;"Ready","FIX INPUTS",IF(A113&lt;=(Inputs!B$17-Inputs!$B$4)*12,F112*(1+(((1+Inputs!B$21)*(1-Inputs!B$22))^(1/12)-1))+C113*Inputs!$B$12,F112))</f>
        <v>0</v>
      </c>
      <c r="G113" s="6">
        <f>IF(Inputs!$B$26&lt;&gt;"Ready","FIX INPUTS",IF(A113&lt;=(Inputs!B$17-Inputs!$B$4)*12,G112*(1+(((1+Inputs!B$21)*(1-Inputs!B$22))^(1/12)-1))+C113*Inputs!$B$13,G112))</f>
        <v>0</v>
      </c>
      <c r="H113" s="6">
        <f>IF(Inputs!$B$26&lt;&gt;"Ready","FIX INPUTS",SUM(E113:G113))</f>
        <v>0</v>
      </c>
      <c r="I113" s="6">
        <f>IF(Inputs!$B$26&lt;&gt;"Ready","FIX INPUTS",H113/(1+Inputs!B$23)^(MIN(A113,(Inputs!B$17-Inputs!$B$4)*12)/12))</f>
        <v>0</v>
      </c>
      <c r="J113" s="6">
        <f>IF(Inputs!$B$26&lt;&gt;"Ready","FIX INPUTS",C113+J112)</f>
        <v>0</v>
      </c>
      <c r="K113" s="6">
        <f>IF(Inputs!$B$26&lt;&gt;"Ready","FIX INPUTS",D113+K112)</f>
        <v>0</v>
      </c>
    </row>
    <row r="114" spans="1:11" ht="27.95" customHeight="1" x14ac:dyDescent="0.25">
      <c r="A114" s="1">
        <v>109</v>
      </c>
      <c r="B114" s="1">
        <f>IF(Inputs!$B$26&lt;&gt;"Ready","FIX INPUTS",Inputs!$B$4+A114/12)</f>
        <v>49.083333333333336</v>
      </c>
      <c r="C114" s="6">
        <f>IF(Inputs!$B$26&lt;&gt;"Ready","FIX INPUTS",IF(A114&lt;=(Inputs!B$17-Inputs!$B$4)*12,Inputs!B$18*(1+Inputs!B$20)^INT((A114-1)/12),0))</f>
        <v>0</v>
      </c>
      <c r="D114" s="6">
        <f>IF(Inputs!$B$26&lt;&gt;"Ready","FIX INPUTS",IF(A114&lt;=(Inputs!B$17-Inputs!$B$4)*12,Inputs!B$19,0))</f>
        <v>0</v>
      </c>
      <c r="E114" s="6">
        <f>IF(Inputs!$B$26&lt;&gt;"Ready","FIX INPUTS",IF(A114&lt;=(Inputs!B$17-Inputs!$B$4)*12,E113*(1+(((1+Inputs!B$21)*(1-Inputs!B$22))^(1/12)-1))+C114*Inputs!$B$11+D114,E113))</f>
        <v>0</v>
      </c>
      <c r="F114" s="6">
        <f>IF(Inputs!$B$26&lt;&gt;"Ready","FIX INPUTS",IF(A114&lt;=(Inputs!B$17-Inputs!$B$4)*12,F113*(1+(((1+Inputs!B$21)*(1-Inputs!B$22))^(1/12)-1))+C114*Inputs!$B$12,F113))</f>
        <v>0</v>
      </c>
      <c r="G114" s="6">
        <f>IF(Inputs!$B$26&lt;&gt;"Ready","FIX INPUTS",IF(A114&lt;=(Inputs!B$17-Inputs!$B$4)*12,G113*(1+(((1+Inputs!B$21)*(1-Inputs!B$22))^(1/12)-1))+C114*Inputs!$B$13,G113))</f>
        <v>0</v>
      </c>
      <c r="H114" s="6">
        <f>IF(Inputs!$B$26&lt;&gt;"Ready","FIX INPUTS",SUM(E114:G114))</f>
        <v>0</v>
      </c>
      <c r="I114" s="6">
        <f>IF(Inputs!$B$26&lt;&gt;"Ready","FIX INPUTS",H114/(1+Inputs!B$23)^(MIN(A114,(Inputs!B$17-Inputs!$B$4)*12)/12))</f>
        <v>0</v>
      </c>
      <c r="J114" s="6">
        <f>IF(Inputs!$B$26&lt;&gt;"Ready","FIX INPUTS",C114+J113)</f>
        <v>0</v>
      </c>
      <c r="K114" s="6">
        <f>IF(Inputs!$B$26&lt;&gt;"Ready","FIX INPUTS",D114+K113)</f>
        <v>0</v>
      </c>
    </row>
    <row r="115" spans="1:11" ht="27.95" customHeight="1" x14ac:dyDescent="0.25">
      <c r="A115" s="1">
        <v>110</v>
      </c>
      <c r="B115" s="1">
        <f>IF(Inputs!$B$26&lt;&gt;"Ready","FIX INPUTS",Inputs!$B$4+A115/12)</f>
        <v>49.166666666666664</v>
      </c>
      <c r="C115" s="6">
        <f>IF(Inputs!$B$26&lt;&gt;"Ready","FIX INPUTS",IF(A115&lt;=(Inputs!B$17-Inputs!$B$4)*12,Inputs!B$18*(1+Inputs!B$20)^INT((A115-1)/12),0))</f>
        <v>0</v>
      </c>
      <c r="D115" s="6">
        <f>IF(Inputs!$B$26&lt;&gt;"Ready","FIX INPUTS",IF(A115&lt;=(Inputs!B$17-Inputs!$B$4)*12,Inputs!B$19,0))</f>
        <v>0</v>
      </c>
      <c r="E115" s="6">
        <f>IF(Inputs!$B$26&lt;&gt;"Ready","FIX INPUTS",IF(A115&lt;=(Inputs!B$17-Inputs!$B$4)*12,E114*(1+(((1+Inputs!B$21)*(1-Inputs!B$22))^(1/12)-1))+C115*Inputs!$B$11+D115,E114))</f>
        <v>0</v>
      </c>
      <c r="F115" s="6">
        <f>IF(Inputs!$B$26&lt;&gt;"Ready","FIX INPUTS",IF(A115&lt;=(Inputs!B$17-Inputs!$B$4)*12,F114*(1+(((1+Inputs!B$21)*(1-Inputs!B$22))^(1/12)-1))+C115*Inputs!$B$12,F114))</f>
        <v>0</v>
      </c>
      <c r="G115" s="6">
        <f>IF(Inputs!$B$26&lt;&gt;"Ready","FIX INPUTS",IF(A115&lt;=(Inputs!B$17-Inputs!$B$4)*12,G114*(1+(((1+Inputs!B$21)*(1-Inputs!B$22))^(1/12)-1))+C115*Inputs!$B$13,G114))</f>
        <v>0</v>
      </c>
      <c r="H115" s="6">
        <f>IF(Inputs!$B$26&lt;&gt;"Ready","FIX INPUTS",SUM(E115:G115))</f>
        <v>0</v>
      </c>
      <c r="I115" s="6">
        <f>IF(Inputs!$B$26&lt;&gt;"Ready","FIX INPUTS",H115/(1+Inputs!B$23)^(MIN(A115,(Inputs!B$17-Inputs!$B$4)*12)/12))</f>
        <v>0</v>
      </c>
      <c r="J115" s="6">
        <f>IF(Inputs!$B$26&lt;&gt;"Ready","FIX INPUTS",C115+J114)</f>
        <v>0</v>
      </c>
      <c r="K115" s="6">
        <f>IF(Inputs!$B$26&lt;&gt;"Ready","FIX INPUTS",D115+K114)</f>
        <v>0</v>
      </c>
    </row>
    <row r="116" spans="1:11" ht="27.95" customHeight="1" x14ac:dyDescent="0.25">
      <c r="A116" s="1">
        <v>111</v>
      </c>
      <c r="B116" s="1">
        <f>IF(Inputs!$B$26&lt;&gt;"Ready","FIX INPUTS",Inputs!$B$4+A116/12)</f>
        <v>49.25</v>
      </c>
      <c r="C116" s="6">
        <f>IF(Inputs!$B$26&lt;&gt;"Ready","FIX INPUTS",IF(A116&lt;=(Inputs!B$17-Inputs!$B$4)*12,Inputs!B$18*(1+Inputs!B$20)^INT((A116-1)/12),0))</f>
        <v>0</v>
      </c>
      <c r="D116" s="6">
        <f>IF(Inputs!$B$26&lt;&gt;"Ready","FIX INPUTS",IF(A116&lt;=(Inputs!B$17-Inputs!$B$4)*12,Inputs!B$19,0))</f>
        <v>0</v>
      </c>
      <c r="E116" s="6">
        <f>IF(Inputs!$B$26&lt;&gt;"Ready","FIX INPUTS",IF(A116&lt;=(Inputs!B$17-Inputs!$B$4)*12,E115*(1+(((1+Inputs!B$21)*(1-Inputs!B$22))^(1/12)-1))+C116*Inputs!$B$11+D116,E115))</f>
        <v>0</v>
      </c>
      <c r="F116" s="6">
        <f>IF(Inputs!$B$26&lt;&gt;"Ready","FIX INPUTS",IF(A116&lt;=(Inputs!B$17-Inputs!$B$4)*12,F115*(1+(((1+Inputs!B$21)*(1-Inputs!B$22))^(1/12)-1))+C116*Inputs!$B$12,F115))</f>
        <v>0</v>
      </c>
      <c r="G116" s="6">
        <f>IF(Inputs!$B$26&lt;&gt;"Ready","FIX INPUTS",IF(A116&lt;=(Inputs!B$17-Inputs!$B$4)*12,G115*(1+(((1+Inputs!B$21)*(1-Inputs!B$22))^(1/12)-1))+C116*Inputs!$B$13,G115))</f>
        <v>0</v>
      </c>
      <c r="H116" s="6">
        <f>IF(Inputs!$B$26&lt;&gt;"Ready","FIX INPUTS",SUM(E116:G116))</f>
        <v>0</v>
      </c>
      <c r="I116" s="6">
        <f>IF(Inputs!$B$26&lt;&gt;"Ready","FIX INPUTS",H116/(1+Inputs!B$23)^(MIN(A116,(Inputs!B$17-Inputs!$B$4)*12)/12))</f>
        <v>0</v>
      </c>
      <c r="J116" s="6">
        <f>IF(Inputs!$B$26&lt;&gt;"Ready","FIX INPUTS",C116+J115)</f>
        <v>0</v>
      </c>
      <c r="K116" s="6">
        <f>IF(Inputs!$B$26&lt;&gt;"Ready","FIX INPUTS",D116+K115)</f>
        <v>0</v>
      </c>
    </row>
    <row r="117" spans="1:11" ht="27.95" customHeight="1" x14ac:dyDescent="0.25">
      <c r="A117" s="1">
        <v>112</v>
      </c>
      <c r="B117" s="1">
        <f>IF(Inputs!$B$26&lt;&gt;"Ready","FIX INPUTS",Inputs!$B$4+A117/12)</f>
        <v>49.333333333333336</v>
      </c>
      <c r="C117" s="6">
        <f>IF(Inputs!$B$26&lt;&gt;"Ready","FIX INPUTS",IF(A117&lt;=(Inputs!B$17-Inputs!$B$4)*12,Inputs!B$18*(1+Inputs!B$20)^INT((A117-1)/12),0))</f>
        <v>0</v>
      </c>
      <c r="D117" s="6">
        <f>IF(Inputs!$B$26&lt;&gt;"Ready","FIX INPUTS",IF(A117&lt;=(Inputs!B$17-Inputs!$B$4)*12,Inputs!B$19,0))</f>
        <v>0</v>
      </c>
      <c r="E117" s="6">
        <f>IF(Inputs!$B$26&lt;&gt;"Ready","FIX INPUTS",IF(A117&lt;=(Inputs!B$17-Inputs!$B$4)*12,E116*(1+(((1+Inputs!B$21)*(1-Inputs!B$22))^(1/12)-1))+C117*Inputs!$B$11+D117,E116))</f>
        <v>0</v>
      </c>
      <c r="F117" s="6">
        <f>IF(Inputs!$B$26&lt;&gt;"Ready","FIX INPUTS",IF(A117&lt;=(Inputs!B$17-Inputs!$B$4)*12,F116*(1+(((1+Inputs!B$21)*(1-Inputs!B$22))^(1/12)-1))+C117*Inputs!$B$12,F116))</f>
        <v>0</v>
      </c>
      <c r="G117" s="6">
        <f>IF(Inputs!$B$26&lt;&gt;"Ready","FIX INPUTS",IF(A117&lt;=(Inputs!B$17-Inputs!$B$4)*12,G116*(1+(((1+Inputs!B$21)*(1-Inputs!B$22))^(1/12)-1))+C117*Inputs!$B$13,G116))</f>
        <v>0</v>
      </c>
      <c r="H117" s="6">
        <f>IF(Inputs!$B$26&lt;&gt;"Ready","FIX INPUTS",SUM(E117:G117))</f>
        <v>0</v>
      </c>
      <c r="I117" s="6">
        <f>IF(Inputs!$B$26&lt;&gt;"Ready","FIX INPUTS",H117/(1+Inputs!B$23)^(MIN(A117,(Inputs!B$17-Inputs!$B$4)*12)/12))</f>
        <v>0</v>
      </c>
      <c r="J117" s="6">
        <f>IF(Inputs!$B$26&lt;&gt;"Ready","FIX INPUTS",C117+J116)</f>
        <v>0</v>
      </c>
      <c r="K117" s="6">
        <f>IF(Inputs!$B$26&lt;&gt;"Ready","FIX INPUTS",D117+K116)</f>
        <v>0</v>
      </c>
    </row>
    <row r="118" spans="1:11" ht="27.95" customHeight="1" x14ac:dyDescent="0.25">
      <c r="A118" s="1">
        <v>113</v>
      </c>
      <c r="B118" s="1">
        <f>IF(Inputs!$B$26&lt;&gt;"Ready","FIX INPUTS",Inputs!$B$4+A118/12)</f>
        <v>49.416666666666664</v>
      </c>
      <c r="C118" s="6">
        <f>IF(Inputs!$B$26&lt;&gt;"Ready","FIX INPUTS",IF(A118&lt;=(Inputs!B$17-Inputs!$B$4)*12,Inputs!B$18*(1+Inputs!B$20)^INT((A118-1)/12),0))</f>
        <v>0</v>
      </c>
      <c r="D118" s="6">
        <f>IF(Inputs!$B$26&lt;&gt;"Ready","FIX INPUTS",IF(A118&lt;=(Inputs!B$17-Inputs!$B$4)*12,Inputs!B$19,0))</f>
        <v>0</v>
      </c>
      <c r="E118" s="6">
        <f>IF(Inputs!$B$26&lt;&gt;"Ready","FIX INPUTS",IF(A118&lt;=(Inputs!B$17-Inputs!$B$4)*12,E117*(1+(((1+Inputs!B$21)*(1-Inputs!B$22))^(1/12)-1))+C118*Inputs!$B$11+D118,E117))</f>
        <v>0</v>
      </c>
      <c r="F118" s="6">
        <f>IF(Inputs!$B$26&lt;&gt;"Ready","FIX INPUTS",IF(A118&lt;=(Inputs!B$17-Inputs!$B$4)*12,F117*(1+(((1+Inputs!B$21)*(1-Inputs!B$22))^(1/12)-1))+C118*Inputs!$B$12,F117))</f>
        <v>0</v>
      </c>
      <c r="G118" s="6">
        <f>IF(Inputs!$B$26&lt;&gt;"Ready","FIX INPUTS",IF(A118&lt;=(Inputs!B$17-Inputs!$B$4)*12,G117*(1+(((1+Inputs!B$21)*(1-Inputs!B$22))^(1/12)-1))+C118*Inputs!$B$13,G117))</f>
        <v>0</v>
      </c>
      <c r="H118" s="6">
        <f>IF(Inputs!$B$26&lt;&gt;"Ready","FIX INPUTS",SUM(E118:G118))</f>
        <v>0</v>
      </c>
      <c r="I118" s="6">
        <f>IF(Inputs!$B$26&lt;&gt;"Ready","FIX INPUTS",H118/(1+Inputs!B$23)^(MIN(A118,(Inputs!B$17-Inputs!$B$4)*12)/12))</f>
        <v>0</v>
      </c>
      <c r="J118" s="6">
        <f>IF(Inputs!$B$26&lt;&gt;"Ready","FIX INPUTS",C118+J117)</f>
        <v>0</v>
      </c>
      <c r="K118" s="6">
        <f>IF(Inputs!$B$26&lt;&gt;"Ready","FIX INPUTS",D118+K117)</f>
        <v>0</v>
      </c>
    </row>
    <row r="119" spans="1:11" ht="27.95" customHeight="1" x14ac:dyDescent="0.25">
      <c r="A119" s="1">
        <v>114</v>
      </c>
      <c r="B119" s="1">
        <f>IF(Inputs!$B$26&lt;&gt;"Ready","FIX INPUTS",Inputs!$B$4+A119/12)</f>
        <v>49.5</v>
      </c>
      <c r="C119" s="6">
        <f>IF(Inputs!$B$26&lt;&gt;"Ready","FIX INPUTS",IF(A119&lt;=(Inputs!B$17-Inputs!$B$4)*12,Inputs!B$18*(1+Inputs!B$20)^INT((A119-1)/12),0))</f>
        <v>0</v>
      </c>
      <c r="D119" s="6">
        <f>IF(Inputs!$B$26&lt;&gt;"Ready","FIX INPUTS",IF(A119&lt;=(Inputs!B$17-Inputs!$B$4)*12,Inputs!B$19,0))</f>
        <v>0</v>
      </c>
      <c r="E119" s="6">
        <f>IF(Inputs!$B$26&lt;&gt;"Ready","FIX INPUTS",IF(A119&lt;=(Inputs!B$17-Inputs!$B$4)*12,E118*(1+(((1+Inputs!B$21)*(1-Inputs!B$22))^(1/12)-1))+C119*Inputs!$B$11+D119,E118))</f>
        <v>0</v>
      </c>
      <c r="F119" s="6">
        <f>IF(Inputs!$B$26&lt;&gt;"Ready","FIX INPUTS",IF(A119&lt;=(Inputs!B$17-Inputs!$B$4)*12,F118*(1+(((1+Inputs!B$21)*(1-Inputs!B$22))^(1/12)-1))+C119*Inputs!$B$12,F118))</f>
        <v>0</v>
      </c>
      <c r="G119" s="6">
        <f>IF(Inputs!$B$26&lt;&gt;"Ready","FIX INPUTS",IF(A119&lt;=(Inputs!B$17-Inputs!$B$4)*12,G118*(1+(((1+Inputs!B$21)*(1-Inputs!B$22))^(1/12)-1))+C119*Inputs!$B$13,G118))</f>
        <v>0</v>
      </c>
      <c r="H119" s="6">
        <f>IF(Inputs!$B$26&lt;&gt;"Ready","FIX INPUTS",SUM(E119:G119))</f>
        <v>0</v>
      </c>
      <c r="I119" s="6">
        <f>IF(Inputs!$B$26&lt;&gt;"Ready","FIX INPUTS",H119/(1+Inputs!B$23)^(MIN(A119,(Inputs!B$17-Inputs!$B$4)*12)/12))</f>
        <v>0</v>
      </c>
      <c r="J119" s="6">
        <f>IF(Inputs!$B$26&lt;&gt;"Ready","FIX INPUTS",C119+J118)</f>
        <v>0</v>
      </c>
      <c r="K119" s="6">
        <f>IF(Inputs!$B$26&lt;&gt;"Ready","FIX INPUTS",D119+K118)</f>
        <v>0</v>
      </c>
    </row>
    <row r="120" spans="1:11" ht="27.95" customHeight="1" x14ac:dyDescent="0.25">
      <c r="A120" s="1">
        <v>115</v>
      </c>
      <c r="B120" s="1">
        <f>IF(Inputs!$B$26&lt;&gt;"Ready","FIX INPUTS",Inputs!$B$4+A120/12)</f>
        <v>49.583333333333336</v>
      </c>
      <c r="C120" s="6">
        <f>IF(Inputs!$B$26&lt;&gt;"Ready","FIX INPUTS",IF(A120&lt;=(Inputs!B$17-Inputs!$B$4)*12,Inputs!B$18*(1+Inputs!B$20)^INT((A120-1)/12),0))</f>
        <v>0</v>
      </c>
      <c r="D120" s="6">
        <f>IF(Inputs!$B$26&lt;&gt;"Ready","FIX INPUTS",IF(A120&lt;=(Inputs!B$17-Inputs!$B$4)*12,Inputs!B$19,0))</f>
        <v>0</v>
      </c>
      <c r="E120" s="6">
        <f>IF(Inputs!$B$26&lt;&gt;"Ready","FIX INPUTS",IF(A120&lt;=(Inputs!B$17-Inputs!$B$4)*12,E119*(1+(((1+Inputs!B$21)*(1-Inputs!B$22))^(1/12)-1))+C120*Inputs!$B$11+D120,E119))</f>
        <v>0</v>
      </c>
      <c r="F120" s="6">
        <f>IF(Inputs!$B$26&lt;&gt;"Ready","FIX INPUTS",IF(A120&lt;=(Inputs!B$17-Inputs!$B$4)*12,F119*(1+(((1+Inputs!B$21)*(1-Inputs!B$22))^(1/12)-1))+C120*Inputs!$B$12,F119))</f>
        <v>0</v>
      </c>
      <c r="G120" s="6">
        <f>IF(Inputs!$B$26&lt;&gt;"Ready","FIX INPUTS",IF(A120&lt;=(Inputs!B$17-Inputs!$B$4)*12,G119*(1+(((1+Inputs!B$21)*(1-Inputs!B$22))^(1/12)-1))+C120*Inputs!$B$13,G119))</f>
        <v>0</v>
      </c>
      <c r="H120" s="6">
        <f>IF(Inputs!$B$26&lt;&gt;"Ready","FIX INPUTS",SUM(E120:G120))</f>
        <v>0</v>
      </c>
      <c r="I120" s="6">
        <f>IF(Inputs!$B$26&lt;&gt;"Ready","FIX INPUTS",H120/(1+Inputs!B$23)^(MIN(A120,(Inputs!B$17-Inputs!$B$4)*12)/12))</f>
        <v>0</v>
      </c>
      <c r="J120" s="6">
        <f>IF(Inputs!$B$26&lt;&gt;"Ready","FIX INPUTS",C120+J119)</f>
        <v>0</v>
      </c>
      <c r="K120" s="6">
        <f>IF(Inputs!$B$26&lt;&gt;"Ready","FIX INPUTS",D120+K119)</f>
        <v>0</v>
      </c>
    </row>
    <row r="121" spans="1:11" ht="27.95" customHeight="1" x14ac:dyDescent="0.25">
      <c r="A121" s="1">
        <v>116</v>
      </c>
      <c r="B121" s="1">
        <f>IF(Inputs!$B$26&lt;&gt;"Ready","FIX INPUTS",Inputs!$B$4+A121/12)</f>
        <v>49.666666666666664</v>
      </c>
      <c r="C121" s="6">
        <f>IF(Inputs!$B$26&lt;&gt;"Ready","FIX INPUTS",IF(A121&lt;=(Inputs!B$17-Inputs!$B$4)*12,Inputs!B$18*(1+Inputs!B$20)^INT((A121-1)/12),0))</f>
        <v>0</v>
      </c>
      <c r="D121" s="6">
        <f>IF(Inputs!$B$26&lt;&gt;"Ready","FIX INPUTS",IF(A121&lt;=(Inputs!B$17-Inputs!$B$4)*12,Inputs!B$19,0))</f>
        <v>0</v>
      </c>
      <c r="E121" s="6">
        <f>IF(Inputs!$B$26&lt;&gt;"Ready","FIX INPUTS",IF(A121&lt;=(Inputs!B$17-Inputs!$B$4)*12,E120*(1+(((1+Inputs!B$21)*(1-Inputs!B$22))^(1/12)-1))+C121*Inputs!$B$11+D121,E120))</f>
        <v>0</v>
      </c>
      <c r="F121" s="6">
        <f>IF(Inputs!$B$26&lt;&gt;"Ready","FIX INPUTS",IF(A121&lt;=(Inputs!B$17-Inputs!$B$4)*12,F120*(1+(((1+Inputs!B$21)*(1-Inputs!B$22))^(1/12)-1))+C121*Inputs!$B$12,F120))</f>
        <v>0</v>
      </c>
      <c r="G121" s="6">
        <f>IF(Inputs!$B$26&lt;&gt;"Ready","FIX INPUTS",IF(A121&lt;=(Inputs!B$17-Inputs!$B$4)*12,G120*(1+(((1+Inputs!B$21)*(1-Inputs!B$22))^(1/12)-1))+C121*Inputs!$B$13,G120))</f>
        <v>0</v>
      </c>
      <c r="H121" s="6">
        <f>IF(Inputs!$B$26&lt;&gt;"Ready","FIX INPUTS",SUM(E121:G121))</f>
        <v>0</v>
      </c>
      <c r="I121" s="6">
        <f>IF(Inputs!$B$26&lt;&gt;"Ready","FIX INPUTS",H121/(1+Inputs!B$23)^(MIN(A121,(Inputs!B$17-Inputs!$B$4)*12)/12))</f>
        <v>0</v>
      </c>
      <c r="J121" s="6">
        <f>IF(Inputs!$B$26&lt;&gt;"Ready","FIX INPUTS",C121+J120)</f>
        <v>0</v>
      </c>
      <c r="K121" s="6">
        <f>IF(Inputs!$B$26&lt;&gt;"Ready","FIX INPUTS",D121+K120)</f>
        <v>0</v>
      </c>
    </row>
    <row r="122" spans="1:11" ht="27.95" customHeight="1" x14ac:dyDescent="0.25">
      <c r="A122" s="1">
        <v>117</v>
      </c>
      <c r="B122" s="1">
        <f>IF(Inputs!$B$26&lt;&gt;"Ready","FIX INPUTS",Inputs!$B$4+A122/12)</f>
        <v>49.75</v>
      </c>
      <c r="C122" s="6">
        <f>IF(Inputs!$B$26&lt;&gt;"Ready","FIX INPUTS",IF(A122&lt;=(Inputs!B$17-Inputs!$B$4)*12,Inputs!B$18*(1+Inputs!B$20)^INT((A122-1)/12),0))</f>
        <v>0</v>
      </c>
      <c r="D122" s="6">
        <f>IF(Inputs!$B$26&lt;&gt;"Ready","FIX INPUTS",IF(A122&lt;=(Inputs!B$17-Inputs!$B$4)*12,Inputs!B$19,0))</f>
        <v>0</v>
      </c>
      <c r="E122" s="6">
        <f>IF(Inputs!$B$26&lt;&gt;"Ready","FIX INPUTS",IF(A122&lt;=(Inputs!B$17-Inputs!$B$4)*12,E121*(1+(((1+Inputs!B$21)*(1-Inputs!B$22))^(1/12)-1))+C122*Inputs!$B$11+D122,E121))</f>
        <v>0</v>
      </c>
      <c r="F122" s="6">
        <f>IF(Inputs!$B$26&lt;&gt;"Ready","FIX INPUTS",IF(A122&lt;=(Inputs!B$17-Inputs!$B$4)*12,F121*(1+(((1+Inputs!B$21)*(1-Inputs!B$22))^(1/12)-1))+C122*Inputs!$B$12,F121))</f>
        <v>0</v>
      </c>
      <c r="G122" s="6">
        <f>IF(Inputs!$B$26&lt;&gt;"Ready","FIX INPUTS",IF(A122&lt;=(Inputs!B$17-Inputs!$B$4)*12,G121*(1+(((1+Inputs!B$21)*(1-Inputs!B$22))^(1/12)-1))+C122*Inputs!$B$13,G121))</f>
        <v>0</v>
      </c>
      <c r="H122" s="6">
        <f>IF(Inputs!$B$26&lt;&gt;"Ready","FIX INPUTS",SUM(E122:G122))</f>
        <v>0</v>
      </c>
      <c r="I122" s="6">
        <f>IF(Inputs!$B$26&lt;&gt;"Ready","FIX INPUTS",H122/(1+Inputs!B$23)^(MIN(A122,(Inputs!B$17-Inputs!$B$4)*12)/12))</f>
        <v>0</v>
      </c>
      <c r="J122" s="6">
        <f>IF(Inputs!$B$26&lt;&gt;"Ready","FIX INPUTS",C122+J121)</f>
        <v>0</v>
      </c>
      <c r="K122" s="6">
        <f>IF(Inputs!$B$26&lt;&gt;"Ready","FIX INPUTS",D122+K121)</f>
        <v>0</v>
      </c>
    </row>
    <row r="123" spans="1:11" ht="27.95" customHeight="1" x14ac:dyDescent="0.25">
      <c r="A123" s="1">
        <v>118</v>
      </c>
      <c r="B123" s="1">
        <f>IF(Inputs!$B$26&lt;&gt;"Ready","FIX INPUTS",Inputs!$B$4+A123/12)</f>
        <v>49.833333333333336</v>
      </c>
      <c r="C123" s="6">
        <f>IF(Inputs!$B$26&lt;&gt;"Ready","FIX INPUTS",IF(A123&lt;=(Inputs!B$17-Inputs!$B$4)*12,Inputs!B$18*(1+Inputs!B$20)^INT((A123-1)/12),0))</f>
        <v>0</v>
      </c>
      <c r="D123" s="6">
        <f>IF(Inputs!$B$26&lt;&gt;"Ready","FIX INPUTS",IF(A123&lt;=(Inputs!B$17-Inputs!$B$4)*12,Inputs!B$19,0))</f>
        <v>0</v>
      </c>
      <c r="E123" s="6">
        <f>IF(Inputs!$B$26&lt;&gt;"Ready","FIX INPUTS",IF(A123&lt;=(Inputs!B$17-Inputs!$B$4)*12,E122*(1+(((1+Inputs!B$21)*(1-Inputs!B$22))^(1/12)-1))+C123*Inputs!$B$11+D123,E122))</f>
        <v>0</v>
      </c>
      <c r="F123" s="6">
        <f>IF(Inputs!$B$26&lt;&gt;"Ready","FIX INPUTS",IF(A123&lt;=(Inputs!B$17-Inputs!$B$4)*12,F122*(1+(((1+Inputs!B$21)*(1-Inputs!B$22))^(1/12)-1))+C123*Inputs!$B$12,F122))</f>
        <v>0</v>
      </c>
      <c r="G123" s="6">
        <f>IF(Inputs!$B$26&lt;&gt;"Ready","FIX INPUTS",IF(A123&lt;=(Inputs!B$17-Inputs!$B$4)*12,G122*(1+(((1+Inputs!B$21)*(1-Inputs!B$22))^(1/12)-1))+C123*Inputs!$B$13,G122))</f>
        <v>0</v>
      </c>
      <c r="H123" s="6">
        <f>IF(Inputs!$B$26&lt;&gt;"Ready","FIX INPUTS",SUM(E123:G123))</f>
        <v>0</v>
      </c>
      <c r="I123" s="6">
        <f>IF(Inputs!$B$26&lt;&gt;"Ready","FIX INPUTS",H123/(1+Inputs!B$23)^(MIN(A123,(Inputs!B$17-Inputs!$B$4)*12)/12))</f>
        <v>0</v>
      </c>
      <c r="J123" s="6">
        <f>IF(Inputs!$B$26&lt;&gt;"Ready","FIX INPUTS",C123+J122)</f>
        <v>0</v>
      </c>
      <c r="K123" s="6">
        <f>IF(Inputs!$B$26&lt;&gt;"Ready","FIX INPUTS",D123+K122)</f>
        <v>0</v>
      </c>
    </row>
    <row r="124" spans="1:11" ht="27.95" customHeight="1" x14ac:dyDescent="0.25">
      <c r="A124" s="1">
        <v>119</v>
      </c>
      <c r="B124" s="1">
        <f>IF(Inputs!$B$26&lt;&gt;"Ready","FIX INPUTS",Inputs!$B$4+A124/12)</f>
        <v>49.916666666666664</v>
      </c>
      <c r="C124" s="6">
        <f>IF(Inputs!$B$26&lt;&gt;"Ready","FIX INPUTS",IF(A124&lt;=(Inputs!B$17-Inputs!$B$4)*12,Inputs!B$18*(1+Inputs!B$20)^INT((A124-1)/12),0))</f>
        <v>0</v>
      </c>
      <c r="D124" s="6">
        <f>IF(Inputs!$B$26&lt;&gt;"Ready","FIX INPUTS",IF(A124&lt;=(Inputs!B$17-Inputs!$B$4)*12,Inputs!B$19,0))</f>
        <v>0</v>
      </c>
      <c r="E124" s="6">
        <f>IF(Inputs!$B$26&lt;&gt;"Ready","FIX INPUTS",IF(A124&lt;=(Inputs!B$17-Inputs!$B$4)*12,E123*(1+(((1+Inputs!B$21)*(1-Inputs!B$22))^(1/12)-1))+C124*Inputs!$B$11+D124,E123))</f>
        <v>0</v>
      </c>
      <c r="F124" s="6">
        <f>IF(Inputs!$B$26&lt;&gt;"Ready","FIX INPUTS",IF(A124&lt;=(Inputs!B$17-Inputs!$B$4)*12,F123*(1+(((1+Inputs!B$21)*(1-Inputs!B$22))^(1/12)-1))+C124*Inputs!$B$12,F123))</f>
        <v>0</v>
      </c>
      <c r="G124" s="6">
        <f>IF(Inputs!$B$26&lt;&gt;"Ready","FIX INPUTS",IF(A124&lt;=(Inputs!B$17-Inputs!$B$4)*12,G123*(1+(((1+Inputs!B$21)*(1-Inputs!B$22))^(1/12)-1))+C124*Inputs!$B$13,G123))</f>
        <v>0</v>
      </c>
      <c r="H124" s="6">
        <f>IF(Inputs!$B$26&lt;&gt;"Ready","FIX INPUTS",SUM(E124:G124))</f>
        <v>0</v>
      </c>
      <c r="I124" s="6">
        <f>IF(Inputs!$B$26&lt;&gt;"Ready","FIX INPUTS",H124/(1+Inputs!B$23)^(MIN(A124,(Inputs!B$17-Inputs!$B$4)*12)/12))</f>
        <v>0</v>
      </c>
      <c r="J124" s="6">
        <f>IF(Inputs!$B$26&lt;&gt;"Ready","FIX INPUTS",C124+J123)</f>
        <v>0</v>
      </c>
      <c r="K124" s="6">
        <f>IF(Inputs!$B$26&lt;&gt;"Ready","FIX INPUTS",D124+K123)</f>
        <v>0</v>
      </c>
    </row>
    <row r="125" spans="1:11" ht="27.95" customHeight="1" x14ac:dyDescent="0.25">
      <c r="A125" s="1">
        <v>120</v>
      </c>
      <c r="B125" s="1">
        <f>IF(Inputs!$B$26&lt;&gt;"Ready","FIX INPUTS",Inputs!$B$4+A125/12)</f>
        <v>50</v>
      </c>
      <c r="C125" s="6">
        <f>IF(Inputs!$B$26&lt;&gt;"Ready","FIX INPUTS",IF(A125&lt;=(Inputs!B$17-Inputs!$B$4)*12,Inputs!B$18*(1+Inputs!B$20)^INT((A125-1)/12),0))</f>
        <v>0</v>
      </c>
      <c r="D125" s="6">
        <f>IF(Inputs!$B$26&lt;&gt;"Ready","FIX INPUTS",IF(A125&lt;=(Inputs!B$17-Inputs!$B$4)*12,Inputs!B$19,0))</f>
        <v>0</v>
      </c>
      <c r="E125" s="6">
        <f>IF(Inputs!$B$26&lt;&gt;"Ready","FIX INPUTS",IF(A125&lt;=(Inputs!B$17-Inputs!$B$4)*12,E124*(1+(((1+Inputs!B$21)*(1-Inputs!B$22))^(1/12)-1))+C125*Inputs!$B$11+D125,E124))</f>
        <v>0</v>
      </c>
      <c r="F125" s="6">
        <f>IF(Inputs!$B$26&lt;&gt;"Ready","FIX INPUTS",IF(A125&lt;=(Inputs!B$17-Inputs!$B$4)*12,F124*(1+(((1+Inputs!B$21)*(1-Inputs!B$22))^(1/12)-1))+C125*Inputs!$B$12,F124))</f>
        <v>0</v>
      </c>
      <c r="G125" s="6">
        <f>IF(Inputs!$B$26&lt;&gt;"Ready","FIX INPUTS",IF(A125&lt;=(Inputs!B$17-Inputs!$B$4)*12,G124*(1+(((1+Inputs!B$21)*(1-Inputs!B$22))^(1/12)-1))+C125*Inputs!$B$13,G124))</f>
        <v>0</v>
      </c>
      <c r="H125" s="6">
        <f>IF(Inputs!$B$26&lt;&gt;"Ready","FIX INPUTS",SUM(E125:G125))</f>
        <v>0</v>
      </c>
      <c r="I125" s="6">
        <f>IF(Inputs!$B$26&lt;&gt;"Ready","FIX INPUTS",H125/(1+Inputs!B$23)^(MIN(A125,(Inputs!B$17-Inputs!$B$4)*12)/12))</f>
        <v>0</v>
      </c>
      <c r="J125" s="6">
        <f>IF(Inputs!$B$26&lt;&gt;"Ready","FIX INPUTS",C125+J124)</f>
        <v>0</v>
      </c>
      <c r="K125" s="6">
        <f>IF(Inputs!$B$26&lt;&gt;"Ready","FIX INPUTS",D125+K124)</f>
        <v>0</v>
      </c>
    </row>
    <row r="126" spans="1:11" ht="27.95" customHeight="1" x14ac:dyDescent="0.25">
      <c r="A126" s="1">
        <v>121</v>
      </c>
      <c r="B126" s="1">
        <f>IF(Inputs!$B$26&lt;&gt;"Ready","FIX INPUTS",Inputs!$B$4+A126/12)</f>
        <v>50.083333333333336</v>
      </c>
      <c r="C126" s="6">
        <f>IF(Inputs!$B$26&lt;&gt;"Ready","FIX INPUTS",IF(A126&lt;=(Inputs!B$17-Inputs!$B$4)*12,Inputs!B$18*(1+Inputs!B$20)^INT((A126-1)/12),0))</f>
        <v>0</v>
      </c>
      <c r="D126" s="6">
        <f>IF(Inputs!$B$26&lt;&gt;"Ready","FIX INPUTS",IF(A126&lt;=(Inputs!B$17-Inputs!$B$4)*12,Inputs!B$19,0))</f>
        <v>0</v>
      </c>
      <c r="E126" s="6">
        <f>IF(Inputs!$B$26&lt;&gt;"Ready","FIX INPUTS",IF(A126&lt;=(Inputs!B$17-Inputs!$B$4)*12,E125*(1+(((1+Inputs!B$21)*(1-Inputs!B$22))^(1/12)-1))+C126*Inputs!$B$11+D126,E125))</f>
        <v>0</v>
      </c>
      <c r="F126" s="6">
        <f>IF(Inputs!$B$26&lt;&gt;"Ready","FIX INPUTS",IF(A126&lt;=(Inputs!B$17-Inputs!$B$4)*12,F125*(1+(((1+Inputs!B$21)*(1-Inputs!B$22))^(1/12)-1))+C126*Inputs!$B$12,F125))</f>
        <v>0</v>
      </c>
      <c r="G126" s="6">
        <f>IF(Inputs!$B$26&lt;&gt;"Ready","FIX INPUTS",IF(A126&lt;=(Inputs!B$17-Inputs!$B$4)*12,G125*(1+(((1+Inputs!B$21)*(1-Inputs!B$22))^(1/12)-1))+C126*Inputs!$B$13,G125))</f>
        <v>0</v>
      </c>
      <c r="H126" s="6">
        <f>IF(Inputs!$B$26&lt;&gt;"Ready","FIX INPUTS",SUM(E126:G126))</f>
        <v>0</v>
      </c>
      <c r="I126" s="6">
        <f>IF(Inputs!$B$26&lt;&gt;"Ready","FIX INPUTS",H126/(1+Inputs!B$23)^(MIN(A126,(Inputs!B$17-Inputs!$B$4)*12)/12))</f>
        <v>0</v>
      </c>
      <c r="J126" s="6">
        <f>IF(Inputs!$B$26&lt;&gt;"Ready","FIX INPUTS",C126+J125)</f>
        <v>0</v>
      </c>
      <c r="K126" s="6">
        <f>IF(Inputs!$B$26&lt;&gt;"Ready","FIX INPUTS",D126+K125)</f>
        <v>0</v>
      </c>
    </row>
    <row r="127" spans="1:11" ht="27.95" customHeight="1" x14ac:dyDescent="0.25">
      <c r="A127" s="1">
        <v>122</v>
      </c>
      <c r="B127" s="1">
        <f>IF(Inputs!$B$26&lt;&gt;"Ready","FIX INPUTS",Inputs!$B$4+A127/12)</f>
        <v>50.166666666666664</v>
      </c>
      <c r="C127" s="6">
        <f>IF(Inputs!$B$26&lt;&gt;"Ready","FIX INPUTS",IF(A127&lt;=(Inputs!B$17-Inputs!$B$4)*12,Inputs!B$18*(1+Inputs!B$20)^INT((A127-1)/12),0))</f>
        <v>0</v>
      </c>
      <c r="D127" s="6">
        <f>IF(Inputs!$B$26&lt;&gt;"Ready","FIX INPUTS",IF(A127&lt;=(Inputs!B$17-Inputs!$B$4)*12,Inputs!B$19,0))</f>
        <v>0</v>
      </c>
      <c r="E127" s="6">
        <f>IF(Inputs!$B$26&lt;&gt;"Ready","FIX INPUTS",IF(A127&lt;=(Inputs!B$17-Inputs!$B$4)*12,E126*(1+(((1+Inputs!B$21)*(1-Inputs!B$22))^(1/12)-1))+C127*Inputs!$B$11+D127,E126))</f>
        <v>0</v>
      </c>
      <c r="F127" s="6">
        <f>IF(Inputs!$B$26&lt;&gt;"Ready","FIX INPUTS",IF(A127&lt;=(Inputs!B$17-Inputs!$B$4)*12,F126*(1+(((1+Inputs!B$21)*(1-Inputs!B$22))^(1/12)-1))+C127*Inputs!$B$12,F126))</f>
        <v>0</v>
      </c>
      <c r="G127" s="6">
        <f>IF(Inputs!$B$26&lt;&gt;"Ready","FIX INPUTS",IF(A127&lt;=(Inputs!B$17-Inputs!$B$4)*12,G126*(1+(((1+Inputs!B$21)*(1-Inputs!B$22))^(1/12)-1))+C127*Inputs!$B$13,G126))</f>
        <v>0</v>
      </c>
      <c r="H127" s="6">
        <f>IF(Inputs!$B$26&lt;&gt;"Ready","FIX INPUTS",SUM(E127:G127))</f>
        <v>0</v>
      </c>
      <c r="I127" s="6">
        <f>IF(Inputs!$B$26&lt;&gt;"Ready","FIX INPUTS",H127/(1+Inputs!B$23)^(MIN(A127,(Inputs!B$17-Inputs!$B$4)*12)/12))</f>
        <v>0</v>
      </c>
      <c r="J127" s="6">
        <f>IF(Inputs!$B$26&lt;&gt;"Ready","FIX INPUTS",C127+J126)</f>
        <v>0</v>
      </c>
      <c r="K127" s="6">
        <f>IF(Inputs!$B$26&lt;&gt;"Ready","FIX INPUTS",D127+K126)</f>
        <v>0</v>
      </c>
    </row>
    <row r="128" spans="1:11" ht="27.95" customHeight="1" x14ac:dyDescent="0.25">
      <c r="A128" s="1">
        <v>123</v>
      </c>
      <c r="B128" s="1">
        <f>IF(Inputs!$B$26&lt;&gt;"Ready","FIX INPUTS",Inputs!$B$4+A128/12)</f>
        <v>50.25</v>
      </c>
      <c r="C128" s="6">
        <f>IF(Inputs!$B$26&lt;&gt;"Ready","FIX INPUTS",IF(A128&lt;=(Inputs!B$17-Inputs!$B$4)*12,Inputs!B$18*(1+Inputs!B$20)^INT((A128-1)/12),0))</f>
        <v>0</v>
      </c>
      <c r="D128" s="6">
        <f>IF(Inputs!$B$26&lt;&gt;"Ready","FIX INPUTS",IF(A128&lt;=(Inputs!B$17-Inputs!$B$4)*12,Inputs!B$19,0))</f>
        <v>0</v>
      </c>
      <c r="E128" s="6">
        <f>IF(Inputs!$B$26&lt;&gt;"Ready","FIX INPUTS",IF(A128&lt;=(Inputs!B$17-Inputs!$B$4)*12,E127*(1+(((1+Inputs!B$21)*(1-Inputs!B$22))^(1/12)-1))+C128*Inputs!$B$11+D128,E127))</f>
        <v>0</v>
      </c>
      <c r="F128" s="6">
        <f>IF(Inputs!$B$26&lt;&gt;"Ready","FIX INPUTS",IF(A128&lt;=(Inputs!B$17-Inputs!$B$4)*12,F127*(1+(((1+Inputs!B$21)*(1-Inputs!B$22))^(1/12)-1))+C128*Inputs!$B$12,F127))</f>
        <v>0</v>
      </c>
      <c r="G128" s="6">
        <f>IF(Inputs!$B$26&lt;&gt;"Ready","FIX INPUTS",IF(A128&lt;=(Inputs!B$17-Inputs!$B$4)*12,G127*(1+(((1+Inputs!B$21)*(1-Inputs!B$22))^(1/12)-1))+C128*Inputs!$B$13,G127))</f>
        <v>0</v>
      </c>
      <c r="H128" s="6">
        <f>IF(Inputs!$B$26&lt;&gt;"Ready","FIX INPUTS",SUM(E128:G128))</f>
        <v>0</v>
      </c>
      <c r="I128" s="6">
        <f>IF(Inputs!$B$26&lt;&gt;"Ready","FIX INPUTS",H128/(1+Inputs!B$23)^(MIN(A128,(Inputs!B$17-Inputs!$B$4)*12)/12))</f>
        <v>0</v>
      </c>
      <c r="J128" s="6">
        <f>IF(Inputs!$B$26&lt;&gt;"Ready","FIX INPUTS",C128+J127)</f>
        <v>0</v>
      </c>
      <c r="K128" s="6">
        <f>IF(Inputs!$B$26&lt;&gt;"Ready","FIX INPUTS",D128+K127)</f>
        <v>0</v>
      </c>
    </row>
    <row r="129" spans="1:11" ht="27.95" customHeight="1" x14ac:dyDescent="0.25">
      <c r="A129" s="1">
        <v>124</v>
      </c>
      <c r="B129" s="1">
        <f>IF(Inputs!$B$26&lt;&gt;"Ready","FIX INPUTS",Inputs!$B$4+A129/12)</f>
        <v>50.333333333333336</v>
      </c>
      <c r="C129" s="6">
        <f>IF(Inputs!$B$26&lt;&gt;"Ready","FIX INPUTS",IF(A129&lt;=(Inputs!B$17-Inputs!$B$4)*12,Inputs!B$18*(1+Inputs!B$20)^INT((A129-1)/12),0))</f>
        <v>0</v>
      </c>
      <c r="D129" s="6">
        <f>IF(Inputs!$B$26&lt;&gt;"Ready","FIX INPUTS",IF(A129&lt;=(Inputs!B$17-Inputs!$B$4)*12,Inputs!B$19,0))</f>
        <v>0</v>
      </c>
      <c r="E129" s="6">
        <f>IF(Inputs!$B$26&lt;&gt;"Ready","FIX INPUTS",IF(A129&lt;=(Inputs!B$17-Inputs!$B$4)*12,E128*(1+(((1+Inputs!B$21)*(1-Inputs!B$22))^(1/12)-1))+C129*Inputs!$B$11+D129,E128))</f>
        <v>0</v>
      </c>
      <c r="F129" s="6">
        <f>IF(Inputs!$B$26&lt;&gt;"Ready","FIX INPUTS",IF(A129&lt;=(Inputs!B$17-Inputs!$B$4)*12,F128*(1+(((1+Inputs!B$21)*(1-Inputs!B$22))^(1/12)-1))+C129*Inputs!$B$12,F128))</f>
        <v>0</v>
      </c>
      <c r="G129" s="6">
        <f>IF(Inputs!$B$26&lt;&gt;"Ready","FIX INPUTS",IF(A129&lt;=(Inputs!B$17-Inputs!$B$4)*12,G128*(1+(((1+Inputs!B$21)*(1-Inputs!B$22))^(1/12)-1))+C129*Inputs!$B$13,G128))</f>
        <v>0</v>
      </c>
      <c r="H129" s="6">
        <f>IF(Inputs!$B$26&lt;&gt;"Ready","FIX INPUTS",SUM(E129:G129))</f>
        <v>0</v>
      </c>
      <c r="I129" s="6">
        <f>IF(Inputs!$B$26&lt;&gt;"Ready","FIX INPUTS",H129/(1+Inputs!B$23)^(MIN(A129,(Inputs!B$17-Inputs!$B$4)*12)/12))</f>
        <v>0</v>
      </c>
      <c r="J129" s="6">
        <f>IF(Inputs!$B$26&lt;&gt;"Ready","FIX INPUTS",C129+J128)</f>
        <v>0</v>
      </c>
      <c r="K129" s="6">
        <f>IF(Inputs!$B$26&lt;&gt;"Ready","FIX INPUTS",D129+K128)</f>
        <v>0</v>
      </c>
    </row>
    <row r="130" spans="1:11" ht="27.95" customHeight="1" x14ac:dyDescent="0.25">
      <c r="A130" s="1">
        <v>125</v>
      </c>
      <c r="B130" s="1">
        <f>IF(Inputs!$B$26&lt;&gt;"Ready","FIX INPUTS",Inputs!$B$4+A130/12)</f>
        <v>50.416666666666664</v>
      </c>
      <c r="C130" s="6">
        <f>IF(Inputs!$B$26&lt;&gt;"Ready","FIX INPUTS",IF(A130&lt;=(Inputs!B$17-Inputs!$B$4)*12,Inputs!B$18*(1+Inputs!B$20)^INT((A130-1)/12),0))</f>
        <v>0</v>
      </c>
      <c r="D130" s="6">
        <f>IF(Inputs!$B$26&lt;&gt;"Ready","FIX INPUTS",IF(A130&lt;=(Inputs!B$17-Inputs!$B$4)*12,Inputs!B$19,0))</f>
        <v>0</v>
      </c>
      <c r="E130" s="6">
        <f>IF(Inputs!$B$26&lt;&gt;"Ready","FIX INPUTS",IF(A130&lt;=(Inputs!B$17-Inputs!$B$4)*12,E129*(1+(((1+Inputs!B$21)*(1-Inputs!B$22))^(1/12)-1))+C130*Inputs!$B$11+D130,E129))</f>
        <v>0</v>
      </c>
      <c r="F130" s="6">
        <f>IF(Inputs!$B$26&lt;&gt;"Ready","FIX INPUTS",IF(A130&lt;=(Inputs!B$17-Inputs!$B$4)*12,F129*(1+(((1+Inputs!B$21)*(1-Inputs!B$22))^(1/12)-1))+C130*Inputs!$B$12,F129))</f>
        <v>0</v>
      </c>
      <c r="G130" s="6">
        <f>IF(Inputs!$B$26&lt;&gt;"Ready","FIX INPUTS",IF(A130&lt;=(Inputs!B$17-Inputs!$B$4)*12,G129*(1+(((1+Inputs!B$21)*(1-Inputs!B$22))^(1/12)-1))+C130*Inputs!$B$13,G129))</f>
        <v>0</v>
      </c>
      <c r="H130" s="6">
        <f>IF(Inputs!$B$26&lt;&gt;"Ready","FIX INPUTS",SUM(E130:G130))</f>
        <v>0</v>
      </c>
      <c r="I130" s="6">
        <f>IF(Inputs!$B$26&lt;&gt;"Ready","FIX INPUTS",H130/(1+Inputs!B$23)^(MIN(A130,(Inputs!B$17-Inputs!$B$4)*12)/12))</f>
        <v>0</v>
      </c>
      <c r="J130" s="6">
        <f>IF(Inputs!$B$26&lt;&gt;"Ready","FIX INPUTS",C130+J129)</f>
        <v>0</v>
      </c>
      <c r="K130" s="6">
        <f>IF(Inputs!$B$26&lt;&gt;"Ready","FIX INPUTS",D130+K129)</f>
        <v>0</v>
      </c>
    </row>
    <row r="131" spans="1:11" ht="27.95" customHeight="1" x14ac:dyDescent="0.25">
      <c r="A131" s="1">
        <v>126</v>
      </c>
      <c r="B131" s="1">
        <f>IF(Inputs!$B$26&lt;&gt;"Ready","FIX INPUTS",Inputs!$B$4+A131/12)</f>
        <v>50.5</v>
      </c>
      <c r="C131" s="6">
        <f>IF(Inputs!$B$26&lt;&gt;"Ready","FIX INPUTS",IF(A131&lt;=(Inputs!B$17-Inputs!$B$4)*12,Inputs!B$18*(1+Inputs!B$20)^INT((A131-1)/12),0))</f>
        <v>0</v>
      </c>
      <c r="D131" s="6">
        <f>IF(Inputs!$B$26&lt;&gt;"Ready","FIX INPUTS",IF(A131&lt;=(Inputs!B$17-Inputs!$B$4)*12,Inputs!B$19,0))</f>
        <v>0</v>
      </c>
      <c r="E131" s="6">
        <f>IF(Inputs!$B$26&lt;&gt;"Ready","FIX INPUTS",IF(A131&lt;=(Inputs!B$17-Inputs!$B$4)*12,E130*(1+(((1+Inputs!B$21)*(1-Inputs!B$22))^(1/12)-1))+C131*Inputs!$B$11+D131,E130))</f>
        <v>0</v>
      </c>
      <c r="F131" s="6">
        <f>IF(Inputs!$B$26&lt;&gt;"Ready","FIX INPUTS",IF(A131&lt;=(Inputs!B$17-Inputs!$B$4)*12,F130*(1+(((1+Inputs!B$21)*(1-Inputs!B$22))^(1/12)-1))+C131*Inputs!$B$12,F130))</f>
        <v>0</v>
      </c>
      <c r="G131" s="6">
        <f>IF(Inputs!$B$26&lt;&gt;"Ready","FIX INPUTS",IF(A131&lt;=(Inputs!B$17-Inputs!$B$4)*12,G130*(1+(((1+Inputs!B$21)*(1-Inputs!B$22))^(1/12)-1))+C131*Inputs!$B$13,G130))</f>
        <v>0</v>
      </c>
      <c r="H131" s="6">
        <f>IF(Inputs!$B$26&lt;&gt;"Ready","FIX INPUTS",SUM(E131:G131))</f>
        <v>0</v>
      </c>
      <c r="I131" s="6">
        <f>IF(Inputs!$B$26&lt;&gt;"Ready","FIX INPUTS",H131/(1+Inputs!B$23)^(MIN(A131,(Inputs!B$17-Inputs!$B$4)*12)/12))</f>
        <v>0</v>
      </c>
      <c r="J131" s="6">
        <f>IF(Inputs!$B$26&lt;&gt;"Ready","FIX INPUTS",C131+J130)</f>
        <v>0</v>
      </c>
      <c r="K131" s="6">
        <f>IF(Inputs!$B$26&lt;&gt;"Ready","FIX INPUTS",D131+K130)</f>
        <v>0</v>
      </c>
    </row>
    <row r="132" spans="1:11" ht="27.95" customHeight="1" x14ac:dyDescent="0.25">
      <c r="A132" s="1">
        <v>127</v>
      </c>
      <c r="B132" s="1">
        <f>IF(Inputs!$B$26&lt;&gt;"Ready","FIX INPUTS",Inputs!$B$4+A132/12)</f>
        <v>50.583333333333336</v>
      </c>
      <c r="C132" s="6">
        <f>IF(Inputs!$B$26&lt;&gt;"Ready","FIX INPUTS",IF(A132&lt;=(Inputs!B$17-Inputs!$B$4)*12,Inputs!B$18*(1+Inputs!B$20)^INT((A132-1)/12),0))</f>
        <v>0</v>
      </c>
      <c r="D132" s="6">
        <f>IF(Inputs!$B$26&lt;&gt;"Ready","FIX INPUTS",IF(A132&lt;=(Inputs!B$17-Inputs!$B$4)*12,Inputs!B$19,0))</f>
        <v>0</v>
      </c>
      <c r="E132" s="6">
        <f>IF(Inputs!$B$26&lt;&gt;"Ready","FIX INPUTS",IF(A132&lt;=(Inputs!B$17-Inputs!$B$4)*12,E131*(1+(((1+Inputs!B$21)*(1-Inputs!B$22))^(1/12)-1))+C132*Inputs!$B$11+D132,E131))</f>
        <v>0</v>
      </c>
      <c r="F132" s="6">
        <f>IF(Inputs!$B$26&lt;&gt;"Ready","FIX INPUTS",IF(A132&lt;=(Inputs!B$17-Inputs!$B$4)*12,F131*(1+(((1+Inputs!B$21)*(1-Inputs!B$22))^(1/12)-1))+C132*Inputs!$B$12,F131))</f>
        <v>0</v>
      </c>
      <c r="G132" s="6">
        <f>IF(Inputs!$B$26&lt;&gt;"Ready","FIX INPUTS",IF(A132&lt;=(Inputs!B$17-Inputs!$B$4)*12,G131*(1+(((1+Inputs!B$21)*(1-Inputs!B$22))^(1/12)-1))+C132*Inputs!$B$13,G131))</f>
        <v>0</v>
      </c>
      <c r="H132" s="6">
        <f>IF(Inputs!$B$26&lt;&gt;"Ready","FIX INPUTS",SUM(E132:G132))</f>
        <v>0</v>
      </c>
      <c r="I132" s="6">
        <f>IF(Inputs!$B$26&lt;&gt;"Ready","FIX INPUTS",H132/(1+Inputs!B$23)^(MIN(A132,(Inputs!B$17-Inputs!$B$4)*12)/12))</f>
        <v>0</v>
      </c>
      <c r="J132" s="6">
        <f>IF(Inputs!$B$26&lt;&gt;"Ready","FIX INPUTS",C132+J131)</f>
        <v>0</v>
      </c>
      <c r="K132" s="6">
        <f>IF(Inputs!$B$26&lt;&gt;"Ready","FIX INPUTS",D132+K131)</f>
        <v>0</v>
      </c>
    </row>
    <row r="133" spans="1:11" ht="27.95" customHeight="1" x14ac:dyDescent="0.25">
      <c r="A133" s="1">
        <v>128</v>
      </c>
      <c r="B133" s="1">
        <f>IF(Inputs!$B$26&lt;&gt;"Ready","FIX INPUTS",Inputs!$B$4+A133/12)</f>
        <v>50.666666666666664</v>
      </c>
      <c r="C133" s="6">
        <f>IF(Inputs!$B$26&lt;&gt;"Ready","FIX INPUTS",IF(A133&lt;=(Inputs!B$17-Inputs!$B$4)*12,Inputs!B$18*(1+Inputs!B$20)^INT((A133-1)/12),0))</f>
        <v>0</v>
      </c>
      <c r="D133" s="6">
        <f>IF(Inputs!$B$26&lt;&gt;"Ready","FIX INPUTS",IF(A133&lt;=(Inputs!B$17-Inputs!$B$4)*12,Inputs!B$19,0))</f>
        <v>0</v>
      </c>
      <c r="E133" s="6">
        <f>IF(Inputs!$B$26&lt;&gt;"Ready","FIX INPUTS",IF(A133&lt;=(Inputs!B$17-Inputs!$B$4)*12,E132*(1+(((1+Inputs!B$21)*(1-Inputs!B$22))^(1/12)-1))+C133*Inputs!$B$11+D133,E132))</f>
        <v>0</v>
      </c>
      <c r="F133" s="6">
        <f>IF(Inputs!$B$26&lt;&gt;"Ready","FIX INPUTS",IF(A133&lt;=(Inputs!B$17-Inputs!$B$4)*12,F132*(1+(((1+Inputs!B$21)*(1-Inputs!B$22))^(1/12)-1))+C133*Inputs!$B$12,F132))</f>
        <v>0</v>
      </c>
      <c r="G133" s="6">
        <f>IF(Inputs!$B$26&lt;&gt;"Ready","FIX INPUTS",IF(A133&lt;=(Inputs!B$17-Inputs!$B$4)*12,G132*(1+(((1+Inputs!B$21)*(1-Inputs!B$22))^(1/12)-1))+C133*Inputs!$B$13,G132))</f>
        <v>0</v>
      </c>
      <c r="H133" s="6">
        <f>IF(Inputs!$B$26&lt;&gt;"Ready","FIX INPUTS",SUM(E133:G133))</f>
        <v>0</v>
      </c>
      <c r="I133" s="6">
        <f>IF(Inputs!$B$26&lt;&gt;"Ready","FIX INPUTS",H133/(1+Inputs!B$23)^(MIN(A133,(Inputs!B$17-Inputs!$B$4)*12)/12))</f>
        <v>0</v>
      </c>
      <c r="J133" s="6">
        <f>IF(Inputs!$B$26&lt;&gt;"Ready","FIX INPUTS",C133+J132)</f>
        <v>0</v>
      </c>
      <c r="K133" s="6">
        <f>IF(Inputs!$B$26&lt;&gt;"Ready","FIX INPUTS",D133+K132)</f>
        <v>0</v>
      </c>
    </row>
    <row r="134" spans="1:11" ht="27.95" customHeight="1" x14ac:dyDescent="0.25">
      <c r="A134" s="1">
        <v>129</v>
      </c>
      <c r="B134" s="1">
        <f>IF(Inputs!$B$26&lt;&gt;"Ready","FIX INPUTS",Inputs!$B$4+A134/12)</f>
        <v>50.75</v>
      </c>
      <c r="C134" s="6">
        <f>IF(Inputs!$B$26&lt;&gt;"Ready","FIX INPUTS",IF(A134&lt;=(Inputs!B$17-Inputs!$B$4)*12,Inputs!B$18*(1+Inputs!B$20)^INT((A134-1)/12),0))</f>
        <v>0</v>
      </c>
      <c r="D134" s="6">
        <f>IF(Inputs!$B$26&lt;&gt;"Ready","FIX INPUTS",IF(A134&lt;=(Inputs!B$17-Inputs!$B$4)*12,Inputs!B$19,0))</f>
        <v>0</v>
      </c>
      <c r="E134" s="6">
        <f>IF(Inputs!$B$26&lt;&gt;"Ready","FIX INPUTS",IF(A134&lt;=(Inputs!B$17-Inputs!$B$4)*12,E133*(1+(((1+Inputs!B$21)*(1-Inputs!B$22))^(1/12)-1))+C134*Inputs!$B$11+D134,E133))</f>
        <v>0</v>
      </c>
      <c r="F134" s="6">
        <f>IF(Inputs!$B$26&lt;&gt;"Ready","FIX INPUTS",IF(A134&lt;=(Inputs!B$17-Inputs!$B$4)*12,F133*(1+(((1+Inputs!B$21)*(1-Inputs!B$22))^(1/12)-1))+C134*Inputs!$B$12,F133))</f>
        <v>0</v>
      </c>
      <c r="G134" s="6">
        <f>IF(Inputs!$B$26&lt;&gt;"Ready","FIX INPUTS",IF(A134&lt;=(Inputs!B$17-Inputs!$B$4)*12,G133*(1+(((1+Inputs!B$21)*(1-Inputs!B$22))^(1/12)-1))+C134*Inputs!$B$13,G133))</f>
        <v>0</v>
      </c>
      <c r="H134" s="6">
        <f>IF(Inputs!$B$26&lt;&gt;"Ready","FIX INPUTS",SUM(E134:G134))</f>
        <v>0</v>
      </c>
      <c r="I134" s="6">
        <f>IF(Inputs!$B$26&lt;&gt;"Ready","FIX INPUTS",H134/(1+Inputs!B$23)^(MIN(A134,(Inputs!B$17-Inputs!$B$4)*12)/12))</f>
        <v>0</v>
      </c>
      <c r="J134" s="6">
        <f>IF(Inputs!$B$26&lt;&gt;"Ready","FIX INPUTS",C134+J133)</f>
        <v>0</v>
      </c>
      <c r="K134" s="6">
        <f>IF(Inputs!$B$26&lt;&gt;"Ready","FIX INPUTS",D134+K133)</f>
        <v>0</v>
      </c>
    </row>
    <row r="135" spans="1:11" ht="27.95" customHeight="1" x14ac:dyDescent="0.25">
      <c r="A135" s="1">
        <v>130</v>
      </c>
      <c r="B135" s="1">
        <f>IF(Inputs!$B$26&lt;&gt;"Ready","FIX INPUTS",Inputs!$B$4+A135/12)</f>
        <v>50.833333333333336</v>
      </c>
      <c r="C135" s="6">
        <f>IF(Inputs!$B$26&lt;&gt;"Ready","FIX INPUTS",IF(A135&lt;=(Inputs!B$17-Inputs!$B$4)*12,Inputs!B$18*(1+Inputs!B$20)^INT((A135-1)/12),0))</f>
        <v>0</v>
      </c>
      <c r="D135" s="6">
        <f>IF(Inputs!$B$26&lt;&gt;"Ready","FIX INPUTS",IF(A135&lt;=(Inputs!B$17-Inputs!$B$4)*12,Inputs!B$19,0))</f>
        <v>0</v>
      </c>
      <c r="E135" s="6">
        <f>IF(Inputs!$B$26&lt;&gt;"Ready","FIX INPUTS",IF(A135&lt;=(Inputs!B$17-Inputs!$B$4)*12,E134*(1+(((1+Inputs!B$21)*(1-Inputs!B$22))^(1/12)-1))+C135*Inputs!$B$11+D135,E134))</f>
        <v>0</v>
      </c>
      <c r="F135" s="6">
        <f>IF(Inputs!$B$26&lt;&gt;"Ready","FIX INPUTS",IF(A135&lt;=(Inputs!B$17-Inputs!$B$4)*12,F134*(1+(((1+Inputs!B$21)*(1-Inputs!B$22))^(1/12)-1))+C135*Inputs!$B$12,F134))</f>
        <v>0</v>
      </c>
      <c r="G135" s="6">
        <f>IF(Inputs!$B$26&lt;&gt;"Ready","FIX INPUTS",IF(A135&lt;=(Inputs!B$17-Inputs!$B$4)*12,G134*(1+(((1+Inputs!B$21)*(1-Inputs!B$22))^(1/12)-1))+C135*Inputs!$B$13,G134))</f>
        <v>0</v>
      </c>
      <c r="H135" s="6">
        <f>IF(Inputs!$B$26&lt;&gt;"Ready","FIX INPUTS",SUM(E135:G135))</f>
        <v>0</v>
      </c>
      <c r="I135" s="6">
        <f>IF(Inputs!$B$26&lt;&gt;"Ready","FIX INPUTS",H135/(1+Inputs!B$23)^(MIN(A135,(Inputs!B$17-Inputs!$B$4)*12)/12))</f>
        <v>0</v>
      </c>
      <c r="J135" s="6">
        <f>IF(Inputs!$B$26&lt;&gt;"Ready","FIX INPUTS",C135+J134)</f>
        <v>0</v>
      </c>
      <c r="K135" s="6">
        <f>IF(Inputs!$B$26&lt;&gt;"Ready","FIX INPUTS",D135+K134)</f>
        <v>0</v>
      </c>
    </row>
    <row r="136" spans="1:11" ht="27.95" customHeight="1" x14ac:dyDescent="0.25">
      <c r="A136" s="1">
        <v>131</v>
      </c>
      <c r="B136" s="1">
        <f>IF(Inputs!$B$26&lt;&gt;"Ready","FIX INPUTS",Inputs!$B$4+A136/12)</f>
        <v>50.916666666666664</v>
      </c>
      <c r="C136" s="6">
        <f>IF(Inputs!$B$26&lt;&gt;"Ready","FIX INPUTS",IF(A136&lt;=(Inputs!B$17-Inputs!$B$4)*12,Inputs!B$18*(1+Inputs!B$20)^INT((A136-1)/12),0))</f>
        <v>0</v>
      </c>
      <c r="D136" s="6">
        <f>IF(Inputs!$B$26&lt;&gt;"Ready","FIX INPUTS",IF(A136&lt;=(Inputs!B$17-Inputs!$B$4)*12,Inputs!B$19,0))</f>
        <v>0</v>
      </c>
      <c r="E136" s="6">
        <f>IF(Inputs!$B$26&lt;&gt;"Ready","FIX INPUTS",IF(A136&lt;=(Inputs!B$17-Inputs!$B$4)*12,E135*(1+(((1+Inputs!B$21)*(1-Inputs!B$22))^(1/12)-1))+C136*Inputs!$B$11+D136,E135))</f>
        <v>0</v>
      </c>
      <c r="F136" s="6">
        <f>IF(Inputs!$B$26&lt;&gt;"Ready","FIX INPUTS",IF(A136&lt;=(Inputs!B$17-Inputs!$B$4)*12,F135*(1+(((1+Inputs!B$21)*(1-Inputs!B$22))^(1/12)-1))+C136*Inputs!$B$12,F135))</f>
        <v>0</v>
      </c>
      <c r="G136" s="6">
        <f>IF(Inputs!$B$26&lt;&gt;"Ready","FIX INPUTS",IF(A136&lt;=(Inputs!B$17-Inputs!$B$4)*12,G135*(1+(((1+Inputs!B$21)*(1-Inputs!B$22))^(1/12)-1))+C136*Inputs!$B$13,G135))</f>
        <v>0</v>
      </c>
      <c r="H136" s="6">
        <f>IF(Inputs!$B$26&lt;&gt;"Ready","FIX INPUTS",SUM(E136:G136))</f>
        <v>0</v>
      </c>
      <c r="I136" s="6">
        <f>IF(Inputs!$B$26&lt;&gt;"Ready","FIX INPUTS",H136/(1+Inputs!B$23)^(MIN(A136,(Inputs!B$17-Inputs!$B$4)*12)/12))</f>
        <v>0</v>
      </c>
      <c r="J136" s="6">
        <f>IF(Inputs!$B$26&lt;&gt;"Ready","FIX INPUTS",C136+J135)</f>
        <v>0</v>
      </c>
      <c r="K136" s="6">
        <f>IF(Inputs!$B$26&lt;&gt;"Ready","FIX INPUTS",D136+K135)</f>
        <v>0</v>
      </c>
    </row>
    <row r="137" spans="1:11" ht="27.95" customHeight="1" x14ac:dyDescent="0.25">
      <c r="A137" s="1">
        <v>132</v>
      </c>
      <c r="B137" s="1">
        <f>IF(Inputs!$B$26&lt;&gt;"Ready","FIX INPUTS",Inputs!$B$4+A137/12)</f>
        <v>51</v>
      </c>
      <c r="C137" s="6">
        <f>IF(Inputs!$B$26&lt;&gt;"Ready","FIX INPUTS",IF(A137&lt;=(Inputs!B$17-Inputs!$B$4)*12,Inputs!B$18*(1+Inputs!B$20)^INT((A137-1)/12),0))</f>
        <v>0</v>
      </c>
      <c r="D137" s="6">
        <f>IF(Inputs!$B$26&lt;&gt;"Ready","FIX INPUTS",IF(A137&lt;=(Inputs!B$17-Inputs!$B$4)*12,Inputs!B$19,0))</f>
        <v>0</v>
      </c>
      <c r="E137" s="6">
        <f>IF(Inputs!$B$26&lt;&gt;"Ready","FIX INPUTS",IF(A137&lt;=(Inputs!B$17-Inputs!$B$4)*12,E136*(1+(((1+Inputs!B$21)*(1-Inputs!B$22))^(1/12)-1))+C137*Inputs!$B$11+D137,E136))</f>
        <v>0</v>
      </c>
      <c r="F137" s="6">
        <f>IF(Inputs!$B$26&lt;&gt;"Ready","FIX INPUTS",IF(A137&lt;=(Inputs!B$17-Inputs!$B$4)*12,F136*(1+(((1+Inputs!B$21)*(1-Inputs!B$22))^(1/12)-1))+C137*Inputs!$B$12,F136))</f>
        <v>0</v>
      </c>
      <c r="G137" s="6">
        <f>IF(Inputs!$B$26&lt;&gt;"Ready","FIX INPUTS",IF(A137&lt;=(Inputs!B$17-Inputs!$B$4)*12,G136*(1+(((1+Inputs!B$21)*(1-Inputs!B$22))^(1/12)-1))+C137*Inputs!$B$13,G136))</f>
        <v>0</v>
      </c>
      <c r="H137" s="6">
        <f>IF(Inputs!$B$26&lt;&gt;"Ready","FIX INPUTS",SUM(E137:G137))</f>
        <v>0</v>
      </c>
      <c r="I137" s="6">
        <f>IF(Inputs!$B$26&lt;&gt;"Ready","FIX INPUTS",H137/(1+Inputs!B$23)^(MIN(A137,(Inputs!B$17-Inputs!$B$4)*12)/12))</f>
        <v>0</v>
      </c>
      <c r="J137" s="6">
        <f>IF(Inputs!$B$26&lt;&gt;"Ready","FIX INPUTS",C137+J136)</f>
        <v>0</v>
      </c>
      <c r="K137" s="6">
        <f>IF(Inputs!$B$26&lt;&gt;"Ready","FIX INPUTS",D137+K136)</f>
        <v>0</v>
      </c>
    </row>
    <row r="138" spans="1:11" ht="27.95" customHeight="1" x14ac:dyDescent="0.25">
      <c r="A138" s="1">
        <v>133</v>
      </c>
      <c r="B138" s="1">
        <f>IF(Inputs!$B$26&lt;&gt;"Ready","FIX INPUTS",Inputs!$B$4+A138/12)</f>
        <v>51.083333333333336</v>
      </c>
      <c r="C138" s="6">
        <f>IF(Inputs!$B$26&lt;&gt;"Ready","FIX INPUTS",IF(A138&lt;=(Inputs!B$17-Inputs!$B$4)*12,Inputs!B$18*(1+Inputs!B$20)^INT((A138-1)/12),0))</f>
        <v>0</v>
      </c>
      <c r="D138" s="6">
        <f>IF(Inputs!$B$26&lt;&gt;"Ready","FIX INPUTS",IF(A138&lt;=(Inputs!B$17-Inputs!$B$4)*12,Inputs!B$19,0))</f>
        <v>0</v>
      </c>
      <c r="E138" s="6">
        <f>IF(Inputs!$B$26&lt;&gt;"Ready","FIX INPUTS",IF(A138&lt;=(Inputs!B$17-Inputs!$B$4)*12,E137*(1+(((1+Inputs!B$21)*(1-Inputs!B$22))^(1/12)-1))+C138*Inputs!$B$11+D138,E137))</f>
        <v>0</v>
      </c>
      <c r="F138" s="6">
        <f>IF(Inputs!$B$26&lt;&gt;"Ready","FIX INPUTS",IF(A138&lt;=(Inputs!B$17-Inputs!$B$4)*12,F137*(1+(((1+Inputs!B$21)*(1-Inputs!B$22))^(1/12)-1))+C138*Inputs!$B$12,F137))</f>
        <v>0</v>
      </c>
      <c r="G138" s="6">
        <f>IF(Inputs!$B$26&lt;&gt;"Ready","FIX INPUTS",IF(A138&lt;=(Inputs!B$17-Inputs!$B$4)*12,G137*(1+(((1+Inputs!B$21)*(1-Inputs!B$22))^(1/12)-1))+C138*Inputs!$B$13,G137))</f>
        <v>0</v>
      </c>
      <c r="H138" s="6">
        <f>IF(Inputs!$B$26&lt;&gt;"Ready","FIX INPUTS",SUM(E138:G138))</f>
        <v>0</v>
      </c>
      <c r="I138" s="6">
        <f>IF(Inputs!$B$26&lt;&gt;"Ready","FIX INPUTS",H138/(1+Inputs!B$23)^(MIN(A138,(Inputs!B$17-Inputs!$B$4)*12)/12))</f>
        <v>0</v>
      </c>
      <c r="J138" s="6">
        <f>IF(Inputs!$B$26&lt;&gt;"Ready","FIX INPUTS",C138+J137)</f>
        <v>0</v>
      </c>
      <c r="K138" s="6">
        <f>IF(Inputs!$B$26&lt;&gt;"Ready","FIX INPUTS",D138+K137)</f>
        <v>0</v>
      </c>
    </row>
    <row r="139" spans="1:11" ht="27.95" customHeight="1" x14ac:dyDescent="0.25">
      <c r="A139" s="1">
        <v>134</v>
      </c>
      <c r="B139" s="1">
        <f>IF(Inputs!$B$26&lt;&gt;"Ready","FIX INPUTS",Inputs!$B$4+A139/12)</f>
        <v>51.166666666666664</v>
      </c>
      <c r="C139" s="6">
        <f>IF(Inputs!$B$26&lt;&gt;"Ready","FIX INPUTS",IF(A139&lt;=(Inputs!B$17-Inputs!$B$4)*12,Inputs!B$18*(1+Inputs!B$20)^INT((A139-1)/12),0))</f>
        <v>0</v>
      </c>
      <c r="D139" s="6">
        <f>IF(Inputs!$B$26&lt;&gt;"Ready","FIX INPUTS",IF(A139&lt;=(Inputs!B$17-Inputs!$B$4)*12,Inputs!B$19,0))</f>
        <v>0</v>
      </c>
      <c r="E139" s="6">
        <f>IF(Inputs!$B$26&lt;&gt;"Ready","FIX INPUTS",IF(A139&lt;=(Inputs!B$17-Inputs!$B$4)*12,E138*(1+(((1+Inputs!B$21)*(1-Inputs!B$22))^(1/12)-1))+C139*Inputs!$B$11+D139,E138))</f>
        <v>0</v>
      </c>
      <c r="F139" s="6">
        <f>IF(Inputs!$B$26&lt;&gt;"Ready","FIX INPUTS",IF(A139&lt;=(Inputs!B$17-Inputs!$B$4)*12,F138*(1+(((1+Inputs!B$21)*(1-Inputs!B$22))^(1/12)-1))+C139*Inputs!$B$12,F138))</f>
        <v>0</v>
      </c>
      <c r="G139" s="6">
        <f>IF(Inputs!$B$26&lt;&gt;"Ready","FIX INPUTS",IF(A139&lt;=(Inputs!B$17-Inputs!$B$4)*12,G138*(1+(((1+Inputs!B$21)*(1-Inputs!B$22))^(1/12)-1))+C139*Inputs!$B$13,G138))</f>
        <v>0</v>
      </c>
      <c r="H139" s="6">
        <f>IF(Inputs!$B$26&lt;&gt;"Ready","FIX INPUTS",SUM(E139:G139))</f>
        <v>0</v>
      </c>
      <c r="I139" s="6">
        <f>IF(Inputs!$B$26&lt;&gt;"Ready","FIX INPUTS",H139/(1+Inputs!B$23)^(MIN(A139,(Inputs!B$17-Inputs!$B$4)*12)/12))</f>
        <v>0</v>
      </c>
      <c r="J139" s="6">
        <f>IF(Inputs!$B$26&lt;&gt;"Ready","FIX INPUTS",C139+J138)</f>
        <v>0</v>
      </c>
      <c r="K139" s="6">
        <f>IF(Inputs!$B$26&lt;&gt;"Ready","FIX INPUTS",D139+K138)</f>
        <v>0</v>
      </c>
    </row>
    <row r="140" spans="1:11" ht="27.95" customHeight="1" x14ac:dyDescent="0.25">
      <c r="A140" s="1">
        <v>135</v>
      </c>
      <c r="B140" s="1">
        <f>IF(Inputs!$B$26&lt;&gt;"Ready","FIX INPUTS",Inputs!$B$4+A140/12)</f>
        <v>51.25</v>
      </c>
      <c r="C140" s="6">
        <f>IF(Inputs!$B$26&lt;&gt;"Ready","FIX INPUTS",IF(A140&lt;=(Inputs!B$17-Inputs!$B$4)*12,Inputs!B$18*(1+Inputs!B$20)^INT((A140-1)/12),0))</f>
        <v>0</v>
      </c>
      <c r="D140" s="6">
        <f>IF(Inputs!$B$26&lt;&gt;"Ready","FIX INPUTS",IF(A140&lt;=(Inputs!B$17-Inputs!$B$4)*12,Inputs!B$19,0))</f>
        <v>0</v>
      </c>
      <c r="E140" s="6">
        <f>IF(Inputs!$B$26&lt;&gt;"Ready","FIX INPUTS",IF(A140&lt;=(Inputs!B$17-Inputs!$B$4)*12,E139*(1+(((1+Inputs!B$21)*(1-Inputs!B$22))^(1/12)-1))+C140*Inputs!$B$11+D140,E139))</f>
        <v>0</v>
      </c>
      <c r="F140" s="6">
        <f>IF(Inputs!$B$26&lt;&gt;"Ready","FIX INPUTS",IF(A140&lt;=(Inputs!B$17-Inputs!$B$4)*12,F139*(1+(((1+Inputs!B$21)*(1-Inputs!B$22))^(1/12)-1))+C140*Inputs!$B$12,F139))</f>
        <v>0</v>
      </c>
      <c r="G140" s="6">
        <f>IF(Inputs!$B$26&lt;&gt;"Ready","FIX INPUTS",IF(A140&lt;=(Inputs!B$17-Inputs!$B$4)*12,G139*(1+(((1+Inputs!B$21)*(1-Inputs!B$22))^(1/12)-1))+C140*Inputs!$B$13,G139))</f>
        <v>0</v>
      </c>
      <c r="H140" s="6">
        <f>IF(Inputs!$B$26&lt;&gt;"Ready","FIX INPUTS",SUM(E140:G140))</f>
        <v>0</v>
      </c>
      <c r="I140" s="6">
        <f>IF(Inputs!$B$26&lt;&gt;"Ready","FIX INPUTS",H140/(1+Inputs!B$23)^(MIN(A140,(Inputs!B$17-Inputs!$B$4)*12)/12))</f>
        <v>0</v>
      </c>
      <c r="J140" s="6">
        <f>IF(Inputs!$B$26&lt;&gt;"Ready","FIX INPUTS",C140+J139)</f>
        <v>0</v>
      </c>
      <c r="K140" s="6">
        <f>IF(Inputs!$B$26&lt;&gt;"Ready","FIX INPUTS",D140+K139)</f>
        <v>0</v>
      </c>
    </row>
    <row r="141" spans="1:11" ht="27.95" customHeight="1" x14ac:dyDescent="0.25">
      <c r="A141" s="1">
        <v>136</v>
      </c>
      <c r="B141" s="1">
        <f>IF(Inputs!$B$26&lt;&gt;"Ready","FIX INPUTS",Inputs!$B$4+A141/12)</f>
        <v>51.333333333333336</v>
      </c>
      <c r="C141" s="6">
        <f>IF(Inputs!$B$26&lt;&gt;"Ready","FIX INPUTS",IF(A141&lt;=(Inputs!B$17-Inputs!$B$4)*12,Inputs!B$18*(1+Inputs!B$20)^INT((A141-1)/12),0))</f>
        <v>0</v>
      </c>
      <c r="D141" s="6">
        <f>IF(Inputs!$B$26&lt;&gt;"Ready","FIX INPUTS",IF(A141&lt;=(Inputs!B$17-Inputs!$B$4)*12,Inputs!B$19,0))</f>
        <v>0</v>
      </c>
      <c r="E141" s="6">
        <f>IF(Inputs!$B$26&lt;&gt;"Ready","FIX INPUTS",IF(A141&lt;=(Inputs!B$17-Inputs!$B$4)*12,E140*(1+(((1+Inputs!B$21)*(1-Inputs!B$22))^(1/12)-1))+C141*Inputs!$B$11+D141,E140))</f>
        <v>0</v>
      </c>
      <c r="F141" s="6">
        <f>IF(Inputs!$B$26&lt;&gt;"Ready","FIX INPUTS",IF(A141&lt;=(Inputs!B$17-Inputs!$B$4)*12,F140*(1+(((1+Inputs!B$21)*(1-Inputs!B$22))^(1/12)-1))+C141*Inputs!$B$12,F140))</f>
        <v>0</v>
      </c>
      <c r="G141" s="6">
        <f>IF(Inputs!$B$26&lt;&gt;"Ready","FIX INPUTS",IF(A141&lt;=(Inputs!B$17-Inputs!$B$4)*12,G140*(1+(((1+Inputs!B$21)*(1-Inputs!B$22))^(1/12)-1))+C141*Inputs!$B$13,G140))</f>
        <v>0</v>
      </c>
      <c r="H141" s="6">
        <f>IF(Inputs!$B$26&lt;&gt;"Ready","FIX INPUTS",SUM(E141:G141))</f>
        <v>0</v>
      </c>
      <c r="I141" s="6">
        <f>IF(Inputs!$B$26&lt;&gt;"Ready","FIX INPUTS",H141/(1+Inputs!B$23)^(MIN(A141,(Inputs!B$17-Inputs!$B$4)*12)/12))</f>
        <v>0</v>
      </c>
      <c r="J141" s="6">
        <f>IF(Inputs!$B$26&lt;&gt;"Ready","FIX INPUTS",C141+J140)</f>
        <v>0</v>
      </c>
      <c r="K141" s="6">
        <f>IF(Inputs!$B$26&lt;&gt;"Ready","FIX INPUTS",D141+K140)</f>
        <v>0</v>
      </c>
    </row>
    <row r="142" spans="1:11" ht="27.95" customHeight="1" x14ac:dyDescent="0.25">
      <c r="A142" s="1">
        <v>137</v>
      </c>
      <c r="B142" s="1">
        <f>IF(Inputs!$B$26&lt;&gt;"Ready","FIX INPUTS",Inputs!$B$4+A142/12)</f>
        <v>51.416666666666664</v>
      </c>
      <c r="C142" s="6">
        <f>IF(Inputs!$B$26&lt;&gt;"Ready","FIX INPUTS",IF(A142&lt;=(Inputs!B$17-Inputs!$B$4)*12,Inputs!B$18*(1+Inputs!B$20)^INT((A142-1)/12),0))</f>
        <v>0</v>
      </c>
      <c r="D142" s="6">
        <f>IF(Inputs!$B$26&lt;&gt;"Ready","FIX INPUTS",IF(A142&lt;=(Inputs!B$17-Inputs!$B$4)*12,Inputs!B$19,0))</f>
        <v>0</v>
      </c>
      <c r="E142" s="6">
        <f>IF(Inputs!$B$26&lt;&gt;"Ready","FIX INPUTS",IF(A142&lt;=(Inputs!B$17-Inputs!$B$4)*12,E141*(1+(((1+Inputs!B$21)*(1-Inputs!B$22))^(1/12)-1))+C142*Inputs!$B$11+D142,E141))</f>
        <v>0</v>
      </c>
      <c r="F142" s="6">
        <f>IF(Inputs!$B$26&lt;&gt;"Ready","FIX INPUTS",IF(A142&lt;=(Inputs!B$17-Inputs!$B$4)*12,F141*(1+(((1+Inputs!B$21)*(1-Inputs!B$22))^(1/12)-1))+C142*Inputs!$B$12,F141))</f>
        <v>0</v>
      </c>
      <c r="G142" s="6">
        <f>IF(Inputs!$B$26&lt;&gt;"Ready","FIX INPUTS",IF(A142&lt;=(Inputs!B$17-Inputs!$B$4)*12,G141*(1+(((1+Inputs!B$21)*(1-Inputs!B$22))^(1/12)-1))+C142*Inputs!$B$13,G141))</f>
        <v>0</v>
      </c>
      <c r="H142" s="6">
        <f>IF(Inputs!$B$26&lt;&gt;"Ready","FIX INPUTS",SUM(E142:G142))</f>
        <v>0</v>
      </c>
      <c r="I142" s="6">
        <f>IF(Inputs!$B$26&lt;&gt;"Ready","FIX INPUTS",H142/(1+Inputs!B$23)^(MIN(A142,(Inputs!B$17-Inputs!$B$4)*12)/12))</f>
        <v>0</v>
      </c>
      <c r="J142" s="6">
        <f>IF(Inputs!$B$26&lt;&gt;"Ready","FIX INPUTS",C142+J141)</f>
        <v>0</v>
      </c>
      <c r="K142" s="6">
        <f>IF(Inputs!$B$26&lt;&gt;"Ready","FIX INPUTS",D142+K141)</f>
        <v>0</v>
      </c>
    </row>
    <row r="143" spans="1:11" ht="27.95" customHeight="1" x14ac:dyDescent="0.25">
      <c r="A143" s="1">
        <v>138</v>
      </c>
      <c r="B143" s="1">
        <f>IF(Inputs!$B$26&lt;&gt;"Ready","FIX INPUTS",Inputs!$B$4+A143/12)</f>
        <v>51.5</v>
      </c>
      <c r="C143" s="6">
        <f>IF(Inputs!$B$26&lt;&gt;"Ready","FIX INPUTS",IF(A143&lt;=(Inputs!B$17-Inputs!$B$4)*12,Inputs!B$18*(1+Inputs!B$20)^INT((A143-1)/12),0))</f>
        <v>0</v>
      </c>
      <c r="D143" s="6">
        <f>IF(Inputs!$B$26&lt;&gt;"Ready","FIX INPUTS",IF(A143&lt;=(Inputs!B$17-Inputs!$B$4)*12,Inputs!B$19,0))</f>
        <v>0</v>
      </c>
      <c r="E143" s="6">
        <f>IF(Inputs!$B$26&lt;&gt;"Ready","FIX INPUTS",IF(A143&lt;=(Inputs!B$17-Inputs!$B$4)*12,E142*(1+(((1+Inputs!B$21)*(1-Inputs!B$22))^(1/12)-1))+C143*Inputs!$B$11+D143,E142))</f>
        <v>0</v>
      </c>
      <c r="F143" s="6">
        <f>IF(Inputs!$B$26&lt;&gt;"Ready","FIX INPUTS",IF(A143&lt;=(Inputs!B$17-Inputs!$B$4)*12,F142*(1+(((1+Inputs!B$21)*(1-Inputs!B$22))^(1/12)-1))+C143*Inputs!$B$12,F142))</f>
        <v>0</v>
      </c>
      <c r="G143" s="6">
        <f>IF(Inputs!$B$26&lt;&gt;"Ready","FIX INPUTS",IF(A143&lt;=(Inputs!B$17-Inputs!$B$4)*12,G142*(1+(((1+Inputs!B$21)*(1-Inputs!B$22))^(1/12)-1))+C143*Inputs!$B$13,G142))</f>
        <v>0</v>
      </c>
      <c r="H143" s="6">
        <f>IF(Inputs!$B$26&lt;&gt;"Ready","FIX INPUTS",SUM(E143:G143))</f>
        <v>0</v>
      </c>
      <c r="I143" s="6">
        <f>IF(Inputs!$B$26&lt;&gt;"Ready","FIX INPUTS",H143/(1+Inputs!B$23)^(MIN(A143,(Inputs!B$17-Inputs!$B$4)*12)/12))</f>
        <v>0</v>
      </c>
      <c r="J143" s="6">
        <f>IF(Inputs!$B$26&lt;&gt;"Ready","FIX INPUTS",C143+J142)</f>
        <v>0</v>
      </c>
      <c r="K143" s="6">
        <f>IF(Inputs!$B$26&lt;&gt;"Ready","FIX INPUTS",D143+K142)</f>
        <v>0</v>
      </c>
    </row>
    <row r="144" spans="1:11" ht="27.95" customHeight="1" x14ac:dyDescent="0.25">
      <c r="A144" s="1">
        <v>139</v>
      </c>
      <c r="B144" s="1">
        <f>IF(Inputs!$B$26&lt;&gt;"Ready","FIX INPUTS",Inputs!$B$4+A144/12)</f>
        <v>51.583333333333336</v>
      </c>
      <c r="C144" s="6">
        <f>IF(Inputs!$B$26&lt;&gt;"Ready","FIX INPUTS",IF(A144&lt;=(Inputs!B$17-Inputs!$B$4)*12,Inputs!B$18*(1+Inputs!B$20)^INT((A144-1)/12),0))</f>
        <v>0</v>
      </c>
      <c r="D144" s="6">
        <f>IF(Inputs!$B$26&lt;&gt;"Ready","FIX INPUTS",IF(A144&lt;=(Inputs!B$17-Inputs!$B$4)*12,Inputs!B$19,0))</f>
        <v>0</v>
      </c>
      <c r="E144" s="6">
        <f>IF(Inputs!$B$26&lt;&gt;"Ready","FIX INPUTS",IF(A144&lt;=(Inputs!B$17-Inputs!$B$4)*12,E143*(1+(((1+Inputs!B$21)*(1-Inputs!B$22))^(1/12)-1))+C144*Inputs!$B$11+D144,E143))</f>
        <v>0</v>
      </c>
      <c r="F144" s="6">
        <f>IF(Inputs!$B$26&lt;&gt;"Ready","FIX INPUTS",IF(A144&lt;=(Inputs!B$17-Inputs!$B$4)*12,F143*(1+(((1+Inputs!B$21)*(1-Inputs!B$22))^(1/12)-1))+C144*Inputs!$B$12,F143))</f>
        <v>0</v>
      </c>
      <c r="G144" s="6">
        <f>IF(Inputs!$B$26&lt;&gt;"Ready","FIX INPUTS",IF(A144&lt;=(Inputs!B$17-Inputs!$B$4)*12,G143*(1+(((1+Inputs!B$21)*(1-Inputs!B$22))^(1/12)-1))+C144*Inputs!$B$13,G143))</f>
        <v>0</v>
      </c>
      <c r="H144" s="6">
        <f>IF(Inputs!$B$26&lt;&gt;"Ready","FIX INPUTS",SUM(E144:G144))</f>
        <v>0</v>
      </c>
      <c r="I144" s="6">
        <f>IF(Inputs!$B$26&lt;&gt;"Ready","FIX INPUTS",H144/(1+Inputs!B$23)^(MIN(A144,(Inputs!B$17-Inputs!$B$4)*12)/12))</f>
        <v>0</v>
      </c>
      <c r="J144" s="6">
        <f>IF(Inputs!$B$26&lt;&gt;"Ready","FIX INPUTS",C144+J143)</f>
        <v>0</v>
      </c>
      <c r="K144" s="6">
        <f>IF(Inputs!$B$26&lt;&gt;"Ready","FIX INPUTS",D144+K143)</f>
        <v>0</v>
      </c>
    </row>
    <row r="145" spans="1:11" ht="27.95" customHeight="1" x14ac:dyDescent="0.25">
      <c r="A145" s="1">
        <v>140</v>
      </c>
      <c r="B145" s="1">
        <f>IF(Inputs!$B$26&lt;&gt;"Ready","FIX INPUTS",Inputs!$B$4+A145/12)</f>
        <v>51.666666666666664</v>
      </c>
      <c r="C145" s="6">
        <f>IF(Inputs!$B$26&lt;&gt;"Ready","FIX INPUTS",IF(A145&lt;=(Inputs!B$17-Inputs!$B$4)*12,Inputs!B$18*(1+Inputs!B$20)^INT((A145-1)/12),0))</f>
        <v>0</v>
      </c>
      <c r="D145" s="6">
        <f>IF(Inputs!$B$26&lt;&gt;"Ready","FIX INPUTS",IF(A145&lt;=(Inputs!B$17-Inputs!$B$4)*12,Inputs!B$19,0))</f>
        <v>0</v>
      </c>
      <c r="E145" s="6">
        <f>IF(Inputs!$B$26&lt;&gt;"Ready","FIX INPUTS",IF(A145&lt;=(Inputs!B$17-Inputs!$B$4)*12,E144*(1+(((1+Inputs!B$21)*(1-Inputs!B$22))^(1/12)-1))+C145*Inputs!$B$11+D145,E144))</f>
        <v>0</v>
      </c>
      <c r="F145" s="6">
        <f>IF(Inputs!$B$26&lt;&gt;"Ready","FIX INPUTS",IF(A145&lt;=(Inputs!B$17-Inputs!$B$4)*12,F144*(1+(((1+Inputs!B$21)*(1-Inputs!B$22))^(1/12)-1))+C145*Inputs!$B$12,F144))</f>
        <v>0</v>
      </c>
      <c r="G145" s="6">
        <f>IF(Inputs!$B$26&lt;&gt;"Ready","FIX INPUTS",IF(A145&lt;=(Inputs!B$17-Inputs!$B$4)*12,G144*(1+(((1+Inputs!B$21)*(1-Inputs!B$22))^(1/12)-1))+C145*Inputs!$B$13,G144))</f>
        <v>0</v>
      </c>
      <c r="H145" s="6">
        <f>IF(Inputs!$B$26&lt;&gt;"Ready","FIX INPUTS",SUM(E145:G145))</f>
        <v>0</v>
      </c>
      <c r="I145" s="6">
        <f>IF(Inputs!$B$26&lt;&gt;"Ready","FIX INPUTS",H145/(1+Inputs!B$23)^(MIN(A145,(Inputs!B$17-Inputs!$B$4)*12)/12))</f>
        <v>0</v>
      </c>
      <c r="J145" s="6">
        <f>IF(Inputs!$B$26&lt;&gt;"Ready","FIX INPUTS",C145+J144)</f>
        <v>0</v>
      </c>
      <c r="K145" s="6">
        <f>IF(Inputs!$B$26&lt;&gt;"Ready","FIX INPUTS",D145+K144)</f>
        <v>0</v>
      </c>
    </row>
    <row r="146" spans="1:11" ht="27.95" customHeight="1" x14ac:dyDescent="0.25">
      <c r="A146" s="1">
        <v>141</v>
      </c>
      <c r="B146" s="1">
        <f>IF(Inputs!$B$26&lt;&gt;"Ready","FIX INPUTS",Inputs!$B$4+A146/12)</f>
        <v>51.75</v>
      </c>
      <c r="C146" s="6">
        <f>IF(Inputs!$B$26&lt;&gt;"Ready","FIX INPUTS",IF(A146&lt;=(Inputs!B$17-Inputs!$B$4)*12,Inputs!B$18*(1+Inputs!B$20)^INT((A146-1)/12),0))</f>
        <v>0</v>
      </c>
      <c r="D146" s="6">
        <f>IF(Inputs!$B$26&lt;&gt;"Ready","FIX INPUTS",IF(A146&lt;=(Inputs!B$17-Inputs!$B$4)*12,Inputs!B$19,0))</f>
        <v>0</v>
      </c>
      <c r="E146" s="6">
        <f>IF(Inputs!$B$26&lt;&gt;"Ready","FIX INPUTS",IF(A146&lt;=(Inputs!B$17-Inputs!$B$4)*12,E145*(1+(((1+Inputs!B$21)*(1-Inputs!B$22))^(1/12)-1))+C146*Inputs!$B$11+D146,E145))</f>
        <v>0</v>
      </c>
      <c r="F146" s="6">
        <f>IF(Inputs!$B$26&lt;&gt;"Ready","FIX INPUTS",IF(A146&lt;=(Inputs!B$17-Inputs!$B$4)*12,F145*(1+(((1+Inputs!B$21)*(1-Inputs!B$22))^(1/12)-1))+C146*Inputs!$B$12,F145))</f>
        <v>0</v>
      </c>
      <c r="G146" s="6">
        <f>IF(Inputs!$B$26&lt;&gt;"Ready","FIX INPUTS",IF(A146&lt;=(Inputs!B$17-Inputs!$B$4)*12,G145*(1+(((1+Inputs!B$21)*(1-Inputs!B$22))^(1/12)-1))+C146*Inputs!$B$13,G145))</f>
        <v>0</v>
      </c>
      <c r="H146" s="6">
        <f>IF(Inputs!$B$26&lt;&gt;"Ready","FIX INPUTS",SUM(E146:G146))</f>
        <v>0</v>
      </c>
      <c r="I146" s="6">
        <f>IF(Inputs!$B$26&lt;&gt;"Ready","FIX INPUTS",H146/(1+Inputs!B$23)^(MIN(A146,(Inputs!B$17-Inputs!$B$4)*12)/12))</f>
        <v>0</v>
      </c>
      <c r="J146" s="6">
        <f>IF(Inputs!$B$26&lt;&gt;"Ready","FIX INPUTS",C146+J145)</f>
        <v>0</v>
      </c>
      <c r="K146" s="6">
        <f>IF(Inputs!$B$26&lt;&gt;"Ready","FIX INPUTS",D146+K145)</f>
        <v>0</v>
      </c>
    </row>
    <row r="147" spans="1:11" ht="27.95" customHeight="1" x14ac:dyDescent="0.25">
      <c r="A147" s="1">
        <v>142</v>
      </c>
      <c r="B147" s="1">
        <f>IF(Inputs!$B$26&lt;&gt;"Ready","FIX INPUTS",Inputs!$B$4+A147/12)</f>
        <v>51.833333333333336</v>
      </c>
      <c r="C147" s="6">
        <f>IF(Inputs!$B$26&lt;&gt;"Ready","FIX INPUTS",IF(A147&lt;=(Inputs!B$17-Inputs!$B$4)*12,Inputs!B$18*(1+Inputs!B$20)^INT((A147-1)/12),0))</f>
        <v>0</v>
      </c>
      <c r="D147" s="6">
        <f>IF(Inputs!$B$26&lt;&gt;"Ready","FIX INPUTS",IF(A147&lt;=(Inputs!B$17-Inputs!$B$4)*12,Inputs!B$19,0))</f>
        <v>0</v>
      </c>
      <c r="E147" s="6">
        <f>IF(Inputs!$B$26&lt;&gt;"Ready","FIX INPUTS",IF(A147&lt;=(Inputs!B$17-Inputs!$B$4)*12,E146*(1+(((1+Inputs!B$21)*(1-Inputs!B$22))^(1/12)-1))+C147*Inputs!$B$11+D147,E146))</f>
        <v>0</v>
      </c>
      <c r="F147" s="6">
        <f>IF(Inputs!$B$26&lt;&gt;"Ready","FIX INPUTS",IF(A147&lt;=(Inputs!B$17-Inputs!$B$4)*12,F146*(1+(((1+Inputs!B$21)*(1-Inputs!B$22))^(1/12)-1))+C147*Inputs!$B$12,F146))</f>
        <v>0</v>
      </c>
      <c r="G147" s="6">
        <f>IF(Inputs!$B$26&lt;&gt;"Ready","FIX INPUTS",IF(A147&lt;=(Inputs!B$17-Inputs!$B$4)*12,G146*(1+(((1+Inputs!B$21)*(1-Inputs!B$22))^(1/12)-1))+C147*Inputs!$B$13,G146))</f>
        <v>0</v>
      </c>
      <c r="H147" s="6">
        <f>IF(Inputs!$B$26&lt;&gt;"Ready","FIX INPUTS",SUM(E147:G147))</f>
        <v>0</v>
      </c>
      <c r="I147" s="6">
        <f>IF(Inputs!$B$26&lt;&gt;"Ready","FIX INPUTS",H147/(1+Inputs!B$23)^(MIN(A147,(Inputs!B$17-Inputs!$B$4)*12)/12))</f>
        <v>0</v>
      </c>
      <c r="J147" s="6">
        <f>IF(Inputs!$B$26&lt;&gt;"Ready","FIX INPUTS",C147+J146)</f>
        <v>0</v>
      </c>
      <c r="K147" s="6">
        <f>IF(Inputs!$B$26&lt;&gt;"Ready","FIX INPUTS",D147+K146)</f>
        <v>0</v>
      </c>
    </row>
    <row r="148" spans="1:11" ht="27.95" customHeight="1" x14ac:dyDescent="0.25">
      <c r="A148" s="1">
        <v>143</v>
      </c>
      <c r="B148" s="1">
        <f>IF(Inputs!$B$26&lt;&gt;"Ready","FIX INPUTS",Inputs!$B$4+A148/12)</f>
        <v>51.916666666666664</v>
      </c>
      <c r="C148" s="6">
        <f>IF(Inputs!$B$26&lt;&gt;"Ready","FIX INPUTS",IF(A148&lt;=(Inputs!B$17-Inputs!$B$4)*12,Inputs!B$18*(1+Inputs!B$20)^INT((A148-1)/12),0))</f>
        <v>0</v>
      </c>
      <c r="D148" s="6">
        <f>IF(Inputs!$B$26&lt;&gt;"Ready","FIX INPUTS",IF(A148&lt;=(Inputs!B$17-Inputs!$B$4)*12,Inputs!B$19,0))</f>
        <v>0</v>
      </c>
      <c r="E148" s="6">
        <f>IF(Inputs!$B$26&lt;&gt;"Ready","FIX INPUTS",IF(A148&lt;=(Inputs!B$17-Inputs!$B$4)*12,E147*(1+(((1+Inputs!B$21)*(1-Inputs!B$22))^(1/12)-1))+C148*Inputs!$B$11+D148,E147))</f>
        <v>0</v>
      </c>
      <c r="F148" s="6">
        <f>IF(Inputs!$B$26&lt;&gt;"Ready","FIX INPUTS",IF(A148&lt;=(Inputs!B$17-Inputs!$B$4)*12,F147*(1+(((1+Inputs!B$21)*(1-Inputs!B$22))^(1/12)-1))+C148*Inputs!$B$12,F147))</f>
        <v>0</v>
      </c>
      <c r="G148" s="6">
        <f>IF(Inputs!$B$26&lt;&gt;"Ready","FIX INPUTS",IF(A148&lt;=(Inputs!B$17-Inputs!$B$4)*12,G147*(1+(((1+Inputs!B$21)*(1-Inputs!B$22))^(1/12)-1))+C148*Inputs!$B$13,G147))</f>
        <v>0</v>
      </c>
      <c r="H148" s="6">
        <f>IF(Inputs!$B$26&lt;&gt;"Ready","FIX INPUTS",SUM(E148:G148))</f>
        <v>0</v>
      </c>
      <c r="I148" s="6">
        <f>IF(Inputs!$B$26&lt;&gt;"Ready","FIX INPUTS",H148/(1+Inputs!B$23)^(MIN(A148,(Inputs!B$17-Inputs!$B$4)*12)/12))</f>
        <v>0</v>
      </c>
      <c r="J148" s="6">
        <f>IF(Inputs!$B$26&lt;&gt;"Ready","FIX INPUTS",C148+J147)</f>
        <v>0</v>
      </c>
      <c r="K148" s="6">
        <f>IF(Inputs!$B$26&lt;&gt;"Ready","FIX INPUTS",D148+K147)</f>
        <v>0</v>
      </c>
    </row>
    <row r="149" spans="1:11" ht="27.95" customHeight="1" x14ac:dyDescent="0.25">
      <c r="A149" s="1">
        <v>144</v>
      </c>
      <c r="B149" s="1">
        <f>IF(Inputs!$B$26&lt;&gt;"Ready","FIX INPUTS",Inputs!$B$4+A149/12)</f>
        <v>52</v>
      </c>
      <c r="C149" s="6">
        <f>IF(Inputs!$B$26&lt;&gt;"Ready","FIX INPUTS",IF(A149&lt;=(Inputs!B$17-Inputs!$B$4)*12,Inputs!B$18*(1+Inputs!B$20)^INT((A149-1)/12),0))</f>
        <v>0</v>
      </c>
      <c r="D149" s="6">
        <f>IF(Inputs!$B$26&lt;&gt;"Ready","FIX INPUTS",IF(A149&lt;=(Inputs!B$17-Inputs!$B$4)*12,Inputs!B$19,0))</f>
        <v>0</v>
      </c>
      <c r="E149" s="6">
        <f>IF(Inputs!$B$26&lt;&gt;"Ready","FIX INPUTS",IF(A149&lt;=(Inputs!B$17-Inputs!$B$4)*12,E148*(1+(((1+Inputs!B$21)*(1-Inputs!B$22))^(1/12)-1))+C149*Inputs!$B$11+D149,E148))</f>
        <v>0</v>
      </c>
      <c r="F149" s="6">
        <f>IF(Inputs!$B$26&lt;&gt;"Ready","FIX INPUTS",IF(A149&lt;=(Inputs!B$17-Inputs!$B$4)*12,F148*(1+(((1+Inputs!B$21)*(1-Inputs!B$22))^(1/12)-1))+C149*Inputs!$B$12,F148))</f>
        <v>0</v>
      </c>
      <c r="G149" s="6">
        <f>IF(Inputs!$B$26&lt;&gt;"Ready","FIX INPUTS",IF(A149&lt;=(Inputs!B$17-Inputs!$B$4)*12,G148*(1+(((1+Inputs!B$21)*(1-Inputs!B$22))^(1/12)-1))+C149*Inputs!$B$13,G148))</f>
        <v>0</v>
      </c>
      <c r="H149" s="6">
        <f>IF(Inputs!$B$26&lt;&gt;"Ready","FIX INPUTS",SUM(E149:G149))</f>
        <v>0</v>
      </c>
      <c r="I149" s="6">
        <f>IF(Inputs!$B$26&lt;&gt;"Ready","FIX INPUTS",H149/(1+Inputs!B$23)^(MIN(A149,(Inputs!B$17-Inputs!$B$4)*12)/12))</f>
        <v>0</v>
      </c>
      <c r="J149" s="6">
        <f>IF(Inputs!$B$26&lt;&gt;"Ready","FIX INPUTS",C149+J148)</f>
        <v>0</v>
      </c>
      <c r="K149" s="6">
        <f>IF(Inputs!$B$26&lt;&gt;"Ready","FIX INPUTS",D149+K148)</f>
        <v>0</v>
      </c>
    </row>
    <row r="150" spans="1:11" ht="27.95" customHeight="1" x14ac:dyDescent="0.25">
      <c r="A150" s="1">
        <v>145</v>
      </c>
      <c r="B150" s="1">
        <f>IF(Inputs!$B$26&lt;&gt;"Ready","FIX INPUTS",Inputs!$B$4+A150/12)</f>
        <v>52.083333333333336</v>
      </c>
      <c r="C150" s="6">
        <f>IF(Inputs!$B$26&lt;&gt;"Ready","FIX INPUTS",IF(A150&lt;=(Inputs!B$17-Inputs!$B$4)*12,Inputs!B$18*(1+Inputs!B$20)^INT((A150-1)/12),0))</f>
        <v>0</v>
      </c>
      <c r="D150" s="6">
        <f>IF(Inputs!$B$26&lt;&gt;"Ready","FIX INPUTS",IF(A150&lt;=(Inputs!B$17-Inputs!$B$4)*12,Inputs!B$19,0))</f>
        <v>0</v>
      </c>
      <c r="E150" s="6">
        <f>IF(Inputs!$B$26&lt;&gt;"Ready","FIX INPUTS",IF(A150&lt;=(Inputs!B$17-Inputs!$B$4)*12,E149*(1+(((1+Inputs!B$21)*(1-Inputs!B$22))^(1/12)-1))+C150*Inputs!$B$11+D150,E149))</f>
        <v>0</v>
      </c>
      <c r="F150" s="6">
        <f>IF(Inputs!$B$26&lt;&gt;"Ready","FIX INPUTS",IF(A150&lt;=(Inputs!B$17-Inputs!$B$4)*12,F149*(1+(((1+Inputs!B$21)*(1-Inputs!B$22))^(1/12)-1))+C150*Inputs!$B$12,F149))</f>
        <v>0</v>
      </c>
      <c r="G150" s="6">
        <f>IF(Inputs!$B$26&lt;&gt;"Ready","FIX INPUTS",IF(A150&lt;=(Inputs!B$17-Inputs!$B$4)*12,G149*(1+(((1+Inputs!B$21)*(1-Inputs!B$22))^(1/12)-1))+C150*Inputs!$B$13,G149))</f>
        <v>0</v>
      </c>
      <c r="H150" s="6">
        <f>IF(Inputs!$B$26&lt;&gt;"Ready","FIX INPUTS",SUM(E150:G150))</f>
        <v>0</v>
      </c>
      <c r="I150" s="6">
        <f>IF(Inputs!$B$26&lt;&gt;"Ready","FIX INPUTS",H150/(1+Inputs!B$23)^(MIN(A150,(Inputs!B$17-Inputs!$B$4)*12)/12))</f>
        <v>0</v>
      </c>
      <c r="J150" s="6">
        <f>IF(Inputs!$B$26&lt;&gt;"Ready","FIX INPUTS",C150+J149)</f>
        <v>0</v>
      </c>
      <c r="K150" s="6">
        <f>IF(Inputs!$B$26&lt;&gt;"Ready","FIX INPUTS",D150+K149)</f>
        <v>0</v>
      </c>
    </row>
    <row r="151" spans="1:11" ht="27.95" customHeight="1" x14ac:dyDescent="0.25">
      <c r="A151" s="1">
        <v>146</v>
      </c>
      <c r="B151" s="1">
        <f>IF(Inputs!$B$26&lt;&gt;"Ready","FIX INPUTS",Inputs!$B$4+A151/12)</f>
        <v>52.166666666666664</v>
      </c>
      <c r="C151" s="6">
        <f>IF(Inputs!$B$26&lt;&gt;"Ready","FIX INPUTS",IF(A151&lt;=(Inputs!B$17-Inputs!$B$4)*12,Inputs!B$18*(1+Inputs!B$20)^INT((A151-1)/12),0))</f>
        <v>0</v>
      </c>
      <c r="D151" s="6">
        <f>IF(Inputs!$B$26&lt;&gt;"Ready","FIX INPUTS",IF(A151&lt;=(Inputs!B$17-Inputs!$B$4)*12,Inputs!B$19,0))</f>
        <v>0</v>
      </c>
      <c r="E151" s="6">
        <f>IF(Inputs!$B$26&lt;&gt;"Ready","FIX INPUTS",IF(A151&lt;=(Inputs!B$17-Inputs!$B$4)*12,E150*(1+(((1+Inputs!B$21)*(1-Inputs!B$22))^(1/12)-1))+C151*Inputs!$B$11+D151,E150))</f>
        <v>0</v>
      </c>
      <c r="F151" s="6">
        <f>IF(Inputs!$B$26&lt;&gt;"Ready","FIX INPUTS",IF(A151&lt;=(Inputs!B$17-Inputs!$B$4)*12,F150*(1+(((1+Inputs!B$21)*(1-Inputs!B$22))^(1/12)-1))+C151*Inputs!$B$12,F150))</f>
        <v>0</v>
      </c>
      <c r="G151" s="6">
        <f>IF(Inputs!$B$26&lt;&gt;"Ready","FIX INPUTS",IF(A151&lt;=(Inputs!B$17-Inputs!$B$4)*12,G150*(1+(((1+Inputs!B$21)*(1-Inputs!B$22))^(1/12)-1))+C151*Inputs!$B$13,G150))</f>
        <v>0</v>
      </c>
      <c r="H151" s="6">
        <f>IF(Inputs!$B$26&lt;&gt;"Ready","FIX INPUTS",SUM(E151:G151))</f>
        <v>0</v>
      </c>
      <c r="I151" s="6">
        <f>IF(Inputs!$B$26&lt;&gt;"Ready","FIX INPUTS",H151/(1+Inputs!B$23)^(MIN(A151,(Inputs!B$17-Inputs!$B$4)*12)/12))</f>
        <v>0</v>
      </c>
      <c r="J151" s="6">
        <f>IF(Inputs!$B$26&lt;&gt;"Ready","FIX INPUTS",C151+J150)</f>
        <v>0</v>
      </c>
      <c r="K151" s="6">
        <f>IF(Inputs!$B$26&lt;&gt;"Ready","FIX INPUTS",D151+K150)</f>
        <v>0</v>
      </c>
    </row>
    <row r="152" spans="1:11" ht="27.95" customHeight="1" x14ac:dyDescent="0.25">
      <c r="A152" s="1">
        <v>147</v>
      </c>
      <c r="B152" s="1">
        <f>IF(Inputs!$B$26&lt;&gt;"Ready","FIX INPUTS",Inputs!$B$4+A152/12)</f>
        <v>52.25</v>
      </c>
      <c r="C152" s="6">
        <f>IF(Inputs!$B$26&lt;&gt;"Ready","FIX INPUTS",IF(A152&lt;=(Inputs!B$17-Inputs!$B$4)*12,Inputs!B$18*(1+Inputs!B$20)^INT((A152-1)/12),0))</f>
        <v>0</v>
      </c>
      <c r="D152" s="6">
        <f>IF(Inputs!$B$26&lt;&gt;"Ready","FIX INPUTS",IF(A152&lt;=(Inputs!B$17-Inputs!$B$4)*12,Inputs!B$19,0))</f>
        <v>0</v>
      </c>
      <c r="E152" s="6">
        <f>IF(Inputs!$B$26&lt;&gt;"Ready","FIX INPUTS",IF(A152&lt;=(Inputs!B$17-Inputs!$B$4)*12,E151*(1+(((1+Inputs!B$21)*(1-Inputs!B$22))^(1/12)-1))+C152*Inputs!$B$11+D152,E151))</f>
        <v>0</v>
      </c>
      <c r="F152" s="6">
        <f>IF(Inputs!$B$26&lt;&gt;"Ready","FIX INPUTS",IF(A152&lt;=(Inputs!B$17-Inputs!$B$4)*12,F151*(1+(((1+Inputs!B$21)*(1-Inputs!B$22))^(1/12)-1))+C152*Inputs!$B$12,F151))</f>
        <v>0</v>
      </c>
      <c r="G152" s="6">
        <f>IF(Inputs!$B$26&lt;&gt;"Ready","FIX INPUTS",IF(A152&lt;=(Inputs!B$17-Inputs!$B$4)*12,G151*(1+(((1+Inputs!B$21)*(1-Inputs!B$22))^(1/12)-1))+C152*Inputs!$B$13,G151))</f>
        <v>0</v>
      </c>
      <c r="H152" s="6">
        <f>IF(Inputs!$B$26&lt;&gt;"Ready","FIX INPUTS",SUM(E152:G152))</f>
        <v>0</v>
      </c>
      <c r="I152" s="6">
        <f>IF(Inputs!$B$26&lt;&gt;"Ready","FIX INPUTS",H152/(1+Inputs!B$23)^(MIN(A152,(Inputs!B$17-Inputs!$B$4)*12)/12))</f>
        <v>0</v>
      </c>
      <c r="J152" s="6">
        <f>IF(Inputs!$B$26&lt;&gt;"Ready","FIX INPUTS",C152+J151)</f>
        <v>0</v>
      </c>
      <c r="K152" s="6">
        <f>IF(Inputs!$B$26&lt;&gt;"Ready","FIX INPUTS",D152+K151)</f>
        <v>0</v>
      </c>
    </row>
    <row r="153" spans="1:11" ht="27.95" customHeight="1" x14ac:dyDescent="0.25">
      <c r="A153" s="1">
        <v>148</v>
      </c>
      <c r="B153" s="1">
        <f>IF(Inputs!$B$26&lt;&gt;"Ready","FIX INPUTS",Inputs!$B$4+A153/12)</f>
        <v>52.333333333333336</v>
      </c>
      <c r="C153" s="6">
        <f>IF(Inputs!$B$26&lt;&gt;"Ready","FIX INPUTS",IF(A153&lt;=(Inputs!B$17-Inputs!$B$4)*12,Inputs!B$18*(1+Inputs!B$20)^INT((A153-1)/12),0))</f>
        <v>0</v>
      </c>
      <c r="D153" s="6">
        <f>IF(Inputs!$B$26&lt;&gt;"Ready","FIX INPUTS",IF(A153&lt;=(Inputs!B$17-Inputs!$B$4)*12,Inputs!B$19,0))</f>
        <v>0</v>
      </c>
      <c r="E153" s="6">
        <f>IF(Inputs!$B$26&lt;&gt;"Ready","FIX INPUTS",IF(A153&lt;=(Inputs!B$17-Inputs!$B$4)*12,E152*(1+(((1+Inputs!B$21)*(1-Inputs!B$22))^(1/12)-1))+C153*Inputs!$B$11+D153,E152))</f>
        <v>0</v>
      </c>
      <c r="F153" s="6">
        <f>IF(Inputs!$B$26&lt;&gt;"Ready","FIX INPUTS",IF(A153&lt;=(Inputs!B$17-Inputs!$B$4)*12,F152*(1+(((1+Inputs!B$21)*(1-Inputs!B$22))^(1/12)-1))+C153*Inputs!$B$12,F152))</f>
        <v>0</v>
      </c>
      <c r="G153" s="6">
        <f>IF(Inputs!$B$26&lt;&gt;"Ready","FIX INPUTS",IF(A153&lt;=(Inputs!B$17-Inputs!$B$4)*12,G152*(1+(((1+Inputs!B$21)*(1-Inputs!B$22))^(1/12)-1))+C153*Inputs!$B$13,G152))</f>
        <v>0</v>
      </c>
      <c r="H153" s="6">
        <f>IF(Inputs!$B$26&lt;&gt;"Ready","FIX INPUTS",SUM(E153:G153))</f>
        <v>0</v>
      </c>
      <c r="I153" s="6">
        <f>IF(Inputs!$B$26&lt;&gt;"Ready","FIX INPUTS",H153/(1+Inputs!B$23)^(MIN(A153,(Inputs!B$17-Inputs!$B$4)*12)/12))</f>
        <v>0</v>
      </c>
      <c r="J153" s="6">
        <f>IF(Inputs!$B$26&lt;&gt;"Ready","FIX INPUTS",C153+J152)</f>
        <v>0</v>
      </c>
      <c r="K153" s="6">
        <f>IF(Inputs!$B$26&lt;&gt;"Ready","FIX INPUTS",D153+K152)</f>
        <v>0</v>
      </c>
    </row>
    <row r="154" spans="1:11" ht="27.95" customHeight="1" x14ac:dyDescent="0.25">
      <c r="A154" s="1">
        <v>149</v>
      </c>
      <c r="B154" s="1">
        <f>IF(Inputs!$B$26&lt;&gt;"Ready","FIX INPUTS",Inputs!$B$4+A154/12)</f>
        <v>52.416666666666664</v>
      </c>
      <c r="C154" s="6">
        <f>IF(Inputs!$B$26&lt;&gt;"Ready","FIX INPUTS",IF(A154&lt;=(Inputs!B$17-Inputs!$B$4)*12,Inputs!B$18*(1+Inputs!B$20)^INT((A154-1)/12),0))</f>
        <v>0</v>
      </c>
      <c r="D154" s="6">
        <f>IF(Inputs!$B$26&lt;&gt;"Ready","FIX INPUTS",IF(A154&lt;=(Inputs!B$17-Inputs!$B$4)*12,Inputs!B$19,0))</f>
        <v>0</v>
      </c>
      <c r="E154" s="6">
        <f>IF(Inputs!$B$26&lt;&gt;"Ready","FIX INPUTS",IF(A154&lt;=(Inputs!B$17-Inputs!$B$4)*12,E153*(1+(((1+Inputs!B$21)*(1-Inputs!B$22))^(1/12)-1))+C154*Inputs!$B$11+D154,E153))</f>
        <v>0</v>
      </c>
      <c r="F154" s="6">
        <f>IF(Inputs!$B$26&lt;&gt;"Ready","FIX INPUTS",IF(A154&lt;=(Inputs!B$17-Inputs!$B$4)*12,F153*(1+(((1+Inputs!B$21)*(1-Inputs!B$22))^(1/12)-1))+C154*Inputs!$B$12,F153))</f>
        <v>0</v>
      </c>
      <c r="G154" s="6">
        <f>IF(Inputs!$B$26&lt;&gt;"Ready","FIX INPUTS",IF(A154&lt;=(Inputs!B$17-Inputs!$B$4)*12,G153*(1+(((1+Inputs!B$21)*(1-Inputs!B$22))^(1/12)-1))+C154*Inputs!$B$13,G153))</f>
        <v>0</v>
      </c>
      <c r="H154" s="6">
        <f>IF(Inputs!$B$26&lt;&gt;"Ready","FIX INPUTS",SUM(E154:G154))</f>
        <v>0</v>
      </c>
      <c r="I154" s="6">
        <f>IF(Inputs!$B$26&lt;&gt;"Ready","FIX INPUTS",H154/(1+Inputs!B$23)^(MIN(A154,(Inputs!B$17-Inputs!$B$4)*12)/12))</f>
        <v>0</v>
      </c>
      <c r="J154" s="6">
        <f>IF(Inputs!$B$26&lt;&gt;"Ready","FIX INPUTS",C154+J153)</f>
        <v>0</v>
      </c>
      <c r="K154" s="6">
        <f>IF(Inputs!$B$26&lt;&gt;"Ready","FIX INPUTS",D154+K153)</f>
        <v>0</v>
      </c>
    </row>
    <row r="155" spans="1:11" ht="27.95" customHeight="1" x14ac:dyDescent="0.25">
      <c r="A155" s="1">
        <v>150</v>
      </c>
      <c r="B155" s="1">
        <f>IF(Inputs!$B$26&lt;&gt;"Ready","FIX INPUTS",Inputs!$B$4+A155/12)</f>
        <v>52.5</v>
      </c>
      <c r="C155" s="6">
        <f>IF(Inputs!$B$26&lt;&gt;"Ready","FIX INPUTS",IF(A155&lt;=(Inputs!B$17-Inputs!$B$4)*12,Inputs!B$18*(1+Inputs!B$20)^INT((A155-1)/12),0))</f>
        <v>0</v>
      </c>
      <c r="D155" s="6">
        <f>IF(Inputs!$B$26&lt;&gt;"Ready","FIX INPUTS",IF(A155&lt;=(Inputs!B$17-Inputs!$B$4)*12,Inputs!B$19,0))</f>
        <v>0</v>
      </c>
      <c r="E155" s="6">
        <f>IF(Inputs!$B$26&lt;&gt;"Ready","FIX INPUTS",IF(A155&lt;=(Inputs!B$17-Inputs!$B$4)*12,E154*(1+(((1+Inputs!B$21)*(1-Inputs!B$22))^(1/12)-1))+C155*Inputs!$B$11+D155,E154))</f>
        <v>0</v>
      </c>
      <c r="F155" s="6">
        <f>IF(Inputs!$B$26&lt;&gt;"Ready","FIX INPUTS",IF(A155&lt;=(Inputs!B$17-Inputs!$B$4)*12,F154*(1+(((1+Inputs!B$21)*(1-Inputs!B$22))^(1/12)-1))+C155*Inputs!$B$12,F154))</f>
        <v>0</v>
      </c>
      <c r="G155" s="6">
        <f>IF(Inputs!$B$26&lt;&gt;"Ready","FIX INPUTS",IF(A155&lt;=(Inputs!B$17-Inputs!$B$4)*12,G154*(1+(((1+Inputs!B$21)*(1-Inputs!B$22))^(1/12)-1))+C155*Inputs!$B$13,G154))</f>
        <v>0</v>
      </c>
      <c r="H155" s="6">
        <f>IF(Inputs!$B$26&lt;&gt;"Ready","FIX INPUTS",SUM(E155:G155))</f>
        <v>0</v>
      </c>
      <c r="I155" s="6">
        <f>IF(Inputs!$B$26&lt;&gt;"Ready","FIX INPUTS",H155/(1+Inputs!B$23)^(MIN(A155,(Inputs!B$17-Inputs!$B$4)*12)/12))</f>
        <v>0</v>
      </c>
      <c r="J155" s="6">
        <f>IF(Inputs!$B$26&lt;&gt;"Ready","FIX INPUTS",C155+J154)</f>
        <v>0</v>
      </c>
      <c r="K155" s="6">
        <f>IF(Inputs!$B$26&lt;&gt;"Ready","FIX INPUTS",D155+K154)</f>
        <v>0</v>
      </c>
    </row>
    <row r="156" spans="1:11" ht="27.95" customHeight="1" x14ac:dyDescent="0.25">
      <c r="A156" s="1">
        <v>151</v>
      </c>
      <c r="B156" s="1">
        <f>IF(Inputs!$B$26&lt;&gt;"Ready","FIX INPUTS",Inputs!$B$4+A156/12)</f>
        <v>52.583333333333336</v>
      </c>
      <c r="C156" s="6">
        <f>IF(Inputs!$B$26&lt;&gt;"Ready","FIX INPUTS",IF(A156&lt;=(Inputs!B$17-Inputs!$B$4)*12,Inputs!B$18*(1+Inputs!B$20)^INT((A156-1)/12),0))</f>
        <v>0</v>
      </c>
      <c r="D156" s="6">
        <f>IF(Inputs!$B$26&lt;&gt;"Ready","FIX INPUTS",IF(A156&lt;=(Inputs!B$17-Inputs!$B$4)*12,Inputs!B$19,0))</f>
        <v>0</v>
      </c>
      <c r="E156" s="6">
        <f>IF(Inputs!$B$26&lt;&gt;"Ready","FIX INPUTS",IF(A156&lt;=(Inputs!B$17-Inputs!$B$4)*12,E155*(1+(((1+Inputs!B$21)*(1-Inputs!B$22))^(1/12)-1))+C156*Inputs!$B$11+D156,E155))</f>
        <v>0</v>
      </c>
      <c r="F156" s="6">
        <f>IF(Inputs!$B$26&lt;&gt;"Ready","FIX INPUTS",IF(A156&lt;=(Inputs!B$17-Inputs!$B$4)*12,F155*(1+(((1+Inputs!B$21)*(1-Inputs!B$22))^(1/12)-1))+C156*Inputs!$B$12,F155))</f>
        <v>0</v>
      </c>
      <c r="G156" s="6">
        <f>IF(Inputs!$B$26&lt;&gt;"Ready","FIX INPUTS",IF(A156&lt;=(Inputs!B$17-Inputs!$B$4)*12,G155*(1+(((1+Inputs!B$21)*(1-Inputs!B$22))^(1/12)-1))+C156*Inputs!$B$13,G155))</f>
        <v>0</v>
      </c>
      <c r="H156" s="6">
        <f>IF(Inputs!$B$26&lt;&gt;"Ready","FIX INPUTS",SUM(E156:G156))</f>
        <v>0</v>
      </c>
      <c r="I156" s="6">
        <f>IF(Inputs!$B$26&lt;&gt;"Ready","FIX INPUTS",H156/(1+Inputs!B$23)^(MIN(A156,(Inputs!B$17-Inputs!$B$4)*12)/12))</f>
        <v>0</v>
      </c>
      <c r="J156" s="6">
        <f>IF(Inputs!$B$26&lt;&gt;"Ready","FIX INPUTS",C156+J155)</f>
        <v>0</v>
      </c>
      <c r="K156" s="6">
        <f>IF(Inputs!$B$26&lt;&gt;"Ready","FIX INPUTS",D156+K155)</f>
        <v>0</v>
      </c>
    </row>
    <row r="157" spans="1:11" ht="27.95" customHeight="1" x14ac:dyDescent="0.25">
      <c r="A157" s="1">
        <v>152</v>
      </c>
      <c r="B157" s="1">
        <f>IF(Inputs!$B$26&lt;&gt;"Ready","FIX INPUTS",Inputs!$B$4+A157/12)</f>
        <v>52.666666666666664</v>
      </c>
      <c r="C157" s="6">
        <f>IF(Inputs!$B$26&lt;&gt;"Ready","FIX INPUTS",IF(A157&lt;=(Inputs!B$17-Inputs!$B$4)*12,Inputs!B$18*(1+Inputs!B$20)^INT((A157-1)/12),0))</f>
        <v>0</v>
      </c>
      <c r="D157" s="6">
        <f>IF(Inputs!$B$26&lt;&gt;"Ready","FIX INPUTS",IF(A157&lt;=(Inputs!B$17-Inputs!$B$4)*12,Inputs!B$19,0))</f>
        <v>0</v>
      </c>
      <c r="E157" s="6">
        <f>IF(Inputs!$B$26&lt;&gt;"Ready","FIX INPUTS",IF(A157&lt;=(Inputs!B$17-Inputs!$B$4)*12,E156*(1+(((1+Inputs!B$21)*(1-Inputs!B$22))^(1/12)-1))+C157*Inputs!$B$11+D157,E156))</f>
        <v>0</v>
      </c>
      <c r="F157" s="6">
        <f>IF(Inputs!$B$26&lt;&gt;"Ready","FIX INPUTS",IF(A157&lt;=(Inputs!B$17-Inputs!$B$4)*12,F156*(1+(((1+Inputs!B$21)*(1-Inputs!B$22))^(1/12)-1))+C157*Inputs!$B$12,F156))</f>
        <v>0</v>
      </c>
      <c r="G157" s="6">
        <f>IF(Inputs!$B$26&lt;&gt;"Ready","FIX INPUTS",IF(A157&lt;=(Inputs!B$17-Inputs!$B$4)*12,G156*(1+(((1+Inputs!B$21)*(1-Inputs!B$22))^(1/12)-1))+C157*Inputs!$B$13,G156))</f>
        <v>0</v>
      </c>
      <c r="H157" s="6">
        <f>IF(Inputs!$B$26&lt;&gt;"Ready","FIX INPUTS",SUM(E157:G157))</f>
        <v>0</v>
      </c>
      <c r="I157" s="6">
        <f>IF(Inputs!$B$26&lt;&gt;"Ready","FIX INPUTS",H157/(1+Inputs!B$23)^(MIN(A157,(Inputs!B$17-Inputs!$B$4)*12)/12))</f>
        <v>0</v>
      </c>
      <c r="J157" s="6">
        <f>IF(Inputs!$B$26&lt;&gt;"Ready","FIX INPUTS",C157+J156)</f>
        <v>0</v>
      </c>
      <c r="K157" s="6">
        <f>IF(Inputs!$B$26&lt;&gt;"Ready","FIX INPUTS",D157+K156)</f>
        <v>0</v>
      </c>
    </row>
    <row r="158" spans="1:11" ht="27.95" customHeight="1" x14ac:dyDescent="0.25">
      <c r="A158" s="1">
        <v>153</v>
      </c>
      <c r="B158" s="1">
        <f>IF(Inputs!$B$26&lt;&gt;"Ready","FIX INPUTS",Inputs!$B$4+A158/12)</f>
        <v>52.75</v>
      </c>
      <c r="C158" s="6">
        <f>IF(Inputs!$B$26&lt;&gt;"Ready","FIX INPUTS",IF(A158&lt;=(Inputs!B$17-Inputs!$B$4)*12,Inputs!B$18*(1+Inputs!B$20)^INT((A158-1)/12),0))</f>
        <v>0</v>
      </c>
      <c r="D158" s="6">
        <f>IF(Inputs!$B$26&lt;&gt;"Ready","FIX INPUTS",IF(A158&lt;=(Inputs!B$17-Inputs!$B$4)*12,Inputs!B$19,0))</f>
        <v>0</v>
      </c>
      <c r="E158" s="6">
        <f>IF(Inputs!$B$26&lt;&gt;"Ready","FIX INPUTS",IF(A158&lt;=(Inputs!B$17-Inputs!$B$4)*12,E157*(1+(((1+Inputs!B$21)*(1-Inputs!B$22))^(1/12)-1))+C158*Inputs!$B$11+D158,E157))</f>
        <v>0</v>
      </c>
      <c r="F158" s="6">
        <f>IF(Inputs!$B$26&lt;&gt;"Ready","FIX INPUTS",IF(A158&lt;=(Inputs!B$17-Inputs!$B$4)*12,F157*(1+(((1+Inputs!B$21)*(1-Inputs!B$22))^(1/12)-1))+C158*Inputs!$B$12,F157))</f>
        <v>0</v>
      </c>
      <c r="G158" s="6">
        <f>IF(Inputs!$B$26&lt;&gt;"Ready","FIX INPUTS",IF(A158&lt;=(Inputs!B$17-Inputs!$B$4)*12,G157*(1+(((1+Inputs!B$21)*(1-Inputs!B$22))^(1/12)-1))+C158*Inputs!$B$13,G157))</f>
        <v>0</v>
      </c>
      <c r="H158" s="6">
        <f>IF(Inputs!$B$26&lt;&gt;"Ready","FIX INPUTS",SUM(E158:G158))</f>
        <v>0</v>
      </c>
      <c r="I158" s="6">
        <f>IF(Inputs!$B$26&lt;&gt;"Ready","FIX INPUTS",H158/(1+Inputs!B$23)^(MIN(A158,(Inputs!B$17-Inputs!$B$4)*12)/12))</f>
        <v>0</v>
      </c>
      <c r="J158" s="6">
        <f>IF(Inputs!$B$26&lt;&gt;"Ready","FIX INPUTS",C158+J157)</f>
        <v>0</v>
      </c>
      <c r="K158" s="6">
        <f>IF(Inputs!$B$26&lt;&gt;"Ready","FIX INPUTS",D158+K157)</f>
        <v>0</v>
      </c>
    </row>
    <row r="159" spans="1:11" ht="27.95" customHeight="1" x14ac:dyDescent="0.25">
      <c r="A159" s="1">
        <v>154</v>
      </c>
      <c r="B159" s="1">
        <f>IF(Inputs!$B$26&lt;&gt;"Ready","FIX INPUTS",Inputs!$B$4+A159/12)</f>
        <v>52.833333333333336</v>
      </c>
      <c r="C159" s="6">
        <f>IF(Inputs!$B$26&lt;&gt;"Ready","FIX INPUTS",IF(A159&lt;=(Inputs!B$17-Inputs!$B$4)*12,Inputs!B$18*(1+Inputs!B$20)^INT((A159-1)/12),0))</f>
        <v>0</v>
      </c>
      <c r="D159" s="6">
        <f>IF(Inputs!$B$26&lt;&gt;"Ready","FIX INPUTS",IF(A159&lt;=(Inputs!B$17-Inputs!$B$4)*12,Inputs!B$19,0))</f>
        <v>0</v>
      </c>
      <c r="E159" s="6">
        <f>IF(Inputs!$B$26&lt;&gt;"Ready","FIX INPUTS",IF(A159&lt;=(Inputs!B$17-Inputs!$B$4)*12,E158*(1+(((1+Inputs!B$21)*(1-Inputs!B$22))^(1/12)-1))+C159*Inputs!$B$11+D159,E158))</f>
        <v>0</v>
      </c>
      <c r="F159" s="6">
        <f>IF(Inputs!$B$26&lt;&gt;"Ready","FIX INPUTS",IF(A159&lt;=(Inputs!B$17-Inputs!$B$4)*12,F158*(1+(((1+Inputs!B$21)*(1-Inputs!B$22))^(1/12)-1))+C159*Inputs!$B$12,F158))</f>
        <v>0</v>
      </c>
      <c r="G159" s="6">
        <f>IF(Inputs!$B$26&lt;&gt;"Ready","FIX INPUTS",IF(A159&lt;=(Inputs!B$17-Inputs!$B$4)*12,G158*(1+(((1+Inputs!B$21)*(1-Inputs!B$22))^(1/12)-1))+C159*Inputs!$B$13,G158))</f>
        <v>0</v>
      </c>
      <c r="H159" s="6">
        <f>IF(Inputs!$B$26&lt;&gt;"Ready","FIX INPUTS",SUM(E159:G159))</f>
        <v>0</v>
      </c>
      <c r="I159" s="6">
        <f>IF(Inputs!$B$26&lt;&gt;"Ready","FIX INPUTS",H159/(1+Inputs!B$23)^(MIN(A159,(Inputs!B$17-Inputs!$B$4)*12)/12))</f>
        <v>0</v>
      </c>
      <c r="J159" s="6">
        <f>IF(Inputs!$B$26&lt;&gt;"Ready","FIX INPUTS",C159+J158)</f>
        <v>0</v>
      </c>
      <c r="K159" s="6">
        <f>IF(Inputs!$B$26&lt;&gt;"Ready","FIX INPUTS",D159+K158)</f>
        <v>0</v>
      </c>
    </row>
    <row r="160" spans="1:11" ht="27.95" customHeight="1" x14ac:dyDescent="0.25">
      <c r="A160" s="1">
        <v>155</v>
      </c>
      <c r="B160" s="1">
        <f>IF(Inputs!$B$26&lt;&gt;"Ready","FIX INPUTS",Inputs!$B$4+A160/12)</f>
        <v>52.916666666666664</v>
      </c>
      <c r="C160" s="6">
        <f>IF(Inputs!$B$26&lt;&gt;"Ready","FIX INPUTS",IF(A160&lt;=(Inputs!B$17-Inputs!$B$4)*12,Inputs!B$18*(1+Inputs!B$20)^INT((A160-1)/12),0))</f>
        <v>0</v>
      </c>
      <c r="D160" s="6">
        <f>IF(Inputs!$B$26&lt;&gt;"Ready","FIX INPUTS",IF(A160&lt;=(Inputs!B$17-Inputs!$B$4)*12,Inputs!B$19,0))</f>
        <v>0</v>
      </c>
      <c r="E160" s="6">
        <f>IF(Inputs!$B$26&lt;&gt;"Ready","FIX INPUTS",IF(A160&lt;=(Inputs!B$17-Inputs!$B$4)*12,E159*(1+(((1+Inputs!B$21)*(1-Inputs!B$22))^(1/12)-1))+C160*Inputs!$B$11+D160,E159))</f>
        <v>0</v>
      </c>
      <c r="F160" s="6">
        <f>IF(Inputs!$B$26&lt;&gt;"Ready","FIX INPUTS",IF(A160&lt;=(Inputs!B$17-Inputs!$B$4)*12,F159*(1+(((1+Inputs!B$21)*(1-Inputs!B$22))^(1/12)-1))+C160*Inputs!$B$12,F159))</f>
        <v>0</v>
      </c>
      <c r="G160" s="6">
        <f>IF(Inputs!$B$26&lt;&gt;"Ready","FIX INPUTS",IF(A160&lt;=(Inputs!B$17-Inputs!$B$4)*12,G159*(1+(((1+Inputs!B$21)*(1-Inputs!B$22))^(1/12)-1))+C160*Inputs!$B$13,G159))</f>
        <v>0</v>
      </c>
      <c r="H160" s="6">
        <f>IF(Inputs!$B$26&lt;&gt;"Ready","FIX INPUTS",SUM(E160:G160))</f>
        <v>0</v>
      </c>
      <c r="I160" s="6">
        <f>IF(Inputs!$B$26&lt;&gt;"Ready","FIX INPUTS",H160/(1+Inputs!B$23)^(MIN(A160,(Inputs!B$17-Inputs!$B$4)*12)/12))</f>
        <v>0</v>
      </c>
      <c r="J160" s="6">
        <f>IF(Inputs!$B$26&lt;&gt;"Ready","FIX INPUTS",C160+J159)</f>
        <v>0</v>
      </c>
      <c r="K160" s="6">
        <f>IF(Inputs!$B$26&lt;&gt;"Ready","FIX INPUTS",D160+K159)</f>
        <v>0</v>
      </c>
    </row>
    <row r="161" spans="1:11" ht="27.95" customHeight="1" x14ac:dyDescent="0.25">
      <c r="A161" s="1">
        <v>156</v>
      </c>
      <c r="B161" s="1">
        <f>IF(Inputs!$B$26&lt;&gt;"Ready","FIX INPUTS",Inputs!$B$4+A161/12)</f>
        <v>53</v>
      </c>
      <c r="C161" s="6">
        <f>IF(Inputs!$B$26&lt;&gt;"Ready","FIX INPUTS",IF(A161&lt;=(Inputs!B$17-Inputs!$B$4)*12,Inputs!B$18*(1+Inputs!B$20)^INT((A161-1)/12),0))</f>
        <v>0</v>
      </c>
      <c r="D161" s="6">
        <f>IF(Inputs!$B$26&lt;&gt;"Ready","FIX INPUTS",IF(A161&lt;=(Inputs!B$17-Inputs!$B$4)*12,Inputs!B$19,0))</f>
        <v>0</v>
      </c>
      <c r="E161" s="6">
        <f>IF(Inputs!$B$26&lt;&gt;"Ready","FIX INPUTS",IF(A161&lt;=(Inputs!B$17-Inputs!$B$4)*12,E160*(1+(((1+Inputs!B$21)*(1-Inputs!B$22))^(1/12)-1))+C161*Inputs!$B$11+D161,E160))</f>
        <v>0</v>
      </c>
      <c r="F161" s="6">
        <f>IF(Inputs!$B$26&lt;&gt;"Ready","FIX INPUTS",IF(A161&lt;=(Inputs!B$17-Inputs!$B$4)*12,F160*(1+(((1+Inputs!B$21)*(1-Inputs!B$22))^(1/12)-1))+C161*Inputs!$B$12,F160))</f>
        <v>0</v>
      </c>
      <c r="G161" s="6">
        <f>IF(Inputs!$B$26&lt;&gt;"Ready","FIX INPUTS",IF(A161&lt;=(Inputs!B$17-Inputs!$B$4)*12,G160*(1+(((1+Inputs!B$21)*(1-Inputs!B$22))^(1/12)-1))+C161*Inputs!$B$13,G160))</f>
        <v>0</v>
      </c>
      <c r="H161" s="6">
        <f>IF(Inputs!$B$26&lt;&gt;"Ready","FIX INPUTS",SUM(E161:G161))</f>
        <v>0</v>
      </c>
      <c r="I161" s="6">
        <f>IF(Inputs!$B$26&lt;&gt;"Ready","FIX INPUTS",H161/(1+Inputs!B$23)^(MIN(A161,(Inputs!B$17-Inputs!$B$4)*12)/12))</f>
        <v>0</v>
      </c>
      <c r="J161" s="6">
        <f>IF(Inputs!$B$26&lt;&gt;"Ready","FIX INPUTS",C161+J160)</f>
        <v>0</v>
      </c>
      <c r="K161" s="6">
        <f>IF(Inputs!$B$26&lt;&gt;"Ready","FIX INPUTS",D161+K160)</f>
        <v>0</v>
      </c>
    </row>
    <row r="162" spans="1:11" ht="27.95" customHeight="1" x14ac:dyDescent="0.25">
      <c r="A162" s="1">
        <v>157</v>
      </c>
      <c r="B162" s="1">
        <f>IF(Inputs!$B$26&lt;&gt;"Ready","FIX INPUTS",Inputs!$B$4+A162/12)</f>
        <v>53.083333333333336</v>
      </c>
      <c r="C162" s="6">
        <f>IF(Inputs!$B$26&lt;&gt;"Ready","FIX INPUTS",IF(A162&lt;=(Inputs!B$17-Inputs!$B$4)*12,Inputs!B$18*(1+Inputs!B$20)^INT((A162-1)/12),0))</f>
        <v>0</v>
      </c>
      <c r="D162" s="6">
        <f>IF(Inputs!$B$26&lt;&gt;"Ready","FIX INPUTS",IF(A162&lt;=(Inputs!B$17-Inputs!$B$4)*12,Inputs!B$19,0))</f>
        <v>0</v>
      </c>
      <c r="E162" s="6">
        <f>IF(Inputs!$B$26&lt;&gt;"Ready","FIX INPUTS",IF(A162&lt;=(Inputs!B$17-Inputs!$B$4)*12,E161*(1+(((1+Inputs!B$21)*(1-Inputs!B$22))^(1/12)-1))+C162*Inputs!$B$11+D162,E161))</f>
        <v>0</v>
      </c>
      <c r="F162" s="6">
        <f>IF(Inputs!$B$26&lt;&gt;"Ready","FIX INPUTS",IF(A162&lt;=(Inputs!B$17-Inputs!$B$4)*12,F161*(1+(((1+Inputs!B$21)*(1-Inputs!B$22))^(1/12)-1))+C162*Inputs!$B$12,F161))</f>
        <v>0</v>
      </c>
      <c r="G162" s="6">
        <f>IF(Inputs!$B$26&lt;&gt;"Ready","FIX INPUTS",IF(A162&lt;=(Inputs!B$17-Inputs!$B$4)*12,G161*(1+(((1+Inputs!B$21)*(1-Inputs!B$22))^(1/12)-1))+C162*Inputs!$B$13,G161))</f>
        <v>0</v>
      </c>
      <c r="H162" s="6">
        <f>IF(Inputs!$B$26&lt;&gt;"Ready","FIX INPUTS",SUM(E162:G162))</f>
        <v>0</v>
      </c>
      <c r="I162" s="6">
        <f>IF(Inputs!$B$26&lt;&gt;"Ready","FIX INPUTS",H162/(1+Inputs!B$23)^(MIN(A162,(Inputs!B$17-Inputs!$B$4)*12)/12))</f>
        <v>0</v>
      </c>
      <c r="J162" s="6">
        <f>IF(Inputs!$B$26&lt;&gt;"Ready","FIX INPUTS",C162+J161)</f>
        <v>0</v>
      </c>
      <c r="K162" s="6">
        <f>IF(Inputs!$B$26&lt;&gt;"Ready","FIX INPUTS",D162+K161)</f>
        <v>0</v>
      </c>
    </row>
    <row r="163" spans="1:11" ht="27.95" customHeight="1" x14ac:dyDescent="0.25">
      <c r="A163" s="1">
        <v>158</v>
      </c>
      <c r="B163" s="1">
        <f>IF(Inputs!$B$26&lt;&gt;"Ready","FIX INPUTS",Inputs!$B$4+A163/12)</f>
        <v>53.166666666666664</v>
      </c>
      <c r="C163" s="6">
        <f>IF(Inputs!$B$26&lt;&gt;"Ready","FIX INPUTS",IF(A163&lt;=(Inputs!B$17-Inputs!$B$4)*12,Inputs!B$18*(1+Inputs!B$20)^INT((A163-1)/12),0))</f>
        <v>0</v>
      </c>
      <c r="D163" s="6">
        <f>IF(Inputs!$B$26&lt;&gt;"Ready","FIX INPUTS",IF(A163&lt;=(Inputs!B$17-Inputs!$B$4)*12,Inputs!B$19,0))</f>
        <v>0</v>
      </c>
      <c r="E163" s="6">
        <f>IF(Inputs!$B$26&lt;&gt;"Ready","FIX INPUTS",IF(A163&lt;=(Inputs!B$17-Inputs!$B$4)*12,E162*(1+(((1+Inputs!B$21)*(1-Inputs!B$22))^(1/12)-1))+C163*Inputs!$B$11+D163,E162))</f>
        <v>0</v>
      </c>
      <c r="F163" s="6">
        <f>IF(Inputs!$B$26&lt;&gt;"Ready","FIX INPUTS",IF(A163&lt;=(Inputs!B$17-Inputs!$B$4)*12,F162*(1+(((1+Inputs!B$21)*(1-Inputs!B$22))^(1/12)-1))+C163*Inputs!$B$12,F162))</f>
        <v>0</v>
      </c>
      <c r="G163" s="6">
        <f>IF(Inputs!$B$26&lt;&gt;"Ready","FIX INPUTS",IF(A163&lt;=(Inputs!B$17-Inputs!$B$4)*12,G162*(1+(((1+Inputs!B$21)*(1-Inputs!B$22))^(1/12)-1))+C163*Inputs!$B$13,G162))</f>
        <v>0</v>
      </c>
      <c r="H163" s="6">
        <f>IF(Inputs!$B$26&lt;&gt;"Ready","FIX INPUTS",SUM(E163:G163))</f>
        <v>0</v>
      </c>
      <c r="I163" s="6">
        <f>IF(Inputs!$B$26&lt;&gt;"Ready","FIX INPUTS",H163/(1+Inputs!B$23)^(MIN(A163,(Inputs!B$17-Inputs!$B$4)*12)/12))</f>
        <v>0</v>
      </c>
      <c r="J163" s="6">
        <f>IF(Inputs!$B$26&lt;&gt;"Ready","FIX INPUTS",C163+J162)</f>
        <v>0</v>
      </c>
      <c r="K163" s="6">
        <f>IF(Inputs!$B$26&lt;&gt;"Ready","FIX INPUTS",D163+K162)</f>
        <v>0</v>
      </c>
    </row>
    <row r="164" spans="1:11" ht="27.95" customHeight="1" x14ac:dyDescent="0.25">
      <c r="A164" s="1">
        <v>159</v>
      </c>
      <c r="B164" s="1">
        <f>IF(Inputs!$B$26&lt;&gt;"Ready","FIX INPUTS",Inputs!$B$4+A164/12)</f>
        <v>53.25</v>
      </c>
      <c r="C164" s="6">
        <f>IF(Inputs!$B$26&lt;&gt;"Ready","FIX INPUTS",IF(A164&lt;=(Inputs!B$17-Inputs!$B$4)*12,Inputs!B$18*(1+Inputs!B$20)^INT((A164-1)/12),0))</f>
        <v>0</v>
      </c>
      <c r="D164" s="6">
        <f>IF(Inputs!$B$26&lt;&gt;"Ready","FIX INPUTS",IF(A164&lt;=(Inputs!B$17-Inputs!$B$4)*12,Inputs!B$19,0))</f>
        <v>0</v>
      </c>
      <c r="E164" s="6">
        <f>IF(Inputs!$B$26&lt;&gt;"Ready","FIX INPUTS",IF(A164&lt;=(Inputs!B$17-Inputs!$B$4)*12,E163*(1+(((1+Inputs!B$21)*(1-Inputs!B$22))^(1/12)-1))+C164*Inputs!$B$11+D164,E163))</f>
        <v>0</v>
      </c>
      <c r="F164" s="6">
        <f>IF(Inputs!$B$26&lt;&gt;"Ready","FIX INPUTS",IF(A164&lt;=(Inputs!B$17-Inputs!$B$4)*12,F163*(1+(((1+Inputs!B$21)*(1-Inputs!B$22))^(1/12)-1))+C164*Inputs!$B$12,F163))</f>
        <v>0</v>
      </c>
      <c r="G164" s="6">
        <f>IF(Inputs!$B$26&lt;&gt;"Ready","FIX INPUTS",IF(A164&lt;=(Inputs!B$17-Inputs!$B$4)*12,G163*(1+(((1+Inputs!B$21)*(1-Inputs!B$22))^(1/12)-1))+C164*Inputs!$B$13,G163))</f>
        <v>0</v>
      </c>
      <c r="H164" s="6">
        <f>IF(Inputs!$B$26&lt;&gt;"Ready","FIX INPUTS",SUM(E164:G164))</f>
        <v>0</v>
      </c>
      <c r="I164" s="6">
        <f>IF(Inputs!$B$26&lt;&gt;"Ready","FIX INPUTS",H164/(1+Inputs!B$23)^(MIN(A164,(Inputs!B$17-Inputs!$B$4)*12)/12))</f>
        <v>0</v>
      </c>
      <c r="J164" s="6">
        <f>IF(Inputs!$B$26&lt;&gt;"Ready","FIX INPUTS",C164+J163)</f>
        <v>0</v>
      </c>
      <c r="K164" s="6">
        <f>IF(Inputs!$B$26&lt;&gt;"Ready","FIX INPUTS",D164+K163)</f>
        <v>0</v>
      </c>
    </row>
    <row r="165" spans="1:11" ht="27.95" customHeight="1" x14ac:dyDescent="0.25">
      <c r="A165" s="1">
        <v>160</v>
      </c>
      <c r="B165" s="1">
        <f>IF(Inputs!$B$26&lt;&gt;"Ready","FIX INPUTS",Inputs!$B$4+A165/12)</f>
        <v>53.333333333333336</v>
      </c>
      <c r="C165" s="6">
        <f>IF(Inputs!$B$26&lt;&gt;"Ready","FIX INPUTS",IF(A165&lt;=(Inputs!B$17-Inputs!$B$4)*12,Inputs!B$18*(1+Inputs!B$20)^INT((A165-1)/12),0))</f>
        <v>0</v>
      </c>
      <c r="D165" s="6">
        <f>IF(Inputs!$B$26&lt;&gt;"Ready","FIX INPUTS",IF(A165&lt;=(Inputs!B$17-Inputs!$B$4)*12,Inputs!B$19,0))</f>
        <v>0</v>
      </c>
      <c r="E165" s="6">
        <f>IF(Inputs!$B$26&lt;&gt;"Ready","FIX INPUTS",IF(A165&lt;=(Inputs!B$17-Inputs!$B$4)*12,E164*(1+(((1+Inputs!B$21)*(1-Inputs!B$22))^(1/12)-1))+C165*Inputs!$B$11+D165,E164))</f>
        <v>0</v>
      </c>
      <c r="F165" s="6">
        <f>IF(Inputs!$B$26&lt;&gt;"Ready","FIX INPUTS",IF(A165&lt;=(Inputs!B$17-Inputs!$B$4)*12,F164*(1+(((1+Inputs!B$21)*(1-Inputs!B$22))^(1/12)-1))+C165*Inputs!$B$12,F164))</f>
        <v>0</v>
      </c>
      <c r="G165" s="6">
        <f>IF(Inputs!$B$26&lt;&gt;"Ready","FIX INPUTS",IF(A165&lt;=(Inputs!B$17-Inputs!$B$4)*12,G164*(1+(((1+Inputs!B$21)*(1-Inputs!B$22))^(1/12)-1))+C165*Inputs!$B$13,G164))</f>
        <v>0</v>
      </c>
      <c r="H165" s="6">
        <f>IF(Inputs!$B$26&lt;&gt;"Ready","FIX INPUTS",SUM(E165:G165))</f>
        <v>0</v>
      </c>
      <c r="I165" s="6">
        <f>IF(Inputs!$B$26&lt;&gt;"Ready","FIX INPUTS",H165/(1+Inputs!B$23)^(MIN(A165,(Inputs!B$17-Inputs!$B$4)*12)/12))</f>
        <v>0</v>
      </c>
      <c r="J165" s="6">
        <f>IF(Inputs!$B$26&lt;&gt;"Ready","FIX INPUTS",C165+J164)</f>
        <v>0</v>
      </c>
      <c r="K165" s="6">
        <f>IF(Inputs!$B$26&lt;&gt;"Ready","FIX INPUTS",D165+K164)</f>
        <v>0</v>
      </c>
    </row>
    <row r="166" spans="1:11" ht="27.95" customHeight="1" x14ac:dyDescent="0.25">
      <c r="A166" s="1">
        <v>161</v>
      </c>
      <c r="B166" s="1">
        <f>IF(Inputs!$B$26&lt;&gt;"Ready","FIX INPUTS",Inputs!$B$4+A166/12)</f>
        <v>53.416666666666664</v>
      </c>
      <c r="C166" s="6">
        <f>IF(Inputs!$B$26&lt;&gt;"Ready","FIX INPUTS",IF(A166&lt;=(Inputs!B$17-Inputs!$B$4)*12,Inputs!B$18*(1+Inputs!B$20)^INT((A166-1)/12),0))</f>
        <v>0</v>
      </c>
      <c r="D166" s="6">
        <f>IF(Inputs!$B$26&lt;&gt;"Ready","FIX INPUTS",IF(A166&lt;=(Inputs!B$17-Inputs!$B$4)*12,Inputs!B$19,0))</f>
        <v>0</v>
      </c>
      <c r="E166" s="6">
        <f>IF(Inputs!$B$26&lt;&gt;"Ready","FIX INPUTS",IF(A166&lt;=(Inputs!B$17-Inputs!$B$4)*12,E165*(1+(((1+Inputs!B$21)*(1-Inputs!B$22))^(1/12)-1))+C166*Inputs!$B$11+D166,E165))</f>
        <v>0</v>
      </c>
      <c r="F166" s="6">
        <f>IF(Inputs!$B$26&lt;&gt;"Ready","FIX INPUTS",IF(A166&lt;=(Inputs!B$17-Inputs!$B$4)*12,F165*(1+(((1+Inputs!B$21)*(1-Inputs!B$22))^(1/12)-1))+C166*Inputs!$B$12,F165))</f>
        <v>0</v>
      </c>
      <c r="G166" s="6">
        <f>IF(Inputs!$B$26&lt;&gt;"Ready","FIX INPUTS",IF(A166&lt;=(Inputs!B$17-Inputs!$B$4)*12,G165*(1+(((1+Inputs!B$21)*(1-Inputs!B$22))^(1/12)-1))+C166*Inputs!$B$13,G165))</f>
        <v>0</v>
      </c>
      <c r="H166" s="6">
        <f>IF(Inputs!$B$26&lt;&gt;"Ready","FIX INPUTS",SUM(E166:G166))</f>
        <v>0</v>
      </c>
      <c r="I166" s="6">
        <f>IF(Inputs!$B$26&lt;&gt;"Ready","FIX INPUTS",H166/(1+Inputs!B$23)^(MIN(A166,(Inputs!B$17-Inputs!$B$4)*12)/12))</f>
        <v>0</v>
      </c>
      <c r="J166" s="6">
        <f>IF(Inputs!$B$26&lt;&gt;"Ready","FIX INPUTS",C166+J165)</f>
        <v>0</v>
      </c>
      <c r="K166" s="6">
        <f>IF(Inputs!$B$26&lt;&gt;"Ready","FIX INPUTS",D166+K165)</f>
        <v>0</v>
      </c>
    </row>
    <row r="167" spans="1:11" ht="27.95" customHeight="1" x14ac:dyDescent="0.25">
      <c r="A167" s="1">
        <v>162</v>
      </c>
      <c r="B167" s="1">
        <f>IF(Inputs!$B$26&lt;&gt;"Ready","FIX INPUTS",Inputs!$B$4+A167/12)</f>
        <v>53.5</v>
      </c>
      <c r="C167" s="6">
        <f>IF(Inputs!$B$26&lt;&gt;"Ready","FIX INPUTS",IF(A167&lt;=(Inputs!B$17-Inputs!$B$4)*12,Inputs!B$18*(1+Inputs!B$20)^INT((A167-1)/12),0))</f>
        <v>0</v>
      </c>
      <c r="D167" s="6">
        <f>IF(Inputs!$B$26&lt;&gt;"Ready","FIX INPUTS",IF(A167&lt;=(Inputs!B$17-Inputs!$B$4)*12,Inputs!B$19,0))</f>
        <v>0</v>
      </c>
      <c r="E167" s="6">
        <f>IF(Inputs!$B$26&lt;&gt;"Ready","FIX INPUTS",IF(A167&lt;=(Inputs!B$17-Inputs!$B$4)*12,E166*(1+(((1+Inputs!B$21)*(1-Inputs!B$22))^(1/12)-1))+C167*Inputs!$B$11+D167,E166))</f>
        <v>0</v>
      </c>
      <c r="F167" s="6">
        <f>IF(Inputs!$B$26&lt;&gt;"Ready","FIX INPUTS",IF(A167&lt;=(Inputs!B$17-Inputs!$B$4)*12,F166*(1+(((1+Inputs!B$21)*(1-Inputs!B$22))^(1/12)-1))+C167*Inputs!$B$12,F166))</f>
        <v>0</v>
      </c>
      <c r="G167" s="6">
        <f>IF(Inputs!$B$26&lt;&gt;"Ready","FIX INPUTS",IF(A167&lt;=(Inputs!B$17-Inputs!$B$4)*12,G166*(1+(((1+Inputs!B$21)*(1-Inputs!B$22))^(1/12)-1))+C167*Inputs!$B$13,G166))</f>
        <v>0</v>
      </c>
      <c r="H167" s="6">
        <f>IF(Inputs!$B$26&lt;&gt;"Ready","FIX INPUTS",SUM(E167:G167))</f>
        <v>0</v>
      </c>
      <c r="I167" s="6">
        <f>IF(Inputs!$B$26&lt;&gt;"Ready","FIX INPUTS",H167/(1+Inputs!B$23)^(MIN(A167,(Inputs!B$17-Inputs!$B$4)*12)/12))</f>
        <v>0</v>
      </c>
      <c r="J167" s="6">
        <f>IF(Inputs!$B$26&lt;&gt;"Ready","FIX INPUTS",C167+J166)</f>
        <v>0</v>
      </c>
      <c r="K167" s="6">
        <f>IF(Inputs!$B$26&lt;&gt;"Ready","FIX INPUTS",D167+K166)</f>
        <v>0</v>
      </c>
    </row>
    <row r="168" spans="1:11" ht="27.95" customHeight="1" x14ac:dyDescent="0.25">
      <c r="A168" s="1">
        <v>163</v>
      </c>
      <c r="B168" s="1">
        <f>IF(Inputs!$B$26&lt;&gt;"Ready","FIX INPUTS",Inputs!$B$4+A168/12)</f>
        <v>53.583333333333336</v>
      </c>
      <c r="C168" s="6">
        <f>IF(Inputs!$B$26&lt;&gt;"Ready","FIX INPUTS",IF(A168&lt;=(Inputs!B$17-Inputs!$B$4)*12,Inputs!B$18*(1+Inputs!B$20)^INT((A168-1)/12),0))</f>
        <v>0</v>
      </c>
      <c r="D168" s="6">
        <f>IF(Inputs!$B$26&lt;&gt;"Ready","FIX INPUTS",IF(A168&lt;=(Inputs!B$17-Inputs!$B$4)*12,Inputs!B$19,0))</f>
        <v>0</v>
      </c>
      <c r="E168" s="6">
        <f>IF(Inputs!$B$26&lt;&gt;"Ready","FIX INPUTS",IF(A168&lt;=(Inputs!B$17-Inputs!$B$4)*12,E167*(1+(((1+Inputs!B$21)*(1-Inputs!B$22))^(1/12)-1))+C168*Inputs!$B$11+D168,E167))</f>
        <v>0</v>
      </c>
      <c r="F168" s="6">
        <f>IF(Inputs!$B$26&lt;&gt;"Ready","FIX INPUTS",IF(A168&lt;=(Inputs!B$17-Inputs!$B$4)*12,F167*(1+(((1+Inputs!B$21)*(1-Inputs!B$22))^(1/12)-1))+C168*Inputs!$B$12,F167))</f>
        <v>0</v>
      </c>
      <c r="G168" s="6">
        <f>IF(Inputs!$B$26&lt;&gt;"Ready","FIX INPUTS",IF(A168&lt;=(Inputs!B$17-Inputs!$B$4)*12,G167*(1+(((1+Inputs!B$21)*(1-Inputs!B$22))^(1/12)-1))+C168*Inputs!$B$13,G167))</f>
        <v>0</v>
      </c>
      <c r="H168" s="6">
        <f>IF(Inputs!$B$26&lt;&gt;"Ready","FIX INPUTS",SUM(E168:G168))</f>
        <v>0</v>
      </c>
      <c r="I168" s="6">
        <f>IF(Inputs!$B$26&lt;&gt;"Ready","FIX INPUTS",H168/(1+Inputs!B$23)^(MIN(A168,(Inputs!B$17-Inputs!$B$4)*12)/12))</f>
        <v>0</v>
      </c>
      <c r="J168" s="6">
        <f>IF(Inputs!$B$26&lt;&gt;"Ready","FIX INPUTS",C168+J167)</f>
        <v>0</v>
      </c>
      <c r="K168" s="6">
        <f>IF(Inputs!$B$26&lt;&gt;"Ready","FIX INPUTS",D168+K167)</f>
        <v>0</v>
      </c>
    </row>
    <row r="169" spans="1:11" ht="27.95" customHeight="1" x14ac:dyDescent="0.25">
      <c r="A169" s="1">
        <v>164</v>
      </c>
      <c r="B169" s="1">
        <f>IF(Inputs!$B$26&lt;&gt;"Ready","FIX INPUTS",Inputs!$B$4+A169/12)</f>
        <v>53.666666666666664</v>
      </c>
      <c r="C169" s="6">
        <f>IF(Inputs!$B$26&lt;&gt;"Ready","FIX INPUTS",IF(A169&lt;=(Inputs!B$17-Inputs!$B$4)*12,Inputs!B$18*(1+Inputs!B$20)^INT((A169-1)/12),0))</f>
        <v>0</v>
      </c>
      <c r="D169" s="6">
        <f>IF(Inputs!$B$26&lt;&gt;"Ready","FIX INPUTS",IF(A169&lt;=(Inputs!B$17-Inputs!$B$4)*12,Inputs!B$19,0))</f>
        <v>0</v>
      </c>
      <c r="E169" s="6">
        <f>IF(Inputs!$B$26&lt;&gt;"Ready","FIX INPUTS",IF(A169&lt;=(Inputs!B$17-Inputs!$B$4)*12,E168*(1+(((1+Inputs!B$21)*(1-Inputs!B$22))^(1/12)-1))+C169*Inputs!$B$11+D169,E168))</f>
        <v>0</v>
      </c>
      <c r="F169" s="6">
        <f>IF(Inputs!$B$26&lt;&gt;"Ready","FIX INPUTS",IF(A169&lt;=(Inputs!B$17-Inputs!$B$4)*12,F168*(1+(((1+Inputs!B$21)*(1-Inputs!B$22))^(1/12)-1))+C169*Inputs!$B$12,F168))</f>
        <v>0</v>
      </c>
      <c r="G169" s="6">
        <f>IF(Inputs!$B$26&lt;&gt;"Ready","FIX INPUTS",IF(A169&lt;=(Inputs!B$17-Inputs!$B$4)*12,G168*(1+(((1+Inputs!B$21)*(1-Inputs!B$22))^(1/12)-1))+C169*Inputs!$B$13,G168))</f>
        <v>0</v>
      </c>
      <c r="H169" s="6">
        <f>IF(Inputs!$B$26&lt;&gt;"Ready","FIX INPUTS",SUM(E169:G169))</f>
        <v>0</v>
      </c>
      <c r="I169" s="6">
        <f>IF(Inputs!$B$26&lt;&gt;"Ready","FIX INPUTS",H169/(1+Inputs!B$23)^(MIN(A169,(Inputs!B$17-Inputs!$B$4)*12)/12))</f>
        <v>0</v>
      </c>
      <c r="J169" s="6">
        <f>IF(Inputs!$B$26&lt;&gt;"Ready","FIX INPUTS",C169+J168)</f>
        <v>0</v>
      </c>
      <c r="K169" s="6">
        <f>IF(Inputs!$B$26&lt;&gt;"Ready","FIX INPUTS",D169+K168)</f>
        <v>0</v>
      </c>
    </row>
    <row r="170" spans="1:11" ht="27.95" customHeight="1" x14ac:dyDescent="0.25">
      <c r="A170" s="1">
        <v>165</v>
      </c>
      <c r="B170" s="1">
        <f>IF(Inputs!$B$26&lt;&gt;"Ready","FIX INPUTS",Inputs!$B$4+A170/12)</f>
        <v>53.75</v>
      </c>
      <c r="C170" s="6">
        <f>IF(Inputs!$B$26&lt;&gt;"Ready","FIX INPUTS",IF(A170&lt;=(Inputs!B$17-Inputs!$B$4)*12,Inputs!B$18*(1+Inputs!B$20)^INT((A170-1)/12),0))</f>
        <v>0</v>
      </c>
      <c r="D170" s="6">
        <f>IF(Inputs!$B$26&lt;&gt;"Ready","FIX INPUTS",IF(A170&lt;=(Inputs!B$17-Inputs!$B$4)*12,Inputs!B$19,0))</f>
        <v>0</v>
      </c>
      <c r="E170" s="6">
        <f>IF(Inputs!$B$26&lt;&gt;"Ready","FIX INPUTS",IF(A170&lt;=(Inputs!B$17-Inputs!$B$4)*12,E169*(1+(((1+Inputs!B$21)*(1-Inputs!B$22))^(1/12)-1))+C170*Inputs!$B$11+D170,E169))</f>
        <v>0</v>
      </c>
      <c r="F170" s="6">
        <f>IF(Inputs!$B$26&lt;&gt;"Ready","FIX INPUTS",IF(A170&lt;=(Inputs!B$17-Inputs!$B$4)*12,F169*(1+(((1+Inputs!B$21)*(1-Inputs!B$22))^(1/12)-1))+C170*Inputs!$B$12,F169))</f>
        <v>0</v>
      </c>
      <c r="G170" s="6">
        <f>IF(Inputs!$B$26&lt;&gt;"Ready","FIX INPUTS",IF(A170&lt;=(Inputs!B$17-Inputs!$B$4)*12,G169*(1+(((1+Inputs!B$21)*(1-Inputs!B$22))^(1/12)-1))+C170*Inputs!$B$13,G169))</f>
        <v>0</v>
      </c>
      <c r="H170" s="6">
        <f>IF(Inputs!$B$26&lt;&gt;"Ready","FIX INPUTS",SUM(E170:G170))</f>
        <v>0</v>
      </c>
      <c r="I170" s="6">
        <f>IF(Inputs!$B$26&lt;&gt;"Ready","FIX INPUTS",H170/(1+Inputs!B$23)^(MIN(A170,(Inputs!B$17-Inputs!$B$4)*12)/12))</f>
        <v>0</v>
      </c>
      <c r="J170" s="6">
        <f>IF(Inputs!$B$26&lt;&gt;"Ready","FIX INPUTS",C170+J169)</f>
        <v>0</v>
      </c>
      <c r="K170" s="6">
        <f>IF(Inputs!$B$26&lt;&gt;"Ready","FIX INPUTS",D170+K169)</f>
        <v>0</v>
      </c>
    </row>
    <row r="171" spans="1:11" ht="27.95" customHeight="1" x14ac:dyDescent="0.25">
      <c r="A171" s="1">
        <v>166</v>
      </c>
      <c r="B171" s="1">
        <f>IF(Inputs!$B$26&lt;&gt;"Ready","FIX INPUTS",Inputs!$B$4+A171/12)</f>
        <v>53.833333333333336</v>
      </c>
      <c r="C171" s="6">
        <f>IF(Inputs!$B$26&lt;&gt;"Ready","FIX INPUTS",IF(A171&lt;=(Inputs!B$17-Inputs!$B$4)*12,Inputs!B$18*(1+Inputs!B$20)^INT((A171-1)/12),0))</f>
        <v>0</v>
      </c>
      <c r="D171" s="6">
        <f>IF(Inputs!$B$26&lt;&gt;"Ready","FIX INPUTS",IF(A171&lt;=(Inputs!B$17-Inputs!$B$4)*12,Inputs!B$19,0))</f>
        <v>0</v>
      </c>
      <c r="E171" s="6">
        <f>IF(Inputs!$B$26&lt;&gt;"Ready","FIX INPUTS",IF(A171&lt;=(Inputs!B$17-Inputs!$B$4)*12,E170*(1+(((1+Inputs!B$21)*(1-Inputs!B$22))^(1/12)-1))+C171*Inputs!$B$11+D171,E170))</f>
        <v>0</v>
      </c>
      <c r="F171" s="6">
        <f>IF(Inputs!$B$26&lt;&gt;"Ready","FIX INPUTS",IF(A171&lt;=(Inputs!B$17-Inputs!$B$4)*12,F170*(1+(((1+Inputs!B$21)*(1-Inputs!B$22))^(1/12)-1))+C171*Inputs!$B$12,F170))</f>
        <v>0</v>
      </c>
      <c r="G171" s="6">
        <f>IF(Inputs!$B$26&lt;&gt;"Ready","FIX INPUTS",IF(A171&lt;=(Inputs!B$17-Inputs!$B$4)*12,G170*(1+(((1+Inputs!B$21)*(1-Inputs!B$22))^(1/12)-1))+C171*Inputs!$B$13,G170))</f>
        <v>0</v>
      </c>
      <c r="H171" s="6">
        <f>IF(Inputs!$B$26&lt;&gt;"Ready","FIX INPUTS",SUM(E171:G171))</f>
        <v>0</v>
      </c>
      <c r="I171" s="6">
        <f>IF(Inputs!$B$26&lt;&gt;"Ready","FIX INPUTS",H171/(1+Inputs!B$23)^(MIN(A171,(Inputs!B$17-Inputs!$B$4)*12)/12))</f>
        <v>0</v>
      </c>
      <c r="J171" s="6">
        <f>IF(Inputs!$B$26&lt;&gt;"Ready","FIX INPUTS",C171+J170)</f>
        <v>0</v>
      </c>
      <c r="K171" s="6">
        <f>IF(Inputs!$B$26&lt;&gt;"Ready","FIX INPUTS",D171+K170)</f>
        <v>0</v>
      </c>
    </row>
    <row r="172" spans="1:11" ht="27.95" customHeight="1" x14ac:dyDescent="0.25">
      <c r="A172" s="1">
        <v>167</v>
      </c>
      <c r="B172" s="1">
        <f>IF(Inputs!$B$26&lt;&gt;"Ready","FIX INPUTS",Inputs!$B$4+A172/12)</f>
        <v>53.916666666666664</v>
      </c>
      <c r="C172" s="6">
        <f>IF(Inputs!$B$26&lt;&gt;"Ready","FIX INPUTS",IF(A172&lt;=(Inputs!B$17-Inputs!$B$4)*12,Inputs!B$18*(1+Inputs!B$20)^INT((A172-1)/12),0))</f>
        <v>0</v>
      </c>
      <c r="D172" s="6">
        <f>IF(Inputs!$B$26&lt;&gt;"Ready","FIX INPUTS",IF(A172&lt;=(Inputs!B$17-Inputs!$B$4)*12,Inputs!B$19,0))</f>
        <v>0</v>
      </c>
      <c r="E172" s="6">
        <f>IF(Inputs!$B$26&lt;&gt;"Ready","FIX INPUTS",IF(A172&lt;=(Inputs!B$17-Inputs!$B$4)*12,E171*(1+(((1+Inputs!B$21)*(1-Inputs!B$22))^(1/12)-1))+C172*Inputs!$B$11+D172,E171))</f>
        <v>0</v>
      </c>
      <c r="F172" s="6">
        <f>IF(Inputs!$B$26&lt;&gt;"Ready","FIX INPUTS",IF(A172&lt;=(Inputs!B$17-Inputs!$B$4)*12,F171*(1+(((1+Inputs!B$21)*(1-Inputs!B$22))^(1/12)-1))+C172*Inputs!$B$12,F171))</f>
        <v>0</v>
      </c>
      <c r="G172" s="6">
        <f>IF(Inputs!$B$26&lt;&gt;"Ready","FIX INPUTS",IF(A172&lt;=(Inputs!B$17-Inputs!$B$4)*12,G171*(1+(((1+Inputs!B$21)*(1-Inputs!B$22))^(1/12)-1))+C172*Inputs!$B$13,G171))</f>
        <v>0</v>
      </c>
      <c r="H172" s="6">
        <f>IF(Inputs!$B$26&lt;&gt;"Ready","FIX INPUTS",SUM(E172:G172))</f>
        <v>0</v>
      </c>
      <c r="I172" s="6">
        <f>IF(Inputs!$B$26&lt;&gt;"Ready","FIX INPUTS",H172/(1+Inputs!B$23)^(MIN(A172,(Inputs!B$17-Inputs!$B$4)*12)/12))</f>
        <v>0</v>
      </c>
      <c r="J172" s="6">
        <f>IF(Inputs!$B$26&lt;&gt;"Ready","FIX INPUTS",C172+J171)</f>
        <v>0</v>
      </c>
      <c r="K172" s="6">
        <f>IF(Inputs!$B$26&lt;&gt;"Ready","FIX INPUTS",D172+K171)</f>
        <v>0</v>
      </c>
    </row>
    <row r="173" spans="1:11" ht="27.95" customHeight="1" x14ac:dyDescent="0.25">
      <c r="A173" s="1">
        <v>168</v>
      </c>
      <c r="B173" s="1">
        <f>IF(Inputs!$B$26&lt;&gt;"Ready","FIX INPUTS",Inputs!$B$4+A173/12)</f>
        <v>54</v>
      </c>
      <c r="C173" s="6">
        <f>IF(Inputs!$B$26&lt;&gt;"Ready","FIX INPUTS",IF(A173&lt;=(Inputs!B$17-Inputs!$B$4)*12,Inputs!B$18*(1+Inputs!B$20)^INT((A173-1)/12),0))</f>
        <v>0</v>
      </c>
      <c r="D173" s="6">
        <f>IF(Inputs!$B$26&lt;&gt;"Ready","FIX INPUTS",IF(A173&lt;=(Inputs!B$17-Inputs!$B$4)*12,Inputs!B$19,0))</f>
        <v>0</v>
      </c>
      <c r="E173" s="6">
        <f>IF(Inputs!$B$26&lt;&gt;"Ready","FIX INPUTS",IF(A173&lt;=(Inputs!B$17-Inputs!$B$4)*12,E172*(1+(((1+Inputs!B$21)*(1-Inputs!B$22))^(1/12)-1))+C173*Inputs!$B$11+D173,E172))</f>
        <v>0</v>
      </c>
      <c r="F173" s="6">
        <f>IF(Inputs!$B$26&lt;&gt;"Ready","FIX INPUTS",IF(A173&lt;=(Inputs!B$17-Inputs!$B$4)*12,F172*(1+(((1+Inputs!B$21)*(1-Inputs!B$22))^(1/12)-1))+C173*Inputs!$B$12,F172))</f>
        <v>0</v>
      </c>
      <c r="G173" s="6">
        <f>IF(Inputs!$B$26&lt;&gt;"Ready","FIX INPUTS",IF(A173&lt;=(Inputs!B$17-Inputs!$B$4)*12,G172*(1+(((1+Inputs!B$21)*(1-Inputs!B$22))^(1/12)-1))+C173*Inputs!$B$13,G172))</f>
        <v>0</v>
      </c>
      <c r="H173" s="6">
        <f>IF(Inputs!$B$26&lt;&gt;"Ready","FIX INPUTS",SUM(E173:G173))</f>
        <v>0</v>
      </c>
      <c r="I173" s="6">
        <f>IF(Inputs!$B$26&lt;&gt;"Ready","FIX INPUTS",H173/(1+Inputs!B$23)^(MIN(A173,(Inputs!B$17-Inputs!$B$4)*12)/12))</f>
        <v>0</v>
      </c>
      <c r="J173" s="6">
        <f>IF(Inputs!$B$26&lt;&gt;"Ready","FIX INPUTS",C173+J172)</f>
        <v>0</v>
      </c>
      <c r="K173" s="6">
        <f>IF(Inputs!$B$26&lt;&gt;"Ready","FIX INPUTS",D173+K172)</f>
        <v>0</v>
      </c>
    </row>
    <row r="174" spans="1:11" ht="27.95" customHeight="1" x14ac:dyDescent="0.25">
      <c r="A174" s="1">
        <v>169</v>
      </c>
      <c r="B174" s="1">
        <f>IF(Inputs!$B$26&lt;&gt;"Ready","FIX INPUTS",Inputs!$B$4+A174/12)</f>
        <v>54.083333333333336</v>
      </c>
      <c r="C174" s="6">
        <f>IF(Inputs!$B$26&lt;&gt;"Ready","FIX INPUTS",IF(A174&lt;=(Inputs!B$17-Inputs!$B$4)*12,Inputs!B$18*(1+Inputs!B$20)^INT((A174-1)/12),0))</f>
        <v>0</v>
      </c>
      <c r="D174" s="6">
        <f>IF(Inputs!$B$26&lt;&gt;"Ready","FIX INPUTS",IF(A174&lt;=(Inputs!B$17-Inputs!$B$4)*12,Inputs!B$19,0))</f>
        <v>0</v>
      </c>
      <c r="E174" s="6">
        <f>IF(Inputs!$B$26&lt;&gt;"Ready","FIX INPUTS",IF(A174&lt;=(Inputs!B$17-Inputs!$B$4)*12,E173*(1+(((1+Inputs!B$21)*(1-Inputs!B$22))^(1/12)-1))+C174*Inputs!$B$11+D174,E173))</f>
        <v>0</v>
      </c>
      <c r="F174" s="6">
        <f>IF(Inputs!$B$26&lt;&gt;"Ready","FIX INPUTS",IF(A174&lt;=(Inputs!B$17-Inputs!$B$4)*12,F173*(1+(((1+Inputs!B$21)*(1-Inputs!B$22))^(1/12)-1))+C174*Inputs!$B$12,F173))</f>
        <v>0</v>
      </c>
      <c r="G174" s="6">
        <f>IF(Inputs!$B$26&lt;&gt;"Ready","FIX INPUTS",IF(A174&lt;=(Inputs!B$17-Inputs!$B$4)*12,G173*(1+(((1+Inputs!B$21)*(1-Inputs!B$22))^(1/12)-1))+C174*Inputs!$B$13,G173))</f>
        <v>0</v>
      </c>
      <c r="H174" s="6">
        <f>IF(Inputs!$B$26&lt;&gt;"Ready","FIX INPUTS",SUM(E174:G174))</f>
        <v>0</v>
      </c>
      <c r="I174" s="6">
        <f>IF(Inputs!$B$26&lt;&gt;"Ready","FIX INPUTS",H174/(1+Inputs!B$23)^(MIN(A174,(Inputs!B$17-Inputs!$B$4)*12)/12))</f>
        <v>0</v>
      </c>
      <c r="J174" s="6">
        <f>IF(Inputs!$B$26&lt;&gt;"Ready","FIX INPUTS",C174+J173)</f>
        <v>0</v>
      </c>
      <c r="K174" s="6">
        <f>IF(Inputs!$B$26&lt;&gt;"Ready","FIX INPUTS",D174+K173)</f>
        <v>0</v>
      </c>
    </row>
    <row r="175" spans="1:11" ht="27.95" customHeight="1" x14ac:dyDescent="0.25">
      <c r="A175" s="1">
        <v>170</v>
      </c>
      <c r="B175" s="1">
        <f>IF(Inputs!$B$26&lt;&gt;"Ready","FIX INPUTS",Inputs!$B$4+A175/12)</f>
        <v>54.166666666666664</v>
      </c>
      <c r="C175" s="6">
        <f>IF(Inputs!$B$26&lt;&gt;"Ready","FIX INPUTS",IF(A175&lt;=(Inputs!B$17-Inputs!$B$4)*12,Inputs!B$18*(1+Inputs!B$20)^INT((A175-1)/12),0))</f>
        <v>0</v>
      </c>
      <c r="D175" s="6">
        <f>IF(Inputs!$B$26&lt;&gt;"Ready","FIX INPUTS",IF(A175&lt;=(Inputs!B$17-Inputs!$B$4)*12,Inputs!B$19,0))</f>
        <v>0</v>
      </c>
      <c r="E175" s="6">
        <f>IF(Inputs!$B$26&lt;&gt;"Ready","FIX INPUTS",IF(A175&lt;=(Inputs!B$17-Inputs!$B$4)*12,E174*(1+(((1+Inputs!B$21)*(1-Inputs!B$22))^(1/12)-1))+C175*Inputs!$B$11+D175,E174))</f>
        <v>0</v>
      </c>
      <c r="F175" s="6">
        <f>IF(Inputs!$B$26&lt;&gt;"Ready","FIX INPUTS",IF(A175&lt;=(Inputs!B$17-Inputs!$B$4)*12,F174*(1+(((1+Inputs!B$21)*(1-Inputs!B$22))^(1/12)-1))+C175*Inputs!$B$12,F174))</f>
        <v>0</v>
      </c>
      <c r="G175" s="6">
        <f>IF(Inputs!$B$26&lt;&gt;"Ready","FIX INPUTS",IF(A175&lt;=(Inputs!B$17-Inputs!$B$4)*12,G174*(1+(((1+Inputs!B$21)*(1-Inputs!B$22))^(1/12)-1))+C175*Inputs!$B$13,G174))</f>
        <v>0</v>
      </c>
      <c r="H175" s="6">
        <f>IF(Inputs!$B$26&lt;&gt;"Ready","FIX INPUTS",SUM(E175:G175))</f>
        <v>0</v>
      </c>
      <c r="I175" s="6">
        <f>IF(Inputs!$B$26&lt;&gt;"Ready","FIX INPUTS",H175/(1+Inputs!B$23)^(MIN(A175,(Inputs!B$17-Inputs!$B$4)*12)/12))</f>
        <v>0</v>
      </c>
      <c r="J175" s="6">
        <f>IF(Inputs!$B$26&lt;&gt;"Ready","FIX INPUTS",C175+J174)</f>
        <v>0</v>
      </c>
      <c r="K175" s="6">
        <f>IF(Inputs!$B$26&lt;&gt;"Ready","FIX INPUTS",D175+K174)</f>
        <v>0</v>
      </c>
    </row>
    <row r="176" spans="1:11" ht="27.95" customHeight="1" x14ac:dyDescent="0.25">
      <c r="A176" s="1">
        <v>171</v>
      </c>
      <c r="B176" s="1">
        <f>IF(Inputs!$B$26&lt;&gt;"Ready","FIX INPUTS",Inputs!$B$4+A176/12)</f>
        <v>54.25</v>
      </c>
      <c r="C176" s="6">
        <f>IF(Inputs!$B$26&lt;&gt;"Ready","FIX INPUTS",IF(A176&lt;=(Inputs!B$17-Inputs!$B$4)*12,Inputs!B$18*(1+Inputs!B$20)^INT((A176-1)/12),0))</f>
        <v>0</v>
      </c>
      <c r="D176" s="6">
        <f>IF(Inputs!$B$26&lt;&gt;"Ready","FIX INPUTS",IF(A176&lt;=(Inputs!B$17-Inputs!$B$4)*12,Inputs!B$19,0))</f>
        <v>0</v>
      </c>
      <c r="E176" s="6">
        <f>IF(Inputs!$B$26&lt;&gt;"Ready","FIX INPUTS",IF(A176&lt;=(Inputs!B$17-Inputs!$B$4)*12,E175*(1+(((1+Inputs!B$21)*(1-Inputs!B$22))^(1/12)-1))+C176*Inputs!$B$11+D176,E175))</f>
        <v>0</v>
      </c>
      <c r="F176" s="6">
        <f>IF(Inputs!$B$26&lt;&gt;"Ready","FIX INPUTS",IF(A176&lt;=(Inputs!B$17-Inputs!$B$4)*12,F175*(1+(((1+Inputs!B$21)*(1-Inputs!B$22))^(1/12)-1))+C176*Inputs!$B$12,F175))</f>
        <v>0</v>
      </c>
      <c r="G176" s="6">
        <f>IF(Inputs!$B$26&lt;&gt;"Ready","FIX INPUTS",IF(A176&lt;=(Inputs!B$17-Inputs!$B$4)*12,G175*(1+(((1+Inputs!B$21)*(1-Inputs!B$22))^(1/12)-1))+C176*Inputs!$B$13,G175))</f>
        <v>0</v>
      </c>
      <c r="H176" s="6">
        <f>IF(Inputs!$B$26&lt;&gt;"Ready","FIX INPUTS",SUM(E176:G176))</f>
        <v>0</v>
      </c>
      <c r="I176" s="6">
        <f>IF(Inputs!$B$26&lt;&gt;"Ready","FIX INPUTS",H176/(1+Inputs!B$23)^(MIN(A176,(Inputs!B$17-Inputs!$B$4)*12)/12))</f>
        <v>0</v>
      </c>
      <c r="J176" s="6">
        <f>IF(Inputs!$B$26&lt;&gt;"Ready","FIX INPUTS",C176+J175)</f>
        <v>0</v>
      </c>
      <c r="K176" s="6">
        <f>IF(Inputs!$B$26&lt;&gt;"Ready","FIX INPUTS",D176+K175)</f>
        <v>0</v>
      </c>
    </row>
    <row r="177" spans="1:11" ht="27.95" customHeight="1" x14ac:dyDescent="0.25">
      <c r="A177" s="1">
        <v>172</v>
      </c>
      <c r="B177" s="1">
        <f>IF(Inputs!$B$26&lt;&gt;"Ready","FIX INPUTS",Inputs!$B$4+A177/12)</f>
        <v>54.333333333333336</v>
      </c>
      <c r="C177" s="6">
        <f>IF(Inputs!$B$26&lt;&gt;"Ready","FIX INPUTS",IF(A177&lt;=(Inputs!B$17-Inputs!$B$4)*12,Inputs!B$18*(1+Inputs!B$20)^INT((A177-1)/12),0))</f>
        <v>0</v>
      </c>
      <c r="D177" s="6">
        <f>IF(Inputs!$B$26&lt;&gt;"Ready","FIX INPUTS",IF(A177&lt;=(Inputs!B$17-Inputs!$B$4)*12,Inputs!B$19,0))</f>
        <v>0</v>
      </c>
      <c r="E177" s="6">
        <f>IF(Inputs!$B$26&lt;&gt;"Ready","FIX INPUTS",IF(A177&lt;=(Inputs!B$17-Inputs!$B$4)*12,E176*(1+(((1+Inputs!B$21)*(1-Inputs!B$22))^(1/12)-1))+C177*Inputs!$B$11+D177,E176))</f>
        <v>0</v>
      </c>
      <c r="F177" s="6">
        <f>IF(Inputs!$B$26&lt;&gt;"Ready","FIX INPUTS",IF(A177&lt;=(Inputs!B$17-Inputs!$B$4)*12,F176*(1+(((1+Inputs!B$21)*(1-Inputs!B$22))^(1/12)-1))+C177*Inputs!$B$12,F176))</f>
        <v>0</v>
      </c>
      <c r="G177" s="6">
        <f>IF(Inputs!$B$26&lt;&gt;"Ready","FIX INPUTS",IF(A177&lt;=(Inputs!B$17-Inputs!$B$4)*12,G176*(1+(((1+Inputs!B$21)*(1-Inputs!B$22))^(1/12)-1))+C177*Inputs!$B$13,G176))</f>
        <v>0</v>
      </c>
      <c r="H177" s="6">
        <f>IF(Inputs!$B$26&lt;&gt;"Ready","FIX INPUTS",SUM(E177:G177))</f>
        <v>0</v>
      </c>
      <c r="I177" s="6">
        <f>IF(Inputs!$B$26&lt;&gt;"Ready","FIX INPUTS",H177/(1+Inputs!B$23)^(MIN(A177,(Inputs!B$17-Inputs!$B$4)*12)/12))</f>
        <v>0</v>
      </c>
      <c r="J177" s="6">
        <f>IF(Inputs!$B$26&lt;&gt;"Ready","FIX INPUTS",C177+J176)</f>
        <v>0</v>
      </c>
      <c r="K177" s="6">
        <f>IF(Inputs!$B$26&lt;&gt;"Ready","FIX INPUTS",D177+K176)</f>
        <v>0</v>
      </c>
    </row>
    <row r="178" spans="1:11" ht="27.95" customHeight="1" x14ac:dyDescent="0.25">
      <c r="A178" s="1">
        <v>173</v>
      </c>
      <c r="B178" s="1">
        <f>IF(Inputs!$B$26&lt;&gt;"Ready","FIX INPUTS",Inputs!$B$4+A178/12)</f>
        <v>54.416666666666664</v>
      </c>
      <c r="C178" s="6">
        <f>IF(Inputs!$B$26&lt;&gt;"Ready","FIX INPUTS",IF(A178&lt;=(Inputs!B$17-Inputs!$B$4)*12,Inputs!B$18*(1+Inputs!B$20)^INT((A178-1)/12),0))</f>
        <v>0</v>
      </c>
      <c r="D178" s="6">
        <f>IF(Inputs!$B$26&lt;&gt;"Ready","FIX INPUTS",IF(A178&lt;=(Inputs!B$17-Inputs!$B$4)*12,Inputs!B$19,0))</f>
        <v>0</v>
      </c>
      <c r="E178" s="6">
        <f>IF(Inputs!$B$26&lt;&gt;"Ready","FIX INPUTS",IF(A178&lt;=(Inputs!B$17-Inputs!$B$4)*12,E177*(1+(((1+Inputs!B$21)*(1-Inputs!B$22))^(1/12)-1))+C178*Inputs!$B$11+D178,E177))</f>
        <v>0</v>
      </c>
      <c r="F178" s="6">
        <f>IF(Inputs!$B$26&lt;&gt;"Ready","FIX INPUTS",IF(A178&lt;=(Inputs!B$17-Inputs!$B$4)*12,F177*(1+(((1+Inputs!B$21)*(1-Inputs!B$22))^(1/12)-1))+C178*Inputs!$B$12,F177))</f>
        <v>0</v>
      </c>
      <c r="G178" s="6">
        <f>IF(Inputs!$B$26&lt;&gt;"Ready","FIX INPUTS",IF(A178&lt;=(Inputs!B$17-Inputs!$B$4)*12,G177*(1+(((1+Inputs!B$21)*(1-Inputs!B$22))^(1/12)-1))+C178*Inputs!$B$13,G177))</f>
        <v>0</v>
      </c>
      <c r="H178" s="6">
        <f>IF(Inputs!$B$26&lt;&gt;"Ready","FIX INPUTS",SUM(E178:G178))</f>
        <v>0</v>
      </c>
      <c r="I178" s="6">
        <f>IF(Inputs!$B$26&lt;&gt;"Ready","FIX INPUTS",H178/(1+Inputs!B$23)^(MIN(A178,(Inputs!B$17-Inputs!$B$4)*12)/12))</f>
        <v>0</v>
      </c>
      <c r="J178" s="6">
        <f>IF(Inputs!$B$26&lt;&gt;"Ready","FIX INPUTS",C178+J177)</f>
        <v>0</v>
      </c>
      <c r="K178" s="6">
        <f>IF(Inputs!$B$26&lt;&gt;"Ready","FIX INPUTS",D178+K177)</f>
        <v>0</v>
      </c>
    </row>
    <row r="179" spans="1:11" ht="27.95" customHeight="1" x14ac:dyDescent="0.25">
      <c r="A179" s="1">
        <v>174</v>
      </c>
      <c r="B179" s="1">
        <f>IF(Inputs!$B$26&lt;&gt;"Ready","FIX INPUTS",Inputs!$B$4+A179/12)</f>
        <v>54.5</v>
      </c>
      <c r="C179" s="6">
        <f>IF(Inputs!$B$26&lt;&gt;"Ready","FIX INPUTS",IF(A179&lt;=(Inputs!B$17-Inputs!$B$4)*12,Inputs!B$18*(1+Inputs!B$20)^INT((A179-1)/12),0))</f>
        <v>0</v>
      </c>
      <c r="D179" s="6">
        <f>IF(Inputs!$B$26&lt;&gt;"Ready","FIX INPUTS",IF(A179&lt;=(Inputs!B$17-Inputs!$B$4)*12,Inputs!B$19,0))</f>
        <v>0</v>
      </c>
      <c r="E179" s="6">
        <f>IF(Inputs!$B$26&lt;&gt;"Ready","FIX INPUTS",IF(A179&lt;=(Inputs!B$17-Inputs!$B$4)*12,E178*(1+(((1+Inputs!B$21)*(1-Inputs!B$22))^(1/12)-1))+C179*Inputs!$B$11+D179,E178))</f>
        <v>0</v>
      </c>
      <c r="F179" s="6">
        <f>IF(Inputs!$B$26&lt;&gt;"Ready","FIX INPUTS",IF(A179&lt;=(Inputs!B$17-Inputs!$B$4)*12,F178*(1+(((1+Inputs!B$21)*(1-Inputs!B$22))^(1/12)-1))+C179*Inputs!$B$12,F178))</f>
        <v>0</v>
      </c>
      <c r="G179" s="6">
        <f>IF(Inputs!$B$26&lt;&gt;"Ready","FIX INPUTS",IF(A179&lt;=(Inputs!B$17-Inputs!$B$4)*12,G178*(1+(((1+Inputs!B$21)*(1-Inputs!B$22))^(1/12)-1))+C179*Inputs!$B$13,G178))</f>
        <v>0</v>
      </c>
      <c r="H179" s="6">
        <f>IF(Inputs!$B$26&lt;&gt;"Ready","FIX INPUTS",SUM(E179:G179))</f>
        <v>0</v>
      </c>
      <c r="I179" s="6">
        <f>IF(Inputs!$B$26&lt;&gt;"Ready","FIX INPUTS",H179/(1+Inputs!B$23)^(MIN(A179,(Inputs!B$17-Inputs!$B$4)*12)/12))</f>
        <v>0</v>
      </c>
      <c r="J179" s="6">
        <f>IF(Inputs!$B$26&lt;&gt;"Ready","FIX INPUTS",C179+J178)</f>
        <v>0</v>
      </c>
      <c r="K179" s="6">
        <f>IF(Inputs!$B$26&lt;&gt;"Ready","FIX INPUTS",D179+K178)</f>
        <v>0</v>
      </c>
    </row>
    <row r="180" spans="1:11" ht="27.95" customHeight="1" x14ac:dyDescent="0.25">
      <c r="A180" s="1">
        <v>175</v>
      </c>
      <c r="B180" s="1">
        <f>IF(Inputs!$B$26&lt;&gt;"Ready","FIX INPUTS",Inputs!$B$4+A180/12)</f>
        <v>54.583333333333336</v>
      </c>
      <c r="C180" s="6">
        <f>IF(Inputs!$B$26&lt;&gt;"Ready","FIX INPUTS",IF(A180&lt;=(Inputs!B$17-Inputs!$B$4)*12,Inputs!B$18*(1+Inputs!B$20)^INT((A180-1)/12),0))</f>
        <v>0</v>
      </c>
      <c r="D180" s="6">
        <f>IF(Inputs!$B$26&lt;&gt;"Ready","FIX INPUTS",IF(A180&lt;=(Inputs!B$17-Inputs!$B$4)*12,Inputs!B$19,0))</f>
        <v>0</v>
      </c>
      <c r="E180" s="6">
        <f>IF(Inputs!$B$26&lt;&gt;"Ready","FIX INPUTS",IF(A180&lt;=(Inputs!B$17-Inputs!$B$4)*12,E179*(1+(((1+Inputs!B$21)*(1-Inputs!B$22))^(1/12)-1))+C180*Inputs!$B$11+D180,E179))</f>
        <v>0</v>
      </c>
      <c r="F180" s="6">
        <f>IF(Inputs!$B$26&lt;&gt;"Ready","FIX INPUTS",IF(A180&lt;=(Inputs!B$17-Inputs!$B$4)*12,F179*(1+(((1+Inputs!B$21)*(1-Inputs!B$22))^(1/12)-1))+C180*Inputs!$B$12,F179))</f>
        <v>0</v>
      </c>
      <c r="G180" s="6">
        <f>IF(Inputs!$B$26&lt;&gt;"Ready","FIX INPUTS",IF(A180&lt;=(Inputs!B$17-Inputs!$B$4)*12,G179*(1+(((1+Inputs!B$21)*(1-Inputs!B$22))^(1/12)-1))+C180*Inputs!$B$13,G179))</f>
        <v>0</v>
      </c>
      <c r="H180" s="6">
        <f>IF(Inputs!$B$26&lt;&gt;"Ready","FIX INPUTS",SUM(E180:G180))</f>
        <v>0</v>
      </c>
      <c r="I180" s="6">
        <f>IF(Inputs!$B$26&lt;&gt;"Ready","FIX INPUTS",H180/(1+Inputs!B$23)^(MIN(A180,(Inputs!B$17-Inputs!$B$4)*12)/12))</f>
        <v>0</v>
      </c>
      <c r="J180" s="6">
        <f>IF(Inputs!$B$26&lt;&gt;"Ready","FIX INPUTS",C180+J179)</f>
        <v>0</v>
      </c>
      <c r="K180" s="6">
        <f>IF(Inputs!$B$26&lt;&gt;"Ready","FIX INPUTS",D180+K179)</f>
        <v>0</v>
      </c>
    </row>
    <row r="181" spans="1:11" ht="27.95" customHeight="1" x14ac:dyDescent="0.25">
      <c r="A181" s="1">
        <v>176</v>
      </c>
      <c r="B181" s="1">
        <f>IF(Inputs!$B$26&lt;&gt;"Ready","FIX INPUTS",Inputs!$B$4+A181/12)</f>
        <v>54.666666666666664</v>
      </c>
      <c r="C181" s="6">
        <f>IF(Inputs!$B$26&lt;&gt;"Ready","FIX INPUTS",IF(A181&lt;=(Inputs!B$17-Inputs!$B$4)*12,Inputs!B$18*(1+Inputs!B$20)^INT((A181-1)/12),0))</f>
        <v>0</v>
      </c>
      <c r="D181" s="6">
        <f>IF(Inputs!$B$26&lt;&gt;"Ready","FIX INPUTS",IF(A181&lt;=(Inputs!B$17-Inputs!$B$4)*12,Inputs!B$19,0))</f>
        <v>0</v>
      </c>
      <c r="E181" s="6">
        <f>IF(Inputs!$B$26&lt;&gt;"Ready","FIX INPUTS",IF(A181&lt;=(Inputs!B$17-Inputs!$B$4)*12,E180*(1+(((1+Inputs!B$21)*(1-Inputs!B$22))^(1/12)-1))+C181*Inputs!$B$11+D181,E180))</f>
        <v>0</v>
      </c>
      <c r="F181" s="6">
        <f>IF(Inputs!$B$26&lt;&gt;"Ready","FIX INPUTS",IF(A181&lt;=(Inputs!B$17-Inputs!$B$4)*12,F180*(1+(((1+Inputs!B$21)*(1-Inputs!B$22))^(1/12)-1))+C181*Inputs!$B$12,F180))</f>
        <v>0</v>
      </c>
      <c r="G181" s="6">
        <f>IF(Inputs!$B$26&lt;&gt;"Ready","FIX INPUTS",IF(A181&lt;=(Inputs!B$17-Inputs!$B$4)*12,G180*(1+(((1+Inputs!B$21)*(1-Inputs!B$22))^(1/12)-1))+C181*Inputs!$B$13,G180))</f>
        <v>0</v>
      </c>
      <c r="H181" s="6">
        <f>IF(Inputs!$B$26&lt;&gt;"Ready","FIX INPUTS",SUM(E181:G181))</f>
        <v>0</v>
      </c>
      <c r="I181" s="6">
        <f>IF(Inputs!$B$26&lt;&gt;"Ready","FIX INPUTS",H181/(1+Inputs!B$23)^(MIN(A181,(Inputs!B$17-Inputs!$B$4)*12)/12))</f>
        <v>0</v>
      </c>
      <c r="J181" s="6">
        <f>IF(Inputs!$B$26&lt;&gt;"Ready","FIX INPUTS",C181+J180)</f>
        <v>0</v>
      </c>
      <c r="K181" s="6">
        <f>IF(Inputs!$B$26&lt;&gt;"Ready","FIX INPUTS",D181+K180)</f>
        <v>0</v>
      </c>
    </row>
    <row r="182" spans="1:11" ht="27.95" customHeight="1" x14ac:dyDescent="0.25">
      <c r="A182" s="1">
        <v>177</v>
      </c>
      <c r="B182" s="1">
        <f>IF(Inputs!$B$26&lt;&gt;"Ready","FIX INPUTS",Inputs!$B$4+A182/12)</f>
        <v>54.75</v>
      </c>
      <c r="C182" s="6">
        <f>IF(Inputs!$B$26&lt;&gt;"Ready","FIX INPUTS",IF(A182&lt;=(Inputs!B$17-Inputs!$B$4)*12,Inputs!B$18*(1+Inputs!B$20)^INT((A182-1)/12),0))</f>
        <v>0</v>
      </c>
      <c r="D182" s="6">
        <f>IF(Inputs!$B$26&lt;&gt;"Ready","FIX INPUTS",IF(A182&lt;=(Inputs!B$17-Inputs!$B$4)*12,Inputs!B$19,0))</f>
        <v>0</v>
      </c>
      <c r="E182" s="6">
        <f>IF(Inputs!$B$26&lt;&gt;"Ready","FIX INPUTS",IF(A182&lt;=(Inputs!B$17-Inputs!$B$4)*12,E181*(1+(((1+Inputs!B$21)*(1-Inputs!B$22))^(1/12)-1))+C182*Inputs!$B$11+D182,E181))</f>
        <v>0</v>
      </c>
      <c r="F182" s="6">
        <f>IF(Inputs!$B$26&lt;&gt;"Ready","FIX INPUTS",IF(A182&lt;=(Inputs!B$17-Inputs!$B$4)*12,F181*(1+(((1+Inputs!B$21)*(1-Inputs!B$22))^(1/12)-1))+C182*Inputs!$B$12,F181))</f>
        <v>0</v>
      </c>
      <c r="G182" s="6">
        <f>IF(Inputs!$B$26&lt;&gt;"Ready","FIX INPUTS",IF(A182&lt;=(Inputs!B$17-Inputs!$B$4)*12,G181*(1+(((1+Inputs!B$21)*(1-Inputs!B$22))^(1/12)-1))+C182*Inputs!$B$13,G181))</f>
        <v>0</v>
      </c>
      <c r="H182" s="6">
        <f>IF(Inputs!$B$26&lt;&gt;"Ready","FIX INPUTS",SUM(E182:G182))</f>
        <v>0</v>
      </c>
      <c r="I182" s="6">
        <f>IF(Inputs!$B$26&lt;&gt;"Ready","FIX INPUTS",H182/(1+Inputs!B$23)^(MIN(A182,(Inputs!B$17-Inputs!$B$4)*12)/12))</f>
        <v>0</v>
      </c>
      <c r="J182" s="6">
        <f>IF(Inputs!$B$26&lt;&gt;"Ready","FIX INPUTS",C182+J181)</f>
        <v>0</v>
      </c>
      <c r="K182" s="6">
        <f>IF(Inputs!$B$26&lt;&gt;"Ready","FIX INPUTS",D182+K181)</f>
        <v>0</v>
      </c>
    </row>
    <row r="183" spans="1:11" ht="27.95" customHeight="1" x14ac:dyDescent="0.25">
      <c r="A183" s="1">
        <v>178</v>
      </c>
      <c r="B183" s="1">
        <f>IF(Inputs!$B$26&lt;&gt;"Ready","FIX INPUTS",Inputs!$B$4+A183/12)</f>
        <v>54.833333333333336</v>
      </c>
      <c r="C183" s="6">
        <f>IF(Inputs!$B$26&lt;&gt;"Ready","FIX INPUTS",IF(A183&lt;=(Inputs!B$17-Inputs!$B$4)*12,Inputs!B$18*(1+Inputs!B$20)^INT((A183-1)/12),0))</f>
        <v>0</v>
      </c>
      <c r="D183" s="6">
        <f>IF(Inputs!$B$26&lt;&gt;"Ready","FIX INPUTS",IF(A183&lt;=(Inputs!B$17-Inputs!$B$4)*12,Inputs!B$19,0))</f>
        <v>0</v>
      </c>
      <c r="E183" s="6">
        <f>IF(Inputs!$B$26&lt;&gt;"Ready","FIX INPUTS",IF(A183&lt;=(Inputs!B$17-Inputs!$B$4)*12,E182*(1+(((1+Inputs!B$21)*(1-Inputs!B$22))^(1/12)-1))+C183*Inputs!$B$11+D183,E182))</f>
        <v>0</v>
      </c>
      <c r="F183" s="6">
        <f>IF(Inputs!$B$26&lt;&gt;"Ready","FIX INPUTS",IF(A183&lt;=(Inputs!B$17-Inputs!$B$4)*12,F182*(1+(((1+Inputs!B$21)*(1-Inputs!B$22))^(1/12)-1))+C183*Inputs!$B$12,F182))</f>
        <v>0</v>
      </c>
      <c r="G183" s="6">
        <f>IF(Inputs!$B$26&lt;&gt;"Ready","FIX INPUTS",IF(A183&lt;=(Inputs!B$17-Inputs!$B$4)*12,G182*(1+(((1+Inputs!B$21)*(1-Inputs!B$22))^(1/12)-1))+C183*Inputs!$B$13,G182))</f>
        <v>0</v>
      </c>
      <c r="H183" s="6">
        <f>IF(Inputs!$B$26&lt;&gt;"Ready","FIX INPUTS",SUM(E183:G183))</f>
        <v>0</v>
      </c>
      <c r="I183" s="6">
        <f>IF(Inputs!$B$26&lt;&gt;"Ready","FIX INPUTS",H183/(1+Inputs!B$23)^(MIN(A183,(Inputs!B$17-Inputs!$B$4)*12)/12))</f>
        <v>0</v>
      </c>
      <c r="J183" s="6">
        <f>IF(Inputs!$B$26&lt;&gt;"Ready","FIX INPUTS",C183+J182)</f>
        <v>0</v>
      </c>
      <c r="K183" s="6">
        <f>IF(Inputs!$B$26&lt;&gt;"Ready","FIX INPUTS",D183+K182)</f>
        <v>0</v>
      </c>
    </row>
    <row r="184" spans="1:11" ht="27.95" customHeight="1" x14ac:dyDescent="0.25">
      <c r="A184" s="1">
        <v>179</v>
      </c>
      <c r="B184" s="1">
        <f>IF(Inputs!$B$26&lt;&gt;"Ready","FIX INPUTS",Inputs!$B$4+A184/12)</f>
        <v>54.916666666666664</v>
      </c>
      <c r="C184" s="6">
        <f>IF(Inputs!$B$26&lt;&gt;"Ready","FIX INPUTS",IF(A184&lt;=(Inputs!B$17-Inputs!$B$4)*12,Inputs!B$18*(1+Inputs!B$20)^INT((A184-1)/12),0))</f>
        <v>0</v>
      </c>
      <c r="D184" s="6">
        <f>IF(Inputs!$B$26&lt;&gt;"Ready","FIX INPUTS",IF(A184&lt;=(Inputs!B$17-Inputs!$B$4)*12,Inputs!B$19,0))</f>
        <v>0</v>
      </c>
      <c r="E184" s="6">
        <f>IF(Inputs!$B$26&lt;&gt;"Ready","FIX INPUTS",IF(A184&lt;=(Inputs!B$17-Inputs!$B$4)*12,E183*(1+(((1+Inputs!B$21)*(1-Inputs!B$22))^(1/12)-1))+C184*Inputs!$B$11+D184,E183))</f>
        <v>0</v>
      </c>
      <c r="F184" s="6">
        <f>IF(Inputs!$B$26&lt;&gt;"Ready","FIX INPUTS",IF(A184&lt;=(Inputs!B$17-Inputs!$B$4)*12,F183*(1+(((1+Inputs!B$21)*(1-Inputs!B$22))^(1/12)-1))+C184*Inputs!$B$12,F183))</f>
        <v>0</v>
      </c>
      <c r="G184" s="6">
        <f>IF(Inputs!$B$26&lt;&gt;"Ready","FIX INPUTS",IF(A184&lt;=(Inputs!B$17-Inputs!$B$4)*12,G183*(1+(((1+Inputs!B$21)*(1-Inputs!B$22))^(1/12)-1))+C184*Inputs!$B$13,G183))</f>
        <v>0</v>
      </c>
      <c r="H184" s="6">
        <f>IF(Inputs!$B$26&lt;&gt;"Ready","FIX INPUTS",SUM(E184:G184))</f>
        <v>0</v>
      </c>
      <c r="I184" s="6">
        <f>IF(Inputs!$B$26&lt;&gt;"Ready","FIX INPUTS",H184/(1+Inputs!B$23)^(MIN(A184,(Inputs!B$17-Inputs!$B$4)*12)/12))</f>
        <v>0</v>
      </c>
      <c r="J184" s="6">
        <f>IF(Inputs!$B$26&lt;&gt;"Ready","FIX INPUTS",C184+J183)</f>
        <v>0</v>
      </c>
      <c r="K184" s="6">
        <f>IF(Inputs!$B$26&lt;&gt;"Ready","FIX INPUTS",D184+K183)</f>
        <v>0</v>
      </c>
    </row>
    <row r="185" spans="1:11" ht="27.95" customHeight="1" x14ac:dyDescent="0.25">
      <c r="A185" s="1">
        <v>180</v>
      </c>
      <c r="B185" s="1">
        <f>IF(Inputs!$B$26&lt;&gt;"Ready","FIX INPUTS",Inputs!$B$4+A185/12)</f>
        <v>55</v>
      </c>
      <c r="C185" s="6">
        <f>IF(Inputs!$B$26&lt;&gt;"Ready","FIX INPUTS",IF(A185&lt;=(Inputs!B$17-Inputs!$B$4)*12,Inputs!B$18*(1+Inputs!B$20)^INT((A185-1)/12),0))</f>
        <v>0</v>
      </c>
      <c r="D185" s="6">
        <f>IF(Inputs!$B$26&lt;&gt;"Ready","FIX INPUTS",IF(A185&lt;=(Inputs!B$17-Inputs!$B$4)*12,Inputs!B$19,0))</f>
        <v>0</v>
      </c>
      <c r="E185" s="6">
        <f>IF(Inputs!$B$26&lt;&gt;"Ready","FIX INPUTS",IF(A185&lt;=(Inputs!B$17-Inputs!$B$4)*12,E184*(1+(((1+Inputs!B$21)*(1-Inputs!B$22))^(1/12)-1))+C185*Inputs!$B$11+D185,E184))</f>
        <v>0</v>
      </c>
      <c r="F185" s="6">
        <f>IF(Inputs!$B$26&lt;&gt;"Ready","FIX INPUTS",IF(A185&lt;=(Inputs!B$17-Inputs!$B$4)*12,F184*(1+(((1+Inputs!B$21)*(1-Inputs!B$22))^(1/12)-1))+C185*Inputs!$B$12,F184))</f>
        <v>0</v>
      </c>
      <c r="G185" s="6">
        <f>IF(Inputs!$B$26&lt;&gt;"Ready","FIX INPUTS",IF(A185&lt;=(Inputs!B$17-Inputs!$B$4)*12,G184*(1+(((1+Inputs!B$21)*(1-Inputs!B$22))^(1/12)-1))+C185*Inputs!$B$13,G184))</f>
        <v>0</v>
      </c>
      <c r="H185" s="6">
        <f>IF(Inputs!$B$26&lt;&gt;"Ready","FIX INPUTS",SUM(E185:G185))</f>
        <v>0</v>
      </c>
      <c r="I185" s="6">
        <f>IF(Inputs!$B$26&lt;&gt;"Ready","FIX INPUTS",H185/(1+Inputs!B$23)^(MIN(A185,(Inputs!B$17-Inputs!$B$4)*12)/12))</f>
        <v>0</v>
      </c>
      <c r="J185" s="6">
        <f>IF(Inputs!$B$26&lt;&gt;"Ready","FIX INPUTS",C185+J184)</f>
        <v>0</v>
      </c>
      <c r="K185" s="6">
        <f>IF(Inputs!$B$26&lt;&gt;"Ready","FIX INPUTS",D185+K184)</f>
        <v>0</v>
      </c>
    </row>
    <row r="186" spans="1:11" ht="27.95" customHeight="1" x14ac:dyDescent="0.25">
      <c r="A186" s="1">
        <v>181</v>
      </c>
      <c r="B186" s="1">
        <f>IF(Inputs!$B$26&lt;&gt;"Ready","FIX INPUTS",Inputs!$B$4+A186/12)</f>
        <v>55.083333333333336</v>
      </c>
      <c r="C186" s="6">
        <f>IF(Inputs!$B$26&lt;&gt;"Ready","FIX INPUTS",IF(A186&lt;=(Inputs!B$17-Inputs!$B$4)*12,Inputs!B$18*(1+Inputs!B$20)^INT((A186-1)/12),0))</f>
        <v>0</v>
      </c>
      <c r="D186" s="6">
        <f>IF(Inputs!$B$26&lt;&gt;"Ready","FIX INPUTS",IF(A186&lt;=(Inputs!B$17-Inputs!$B$4)*12,Inputs!B$19,0))</f>
        <v>0</v>
      </c>
      <c r="E186" s="6">
        <f>IF(Inputs!$B$26&lt;&gt;"Ready","FIX INPUTS",IF(A186&lt;=(Inputs!B$17-Inputs!$B$4)*12,E185*(1+(((1+Inputs!B$21)*(1-Inputs!B$22))^(1/12)-1))+C186*Inputs!$B$11+D186,E185))</f>
        <v>0</v>
      </c>
      <c r="F186" s="6">
        <f>IF(Inputs!$B$26&lt;&gt;"Ready","FIX INPUTS",IF(A186&lt;=(Inputs!B$17-Inputs!$B$4)*12,F185*(1+(((1+Inputs!B$21)*(1-Inputs!B$22))^(1/12)-1))+C186*Inputs!$B$12,F185))</f>
        <v>0</v>
      </c>
      <c r="G186" s="6">
        <f>IF(Inputs!$B$26&lt;&gt;"Ready","FIX INPUTS",IF(A186&lt;=(Inputs!B$17-Inputs!$B$4)*12,G185*(1+(((1+Inputs!B$21)*(1-Inputs!B$22))^(1/12)-1))+C186*Inputs!$B$13,G185))</f>
        <v>0</v>
      </c>
      <c r="H186" s="6">
        <f>IF(Inputs!$B$26&lt;&gt;"Ready","FIX INPUTS",SUM(E186:G186))</f>
        <v>0</v>
      </c>
      <c r="I186" s="6">
        <f>IF(Inputs!$B$26&lt;&gt;"Ready","FIX INPUTS",H186/(1+Inputs!B$23)^(MIN(A186,(Inputs!B$17-Inputs!$B$4)*12)/12))</f>
        <v>0</v>
      </c>
      <c r="J186" s="6">
        <f>IF(Inputs!$B$26&lt;&gt;"Ready","FIX INPUTS",C186+J185)</f>
        <v>0</v>
      </c>
      <c r="K186" s="6">
        <f>IF(Inputs!$B$26&lt;&gt;"Ready","FIX INPUTS",D186+K185)</f>
        <v>0</v>
      </c>
    </row>
    <row r="187" spans="1:11" ht="27.95" customHeight="1" x14ac:dyDescent="0.25">
      <c r="A187" s="1">
        <v>182</v>
      </c>
      <c r="B187" s="1">
        <f>IF(Inputs!$B$26&lt;&gt;"Ready","FIX INPUTS",Inputs!$B$4+A187/12)</f>
        <v>55.166666666666664</v>
      </c>
      <c r="C187" s="6">
        <f>IF(Inputs!$B$26&lt;&gt;"Ready","FIX INPUTS",IF(A187&lt;=(Inputs!B$17-Inputs!$B$4)*12,Inputs!B$18*(1+Inputs!B$20)^INT((A187-1)/12),0))</f>
        <v>0</v>
      </c>
      <c r="D187" s="6">
        <f>IF(Inputs!$B$26&lt;&gt;"Ready","FIX INPUTS",IF(A187&lt;=(Inputs!B$17-Inputs!$B$4)*12,Inputs!B$19,0))</f>
        <v>0</v>
      </c>
      <c r="E187" s="6">
        <f>IF(Inputs!$B$26&lt;&gt;"Ready","FIX INPUTS",IF(A187&lt;=(Inputs!B$17-Inputs!$B$4)*12,E186*(1+(((1+Inputs!B$21)*(1-Inputs!B$22))^(1/12)-1))+C187*Inputs!$B$11+D187,E186))</f>
        <v>0</v>
      </c>
      <c r="F187" s="6">
        <f>IF(Inputs!$B$26&lt;&gt;"Ready","FIX INPUTS",IF(A187&lt;=(Inputs!B$17-Inputs!$B$4)*12,F186*(1+(((1+Inputs!B$21)*(1-Inputs!B$22))^(1/12)-1))+C187*Inputs!$B$12,F186))</f>
        <v>0</v>
      </c>
      <c r="G187" s="6">
        <f>IF(Inputs!$B$26&lt;&gt;"Ready","FIX INPUTS",IF(A187&lt;=(Inputs!B$17-Inputs!$B$4)*12,G186*(1+(((1+Inputs!B$21)*(1-Inputs!B$22))^(1/12)-1))+C187*Inputs!$B$13,G186))</f>
        <v>0</v>
      </c>
      <c r="H187" s="6">
        <f>IF(Inputs!$B$26&lt;&gt;"Ready","FIX INPUTS",SUM(E187:G187))</f>
        <v>0</v>
      </c>
      <c r="I187" s="6">
        <f>IF(Inputs!$B$26&lt;&gt;"Ready","FIX INPUTS",H187/(1+Inputs!B$23)^(MIN(A187,(Inputs!B$17-Inputs!$B$4)*12)/12))</f>
        <v>0</v>
      </c>
      <c r="J187" s="6">
        <f>IF(Inputs!$B$26&lt;&gt;"Ready","FIX INPUTS",C187+J186)</f>
        <v>0</v>
      </c>
      <c r="K187" s="6">
        <f>IF(Inputs!$B$26&lt;&gt;"Ready","FIX INPUTS",D187+K186)</f>
        <v>0</v>
      </c>
    </row>
    <row r="188" spans="1:11" ht="27.95" customHeight="1" x14ac:dyDescent="0.25">
      <c r="A188" s="1">
        <v>183</v>
      </c>
      <c r="B188" s="1">
        <f>IF(Inputs!$B$26&lt;&gt;"Ready","FIX INPUTS",Inputs!$B$4+A188/12)</f>
        <v>55.25</v>
      </c>
      <c r="C188" s="6">
        <f>IF(Inputs!$B$26&lt;&gt;"Ready","FIX INPUTS",IF(A188&lt;=(Inputs!B$17-Inputs!$B$4)*12,Inputs!B$18*(1+Inputs!B$20)^INT((A188-1)/12),0))</f>
        <v>0</v>
      </c>
      <c r="D188" s="6">
        <f>IF(Inputs!$B$26&lt;&gt;"Ready","FIX INPUTS",IF(A188&lt;=(Inputs!B$17-Inputs!$B$4)*12,Inputs!B$19,0))</f>
        <v>0</v>
      </c>
      <c r="E188" s="6">
        <f>IF(Inputs!$B$26&lt;&gt;"Ready","FIX INPUTS",IF(A188&lt;=(Inputs!B$17-Inputs!$B$4)*12,E187*(1+(((1+Inputs!B$21)*(1-Inputs!B$22))^(1/12)-1))+C188*Inputs!$B$11+D188,E187))</f>
        <v>0</v>
      </c>
      <c r="F188" s="6">
        <f>IF(Inputs!$B$26&lt;&gt;"Ready","FIX INPUTS",IF(A188&lt;=(Inputs!B$17-Inputs!$B$4)*12,F187*(1+(((1+Inputs!B$21)*(1-Inputs!B$22))^(1/12)-1))+C188*Inputs!$B$12,F187))</f>
        <v>0</v>
      </c>
      <c r="G188" s="6">
        <f>IF(Inputs!$B$26&lt;&gt;"Ready","FIX INPUTS",IF(A188&lt;=(Inputs!B$17-Inputs!$B$4)*12,G187*(1+(((1+Inputs!B$21)*(1-Inputs!B$22))^(1/12)-1))+C188*Inputs!$B$13,G187))</f>
        <v>0</v>
      </c>
      <c r="H188" s="6">
        <f>IF(Inputs!$B$26&lt;&gt;"Ready","FIX INPUTS",SUM(E188:G188))</f>
        <v>0</v>
      </c>
      <c r="I188" s="6">
        <f>IF(Inputs!$B$26&lt;&gt;"Ready","FIX INPUTS",H188/(1+Inputs!B$23)^(MIN(A188,(Inputs!B$17-Inputs!$B$4)*12)/12))</f>
        <v>0</v>
      </c>
      <c r="J188" s="6">
        <f>IF(Inputs!$B$26&lt;&gt;"Ready","FIX INPUTS",C188+J187)</f>
        <v>0</v>
      </c>
      <c r="K188" s="6">
        <f>IF(Inputs!$B$26&lt;&gt;"Ready","FIX INPUTS",D188+K187)</f>
        <v>0</v>
      </c>
    </row>
    <row r="189" spans="1:11" ht="27.95" customHeight="1" x14ac:dyDescent="0.25">
      <c r="A189" s="1">
        <v>184</v>
      </c>
      <c r="B189" s="1">
        <f>IF(Inputs!$B$26&lt;&gt;"Ready","FIX INPUTS",Inputs!$B$4+A189/12)</f>
        <v>55.333333333333336</v>
      </c>
      <c r="C189" s="6">
        <f>IF(Inputs!$B$26&lt;&gt;"Ready","FIX INPUTS",IF(A189&lt;=(Inputs!B$17-Inputs!$B$4)*12,Inputs!B$18*(1+Inputs!B$20)^INT((A189-1)/12),0))</f>
        <v>0</v>
      </c>
      <c r="D189" s="6">
        <f>IF(Inputs!$B$26&lt;&gt;"Ready","FIX INPUTS",IF(A189&lt;=(Inputs!B$17-Inputs!$B$4)*12,Inputs!B$19,0))</f>
        <v>0</v>
      </c>
      <c r="E189" s="6">
        <f>IF(Inputs!$B$26&lt;&gt;"Ready","FIX INPUTS",IF(A189&lt;=(Inputs!B$17-Inputs!$B$4)*12,E188*(1+(((1+Inputs!B$21)*(1-Inputs!B$22))^(1/12)-1))+C189*Inputs!$B$11+D189,E188))</f>
        <v>0</v>
      </c>
      <c r="F189" s="6">
        <f>IF(Inputs!$B$26&lt;&gt;"Ready","FIX INPUTS",IF(A189&lt;=(Inputs!B$17-Inputs!$B$4)*12,F188*(1+(((1+Inputs!B$21)*(1-Inputs!B$22))^(1/12)-1))+C189*Inputs!$B$12,F188))</f>
        <v>0</v>
      </c>
      <c r="G189" s="6">
        <f>IF(Inputs!$B$26&lt;&gt;"Ready","FIX INPUTS",IF(A189&lt;=(Inputs!B$17-Inputs!$B$4)*12,G188*(1+(((1+Inputs!B$21)*(1-Inputs!B$22))^(1/12)-1))+C189*Inputs!$B$13,G188))</f>
        <v>0</v>
      </c>
      <c r="H189" s="6">
        <f>IF(Inputs!$B$26&lt;&gt;"Ready","FIX INPUTS",SUM(E189:G189))</f>
        <v>0</v>
      </c>
      <c r="I189" s="6">
        <f>IF(Inputs!$B$26&lt;&gt;"Ready","FIX INPUTS",H189/(1+Inputs!B$23)^(MIN(A189,(Inputs!B$17-Inputs!$B$4)*12)/12))</f>
        <v>0</v>
      </c>
      <c r="J189" s="6">
        <f>IF(Inputs!$B$26&lt;&gt;"Ready","FIX INPUTS",C189+J188)</f>
        <v>0</v>
      </c>
      <c r="K189" s="6">
        <f>IF(Inputs!$B$26&lt;&gt;"Ready","FIX INPUTS",D189+K188)</f>
        <v>0</v>
      </c>
    </row>
    <row r="190" spans="1:11" ht="27.95" customHeight="1" x14ac:dyDescent="0.25">
      <c r="A190" s="1">
        <v>185</v>
      </c>
      <c r="B190" s="1">
        <f>IF(Inputs!$B$26&lt;&gt;"Ready","FIX INPUTS",Inputs!$B$4+A190/12)</f>
        <v>55.416666666666664</v>
      </c>
      <c r="C190" s="6">
        <f>IF(Inputs!$B$26&lt;&gt;"Ready","FIX INPUTS",IF(A190&lt;=(Inputs!B$17-Inputs!$B$4)*12,Inputs!B$18*(1+Inputs!B$20)^INT((A190-1)/12),0))</f>
        <v>0</v>
      </c>
      <c r="D190" s="6">
        <f>IF(Inputs!$B$26&lt;&gt;"Ready","FIX INPUTS",IF(A190&lt;=(Inputs!B$17-Inputs!$B$4)*12,Inputs!B$19,0))</f>
        <v>0</v>
      </c>
      <c r="E190" s="6">
        <f>IF(Inputs!$B$26&lt;&gt;"Ready","FIX INPUTS",IF(A190&lt;=(Inputs!B$17-Inputs!$B$4)*12,E189*(1+(((1+Inputs!B$21)*(1-Inputs!B$22))^(1/12)-1))+C190*Inputs!$B$11+D190,E189))</f>
        <v>0</v>
      </c>
      <c r="F190" s="6">
        <f>IF(Inputs!$B$26&lt;&gt;"Ready","FIX INPUTS",IF(A190&lt;=(Inputs!B$17-Inputs!$B$4)*12,F189*(1+(((1+Inputs!B$21)*(1-Inputs!B$22))^(1/12)-1))+C190*Inputs!$B$12,F189))</f>
        <v>0</v>
      </c>
      <c r="G190" s="6">
        <f>IF(Inputs!$B$26&lt;&gt;"Ready","FIX INPUTS",IF(A190&lt;=(Inputs!B$17-Inputs!$B$4)*12,G189*(1+(((1+Inputs!B$21)*(1-Inputs!B$22))^(1/12)-1))+C190*Inputs!$B$13,G189))</f>
        <v>0</v>
      </c>
      <c r="H190" s="6">
        <f>IF(Inputs!$B$26&lt;&gt;"Ready","FIX INPUTS",SUM(E190:G190))</f>
        <v>0</v>
      </c>
      <c r="I190" s="6">
        <f>IF(Inputs!$B$26&lt;&gt;"Ready","FIX INPUTS",H190/(1+Inputs!B$23)^(MIN(A190,(Inputs!B$17-Inputs!$B$4)*12)/12))</f>
        <v>0</v>
      </c>
      <c r="J190" s="6">
        <f>IF(Inputs!$B$26&lt;&gt;"Ready","FIX INPUTS",C190+J189)</f>
        <v>0</v>
      </c>
      <c r="K190" s="6">
        <f>IF(Inputs!$B$26&lt;&gt;"Ready","FIX INPUTS",D190+K189)</f>
        <v>0</v>
      </c>
    </row>
    <row r="191" spans="1:11" ht="27.95" customHeight="1" x14ac:dyDescent="0.25">
      <c r="A191" s="1">
        <v>186</v>
      </c>
      <c r="B191" s="1">
        <f>IF(Inputs!$B$26&lt;&gt;"Ready","FIX INPUTS",Inputs!$B$4+A191/12)</f>
        <v>55.5</v>
      </c>
      <c r="C191" s="6">
        <f>IF(Inputs!$B$26&lt;&gt;"Ready","FIX INPUTS",IF(A191&lt;=(Inputs!B$17-Inputs!$B$4)*12,Inputs!B$18*(1+Inputs!B$20)^INT((A191-1)/12),0))</f>
        <v>0</v>
      </c>
      <c r="D191" s="6">
        <f>IF(Inputs!$B$26&lt;&gt;"Ready","FIX INPUTS",IF(A191&lt;=(Inputs!B$17-Inputs!$B$4)*12,Inputs!B$19,0))</f>
        <v>0</v>
      </c>
      <c r="E191" s="6">
        <f>IF(Inputs!$B$26&lt;&gt;"Ready","FIX INPUTS",IF(A191&lt;=(Inputs!B$17-Inputs!$B$4)*12,E190*(1+(((1+Inputs!B$21)*(1-Inputs!B$22))^(1/12)-1))+C191*Inputs!$B$11+D191,E190))</f>
        <v>0</v>
      </c>
      <c r="F191" s="6">
        <f>IF(Inputs!$B$26&lt;&gt;"Ready","FIX INPUTS",IF(A191&lt;=(Inputs!B$17-Inputs!$B$4)*12,F190*(1+(((1+Inputs!B$21)*(1-Inputs!B$22))^(1/12)-1))+C191*Inputs!$B$12,F190))</f>
        <v>0</v>
      </c>
      <c r="G191" s="6">
        <f>IF(Inputs!$B$26&lt;&gt;"Ready","FIX INPUTS",IF(A191&lt;=(Inputs!B$17-Inputs!$B$4)*12,G190*(1+(((1+Inputs!B$21)*(1-Inputs!B$22))^(1/12)-1))+C191*Inputs!$B$13,G190))</f>
        <v>0</v>
      </c>
      <c r="H191" s="6">
        <f>IF(Inputs!$B$26&lt;&gt;"Ready","FIX INPUTS",SUM(E191:G191))</f>
        <v>0</v>
      </c>
      <c r="I191" s="6">
        <f>IF(Inputs!$B$26&lt;&gt;"Ready","FIX INPUTS",H191/(1+Inputs!B$23)^(MIN(A191,(Inputs!B$17-Inputs!$B$4)*12)/12))</f>
        <v>0</v>
      </c>
      <c r="J191" s="6">
        <f>IF(Inputs!$B$26&lt;&gt;"Ready","FIX INPUTS",C191+J190)</f>
        <v>0</v>
      </c>
      <c r="K191" s="6">
        <f>IF(Inputs!$B$26&lt;&gt;"Ready","FIX INPUTS",D191+K190)</f>
        <v>0</v>
      </c>
    </row>
    <row r="192" spans="1:11" ht="27.95" customHeight="1" x14ac:dyDescent="0.25">
      <c r="A192" s="1">
        <v>187</v>
      </c>
      <c r="B192" s="1">
        <f>IF(Inputs!$B$26&lt;&gt;"Ready","FIX INPUTS",Inputs!$B$4+A192/12)</f>
        <v>55.583333333333336</v>
      </c>
      <c r="C192" s="6">
        <f>IF(Inputs!$B$26&lt;&gt;"Ready","FIX INPUTS",IF(A192&lt;=(Inputs!B$17-Inputs!$B$4)*12,Inputs!B$18*(1+Inputs!B$20)^INT((A192-1)/12),0))</f>
        <v>0</v>
      </c>
      <c r="D192" s="6">
        <f>IF(Inputs!$B$26&lt;&gt;"Ready","FIX INPUTS",IF(A192&lt;=(Inputs!B$17-Inputs!$B$4)*12,Inputs!B$19,0))</f>
        <v>0</v>
      </c>
      <c r="E192" s="6">
        <f>IF(Inputs!$B$26&lt;&gt;"Ready","FIX INPUTS",IF(A192&lt;=(Inputs!B$17-Inputs!$B$4)*12,E191*(1+(((1+Inputs!B$21)*(1-Inputs!B$22))^(1/12)-1))+C192*Inputs!$B$11+D192,E191))</f>
        <v>0</v>
      </c>
      <c r="F192" s="6">
        <f>IF(Inputs!$B$26&lt;&gt;"Ready","FIX INPUTS",IF(A192&lt;=(Inputs!B$17-Inputs!$B$4)*12,F191*(1+(((1+Inputs!B$21)*(1-Inputs!B$22))^(1/12)-1))+C192*Inputs!$B$12,F191))</f>
        <v>0</v>
      </c>
      <c r="G192" s="6">
        <f>IF(Inputs!$B$26&lt;&gt;"Ready","FIX INPUTS",IF(A192&lt;=(Inputs!B$17-Inputs!$B$4)*12,G191*(1+(((1+Inputs!B$21)*(1-Inputs!B$22))^(1/12)-1))+C192*Inputs!$B$13,G191))</f>
        <v>0</v>
      </c>
      <c r="H192" s="6">
        <f>IF(Inputs!$B$26&lt;&gt;"Ready","FIX INPUTS",SUM(E192:G192))</f>
        <v>0</v>
      </c>
      <c r="I192" s="6">
        <f>IF(Inputs!$B$26&lt;&gt;"Ready","FIX INPUTS",H192/(1+Inputs!B$23)^(MIN(A192,(Inputs!B$17-Inputs!$B$4)*12)/12))</f>
        <v>0</v>
      </c>
      <c r="J192" s="6">
        <f>IF(Inputs!$B$26&lt;&gt;"Ready","FIX INPUTS",C192+J191)</f>
        <v>0</v>
      </c>
      <c r="K192" s="6">
        <f>IF(Inputs!$B$26&lt;&gt;"Ready","FIX INPUTS",D192+K191)</f>
        <v>0</v>
      </c>
    </row>
    <row r="193" spans="1:11" ht="27.95" customHeight="1" x14ac:dyDescent="0.25">
      <c r="A193" s="1">
        <v>188</v>
      </c>
      <c r="B193" s="1">
        <f>IF(Inputs!$B$26&lt;&gt;"Ready","FIX INPUTS",Inputs!$B$4+A193/12)</f>
        <v>55.666666666666664</v>
      </c>
      <c r="C193" s="6">
        <f>IF(Inputs!$B$26&lt;&gt;"Ready","FIX INPUTS",IF(A193&lt;=(Inputs!B$17-Inputs!$B$4)*12,Inputs!B$18*(1+Inputs!B$20)^INT((A193-1)/12),0))</f>
        <v>0</v>
      </c>
      <c r="D193" s="6">
        <f>IF(Inputs!$B$26&lt;&gt;"Ready","FIX INPUTS",IF(A193&lt;=(Inputs!B$17-Inputs!$B$4)*12,Inputs!B$19,0))</f>
        <v>0</v>
      </c>
      <c r="E193" s="6">
        <f>IF(Inputs!$B$26&lt;&gt;"Ready","FIX INPUTS",IF(A193&lt;=(Inputs!B$17-Inputs!$B$4)*12,E192*(1+(((1+Inputs!B$21)*(1-Inputs!B$22))^(1/12)-1))+C193*Inputs!$B$11+D193,E192))</f>
        <v>0</v>
      </c>
      <c r="F193" s="6">
        <f>IF(Inputs!$B$26&lt;&gt;"Ready","FIX INPUTS",IF(A193&lt;=(Inputs!B$17-Inputs!$B$4)*12,F192*(1+(((1+Inputs!B$21)*(1-Inputs!B$22))^(1/12)-1))+C193*Inputs!$B$12,F192))</f>
        <v>0</v>
      </c>
      <c r="G193" s="6">
        <f>IF(Inputs!$B$26&lt;&gt;"Ready","FIX INPUTS",IF(A193&lt;=(Inputs!B$17-Inputs!$B$4)*12,G192*(1+(((1+Inputs!B$21)*(1-Inputs!B$22))^(1/12)-1))+C193*Inputs!$B$13,G192))</f>
        <v>0</v>
      </c>
      <c r="H193" s="6">
        <f>IF(Inputs!$B$26&lt;&gt;"Ready","FIX INPUTS",SUM(E193:G193))</f>
        <v>0</v>
      </c>
      <c r="I193" s="6">
        <f>IF(Inputs!$B$26&lt;&gt;"Ready","FIX INPUTS",H193/(1+Inputs!B$23)^(MIN(A193,(Inputs!B$17-Inputs!$B$4)*12)/12))</f>
        <v>0</v>
      </c>
      <c r="J193" s="6">
        <f>IF(Inputs!$B$26&lt;&gt;"Ready","FIX INPUTS",C193+J192)</f>
        <v>0</v>
      </c>
      <c r="K193" s="6">
        <f>IF(Inputs!$B$26&lt;&gt;"Ready","FIX INPUTS",D193+K192)</f>
        <v>0</v>
      </c>
    </row>
    <row r="194" spans="1:11" ht="27.95" customHeight="1" x14ac:dyDescent="0.25">
      <c r="A194" s="1">
        <v>189</v>
      </c>
      <c r="B194" s="1">
        <f>IF(Inputs!$B$26&lt;&gt;"Ready","FIX INPUTS",Inputs!$B$4+A194/12)</f>
        <v>55.75</v>
      </c>
      <c r="C194" s="6">
        <f>IF(Inputs!$B$26&lt;&gt;"Ready","FIX INPUTS",IF(A194&lt;=(Inputs!B$17-Inputs!$B$4)*12,Inputs!B$18*(1+Inputs!B$20)^INT((A194-1)/12),0))</f>
        <v>0</v>
      </c>
      <c r="D194" s="6">
        <f>IF(Inputs!$B$26&lt;&gt;"Ready","FIX INPUTS",IF(A194&lt;=(Inputs!B$17-Inputs!$B$4)*12,Inputs!B$19,0))</f>
        <v>0</v>
      </c>
      <c r="E194" s="6">
        <f>IF(Inputs!$B$26&lt;&gt;"Ready","FIX INPUTS",IF(A194&lt;=(Inputs!B$17-Inputs!$B$4)*12,E193*(1+(((1+Inputs!B$21)*(1-Inputs!B$22))^(1/12)-1))+C194*Inputs!$B$11+D194,E193))</f>
        <v>0</v>
      </c>
      <c r="F194" s="6">
        <f>IF(Inputs!$B$26&lt;&gt;"Ready","FIX INPUTS",IF(A194&lt;=(Inputs!B$17-Inputs!$B$4)*12,F193*(1+(((1+Inputs!B$21)*(1-Inputs!B$22))^(1/12)-1))+C194*Inputs!$B$12,F193))</f>
        <v>0</v>
      </c>
      <c r="G194" s="6">
        <f>IF(Inputs!$B$26&lt;&gt;"Ready","FIX INPUTS",IF(A194&lt;=(Inputs!B$17-Inputs!$B$4)*12,G193*(1+(((1+Inputs!B$21)*(1-Inputs!B$22))^(1/12)-1))+C194*Inputs!$B$13,G193))</f>
        <v>0</v>
      </c>
      <c r="H194" s="6">
        <f>IF(Inputs!$B$26&lt;&gt;"Ready","FIX INPUTS",SUM(E194:G194))</f>
        <v>0</v>
      </c>
      <c r="I194" s="6">
        <f>IF(Inputs!$B$26&lt;&gt;"Ready","FIX INPUTS",H194/(1+Inputs!B$23)^(MIN(A194,(Inputs!B$17-Inputs!$B$4)*12)/12))</f>
        <v>0</v>
      </c>
      <c r="J194" s="6">
        <f>IF(Inputs!$B$26&lt;&gt;"Ready","FIX INPUTS",C194+J193)</f>
        <v>0</v>
      </c>
      <c r="K194" s="6">
        <f>IF(Inputs!$B$26&lt;&gt;"Ready","FIX INPUTS",D194+K193)</f>
        <v>0</v>
      </c>
    </row>
    <row r="195" spans="1:11" ht="27.95" customHeight="1" x14ac:dyDescent="0.25">
      <c r="A195" s="1">
        <v>190</v>
      </c>
      <c r="B195" s="1">
        <f>IF(Inputs!$B$26&lt;&gt;"Ready","FIX INPUTS",Inputs!$B$4+A195/12)</f>
        <v>55.833333333333336</v>
      </c>
      <c r="C195" s="6">
        <f>IF(Inputs!$B$26&lt;&gt;"Ready","FIX INPUTS",IF(A195&lt;=(Inputs!B$17-Inputs!$B$4)*12,Inputs!B$18*(1+Inputs!B$20)^INT((A195-1)/12),0))</f>
        <v>0</v>
      </c>
      <c r="D195" s="6">
        <f>IF(Inputs!$B$26&lt;&gt;"Ready","FIX INPUTS",IF(A195&lt;=(Inputs!B$17-Inputs!$B$4)*12,Inputs!B$19,0))</f>
        <v>0</v>
      </c>
      <c r="E195" s="6">
        <f>IF(Inputs!$B$26&lt;&gt;"Ready","FIX INPUTS",IF(A195&lt;=(Inputs!B$17-Inputs!$B$4)*12,E194*(1+(((1+Inputs!B$21)*(1-Inputs!B$22))^(1/12)-1))+C195*Inputs!$B$11+D195,E194))</f>
        <v>0</v>
      </c>
      <c r="F195" s="6">
        <f>IF(Inputs!$B$26&lt;&gt;"Ready","FIX INPUTS",IF(A195&lt;=(Inputs!B$17-Inputs!$B$4)*12,F194*(1+(((1+Inputs!B$21)*(1-Inputs!B$22))^(1/12)-1))+C195*Inputs!$B$12,F194))</f>
        <v>0</v>
      </c>
      <c r="G195" s="6">
        <f>IF(Inputs!$B$26&lt;&gt;"Ready","FIX INPUTS",IF(A195&lt;=(Inputs!B$17-Inputs!$B$4)*12,G194*(1+(((1+Inputs!B$21)*(1-Inputs!B$22))^(1/12)-1))+C195*Inputs!$B$13,G194))</f>
        <v>0</v>
      </c>
      <c r="H195" s="6">
        <f>IF(Inputs!$B$26&lt;&gt;"Ready","FIX INPUTS",SUM(E195:G195))</f>
        <v>0</v>
      </c>
      <c r="I195" s="6">
        <f>IF(Inputs!$B$26&lt;&gt;"Ready","FIX INPUTS",H195/(1+Inputs!B$23)^(MIN(A195,(Inputs!B$17-Inputs!$B$4)*12)/12))</f>
        <v>0</v>
      </c>
      <c r="J195" s="6">
        <f>IF(Inputs!$B$26&lt;&gt;"Ready","FIX INPUTS",C195+J194)</f>
        <v>0</v>
      </c>
      <c r="K195" s="6">
        <f>IF(Inputs!$B$26&lt;&gt;"Ready","FIX INPUTS",D195+K194)</f>
        <v>0</v>
      </c>
    </row>
    <row r="196" spans="1:11" ht="27.95" customHeight="1" x14ac:dyDescent="0.25">
      <c r="A196" s="1">
        <v>191</v>
      </c>
      <c r="B196" s="1">
        <f>IF(Inputs!$B$26&lt;&gt;"Ready","FIX INPUTS",Inputs!$B$4+A196/12)</f>
        <v>55.916666666666664</v>
      </c>
      <c r="C196" s="6">
        <f>IF(Inputs!$B$26&lt;&gt;"Ready","FIX INPUTS",IF(A196&lt;=(Inputs!B$17-Inputs!$B$4)*12,Inputs!B$18*(1+Inputs!B$20)^INT((A196-1)/12),0))</f>
        <v>0</v>
      </c>
      <c r="D196" s="6">
        <f>IF(Inputs!$B$26&lt;&gt;"Ready","FIX INPUTS",IF(A196&lt;=(Inputs!B$17-Inputs!$B$4)*12,Inputs!B$19,0))</f>
        <v>0</v>
      </c>
      <c r="E196" s="6">
        <f>IF(Inputs!$B$26&lt;&gt;"Ready","FIX INPUTS",IF(A196&lt;=(Inputs!B$17-Inputs!$B$4)*12,E195*(1+(((1+Inputs!B$21)*(1-Inputs!B$22))^(1/12)-1))+C196*Inputs!$B$11+D196,E195))</f>
        <v>0</v>
      </c>
      <c r="F196" s="6">
        <f>IF(Inputs!$B$26&lt;&gt;"Ready","FIX INPUTS",IF(A196&lt;=(Inputs!B$17-Inputs!$B$4)*12,F195*(1+(((1+Inputs!B$21)*(1-Inputs!B$22))^(1/12)-1))+C196*Inputs!$B$12,F195))</f>
        <v>0</v>
      </c>
      <c r="G196" s="6">
        <f>IF(Inputs!$B$26&lt;&gt;"Ready","FIX INPUTS",IF(A196&lt;=(Inputs!B$17-Inputs!$B$4)*12,G195*(1+(((1+Inputs!B$21)*(1-Inputs!B$22))^(1/12)-1))+C196*Inputs!$B$13,G195))</f>
        <v>0</v>
      </c>
      <c r="H196" s="6">
        <f>IF(Inputs!$B$26&lt;&gt;"Ready","FIX INPUTS",SUM(E196:G196))</f>
        <v>0</v>
      </c>
      <c r="I196" s="6">
        <f>IF(Inputs!$B$26&lt;&gt;"Ready","FIX INPUTS",H196/(1+Inputs!B$23)^(MIN(A196,(Inputs!B$17-Inputs!$B$4)*12)/12))</f>
        <v>0</v>
      </c>
      <c r="J196" s="6">
        <f>IF(Inputs!$B$26&lt;&gt;"Ready","FIX INPUTS",C196+J195)</f>
        <v>0</v>
      </c>
      <c r="K196" s="6">
        <f>IF(Inputs!$B$26&lt;&gt;"Ready","FIX INPUTS",D196+K195)</f>
        <v>0</v>
      </c>
    </row>
    <row r="197" spans="1:11" ht="27.95" customHeight="1" x14ac:dyDescent="0.25">
      <c r="A197" s="1">
        <v>192</v>
      </c>
      <c r="B197" s="1">
        <f>IF(Inputs!$B$26&lt;&gt;"Ready","FIX INPUTS",Inputs!$B$4+A197/12)</f>
        <v>56</v>
      </c>
      <c r="C197" s="6">
        <f>IF(Inputs!$B$26&lt;&gt;"Ready","FIX INPUTS",IF(A197&lt;=(Inputs!B$17-Inputs!$B$4)*12,Inputs!B$18*(1+Inputs!B$20)^INT((A197-1)/12),0))</f>
        <v>0</v>
      </c>
      <c r="D197" s="6">
        <f>IF(Inputs!$B$26&lt;&gt;"Ready","FIX INPUTS",IF(A197&lt;=(Inputs!B$17-Inputs!$B$4)*12,Inputs!B$19,0))</f>
        <v>0</v>
      </c>
      <c r="E197" s="6">
        <f>IF(Inputs!$B$26&lt;&gt;"Ready","FIX INPUTS",IF(A197&lt;=(Inputs!B$17-Inputs!$B$4)*12,E196*(1+(((1+Inputs!B$21)*(1-Inputs!B$22))^(1/12)-1))+C197*Inputs!$B$11+D197,E196))</f>
        <v>0</v>
      </c>
      <c r="F197" s="6">
        <f>IF(Inputs!$B$26&lt;&gt;"Ready","FIX INPUTS",IF(A197&lt;=(Inputs!B$17-Inputs!$B$4)*12,F196*(1+(((1+Inputs!B$21)*(1-Inputs!B$22))^(1/12)-1))+C197*Inputs!$B$12,F196))</f>
        <v>0</v>
      </c>
      <c r="G197" s="6">
        <f>IF(Inputs!$B$26&lt;&gt;"Ready","FIX INPUTS",IF(A197&lt;=(Inputs!B$17-Inputs!$B$4)*12,G196*(1+(((1+Inputs!B$21)*(1-Inputs!B$22))^(1/12)-1))+C197*Inputs!$B$13,G196))</f>
        <v>0</v>
      </c>
      <c r="H197" s="6">
        <f>IF(Inputs!$B$26&lt;&gt;"Ready","FIX INPUTS",SUM(E197:G197))</f>
        <v>0</v>
      </c>
      <c r="I197" s="6">
        <f>IF(Inputs!$B$26&lt;&gt;"Ready","FIX INPUTS",H197/(1+Inputs!B$23)^(MIN(A197,(Inputs!B$17-Inputs!$B$4)*12)/12))</f>
        <v>0</v>
      </c>
      <c r="J197" s="6">
        <f>IF(Inputs!$B$26&lt;&gt;"Ready","FIX INPUTS",C197+J196)</f>
        <v>0</v>
      </c>
      <c r="K197" s="6">
        <f>IF(Inputs!$B$26&lt;&gt;"Ready","FIX INPUTS",D197+K196)</f>
        <v>0</v>
      </c>
    </row>
    <row r="198" spans="1:11" ht="27.95" customHeight="1" x14ac:dyDescent="0.25">
      <c r="A198" s="1">
        <v>193</v>
      </c>
      <c r="B198" s="1">
        <f>IF(Inputs!$B$26&lt;&gt;"Ready","FIX INPUTS",Inputs!$B$4+A198/12)</f>
        <v>56.083333333333329</v>
      </c>
      <c r="C198" s="6">
        <f>IF(Inputs!$B$26&lt;&gt;"Ready","FIX INPUTS",IF(A198&lt;=(Inputs!B$17-Inputs!$B$4)*12,Inputs!B$18*(1+Inputs!B$20)^INT((A198-1)/12),0))</f>
        <v>0</v>
      </c>
      <c r="D198" s="6">
        <f>IF(Inputs!$B$26&lt;&gt;"Ready","FIX INPUTS",IF(A198&lt;=(Inputs!B$17-Inputs!$B$4)*12,Inputs!B$19,0))</f>
        <v>0</v>
      </c>
      <c r="E198" s="6">
        <f>IF(Inputs!$B$26&lt;&gt;"Ready","FIX INPUTS",IF(A198&lt;=(Inputs!B$17-Inputs!$B$4)*12,E197*(1+(((1+Inputs!B$21)*(1-Inputs!B$22))^(1/12)-1))+C198*Inputs!$B$11+D198,E197))</f>
        <v>0</v>
      </c>
      <c r="F198" s="6">
        <f>IF(Inputs!$B$26&lt;&gt;"Ready","FIX INPUTS",IF(A198&lt;=(Inputs!B$17-Inputs!$B$4)*12,F197*(1+(((1+Inputs!B$21)*(1-Inputs!B$22))^(1/12)-1))+C198*Inputs!$B$12,F197))</f>
        <v>0</v>
      </c>
      <c r="G198" s="6">
        <f>IF(Inputs!$B$26&lt;&gt;"Ready","FIX INPUTS",IF(A198&lt;=(Inputs!B$17-Inputs!$B$4)*12,G197*(1+(((1+Inputs!B$21)*(1-Inputs!B$22))^(1/12)-1))+C198*Inputs!$B$13,G197))</f>
        <v>0</v>
      </c>
      <c r="H198" s="6">
        <f>IF(Inputs!$B$26&lt;&gt;"Ready","FIX INPUTS",SUM(E198:G198))</f>
        <v>0</v>
      </c>
      <c r="I198" s="6">
        <f>IF(Inputs!$B$26&lt;&gt;"Ready","FIX INPUTS",H198/(1+Inputs!B$23)^(MIN(A198,(Inputs!B$17-Inputs!$B$4)*12)/12))</f>
        <v>0</v>
      </c>
      <c r="J198" s="6">
        <f>IF(Inputs!$B$26&lt;&gt;"Ready","FIX INPUTS",C198+J197)</f>
        <v>0</v>
      </c>
      <c r="K198" s="6">
        <f>IF(Inputs!$B$26&lt;&gt;"Ready","FIX INPUTS",D198+K197)</f>
        <v>0</v>
      </c>
    </row>
    <row r="199" spans="1:11" ht="27.95" customHeight="1" x14ac:dyDescent="0.25">
      <c r="A199" s="1">
        <v>194</v>
      </c>
      <c r="B199" s="1">
        <f>IF(Inputs!$B$26&lt;&gt;"Ready","FIX INPUTS",Inputs!$B$4+A199/12)</f>
        <v>56.166666666666671</v>
      </c>
      <c r="C199" s="6">
        <f>IF(Inputs!$B$26&lt;&gt;"Ready","FIX INPUTS",IF(A199&lt;=(Inputs!B$17-Inputs!$B$4)*12,Inputs!B$18*(1+Inputs!B$20)^INT((A199-1)/12),0))</f>
        <v>0</v>
      </c>
      <c r="D199" s="6">
        <f>IF(Inputs!$B$26&lt;&gt;"Ready","FIX INPUTS",IF(A199&lt;=(Inputs!B$17-Inputs!$B$4)*12,Inputs!B$19,0))</f>
        <v>0</v>
      </c>
      <c r="E199" s="6">
        <f>IF(Inputs!$B$26&lt;&gt;"Ready","FIX INPUTS",IF(A199&lt;=(Inputs!B$17-Inputs!$B$4)*12,E198*(1+(((1+Inputs!B$21)*(1-Inputs!B$22))^(1/12)-1))+C199*Inputs!$B$11+D199,E198))</f>
        <v>0</v>
      </c>
      <c r="F199" s="6">
        <f>IF(Inputs!$B$26&lt;&gt;"Ready","FIX INPUTS",IF(A199&lt;=(Inputs!B$17-Inputs!$B$4)*12,F198*(1+(((1+Inputs!B$21)*(1-Inputs!B$22))^(1/12)-1))+C199*Inputs!$B$12,F198))</f>
        <v>0</v>
      </c>
      <c r="G199" s="6">
        <f>IF(Inputs!$B$26&lt;&gt;"Ready","FIX INPUTS",IF(A199&lt;=(Inputs!B$17-Inputs!$B$4)*12,G198*(1+(((1+Inputs!B$21)*(1-Inputs!B$22))^(1/12)-1))+C199*Inputs!$B$13,G198))</f>
        <v>0</v>
      </c>
      <c r="H199" s="6">
        <f>IF(Inputs!$B$26&lt;&gt;"Ready","FIX INPUTS",SUM(E199:G199))</f>
        <v>0</v>
      </c>
      <c r="I199" s="6">
        <f>IF(Inputs!$B$26&lt;&gt;"Ready","FIX INPUTS",H199/(1+Inputs!B$23)^(MIN(A199,(Inputs!B$17-Inputs!$B$4)*12)/12))</f>
        <v>0</v>
      </c>
      <c r="J199" s="6">
        <f>IF(Inputs!$B$26&lt;&gt;"Ready","FIX INPUTS",C199+J198)</f>
        <v>0</v>
      </c>
      <c r="K199" s="6">
        <f>IF(Inputs!$B$26&lt;&gt;"Ready","FIX INPUTS",D199+K198)</f>
        <v>0</v>
      </c>
    </row>
    <row r="200" spans="1:11" ht="27.95" customHeight="1" x14ac:dyDescent="0.25">
      <c r="A200" s="1">
        <v>195</v>
      </c>
      <c r="B200" s="1">
        <f>IF(Inputs!$B$26&lt;&gt;"Ready","FIX INPUTS",Inputs!$B$4+A200/12)</f>
        <v>56.25</v>
      </c>
      <c r="C200" s="6">
        <f>IF(Inputs!$B$26&lt;&gt;"Ready","FIX INPUTS",IF(A200&lt;=(Inputs!B$17-Inputs!$B$4)*12,Inputs!B$18*(1+Inputs!B$20)^INT((A200-1)/12),0))</f>
        <v>0</v>
      </c>
      <c r="D200" s="6">
        <f>IF(Inputs!$B$26&lt;&gt;"Ready","FIX INPUTS",IF(A200&lt;=(Inputs!B$17-Inputs!$B$4)*12,Inputs!B$19,0))</f>
        <v>0</v>
      </c>
      <c r="E200" s="6">
        <f>IF(Inputs!$B$26&lt;&gt;"Ready","FIX INPUTS",IF(A200&lt;=(Inputs!B$17-Inputs!$B$4)*12,E199*(1+(((1+Inputs!B$21)*(1-Inputs!B$22))^(1/12)-1))+C200*Inputs!$B$11+D200,E199))</f>
        <v>0</v>
      </c>
      <c r="F200" s="6">
        <f>IF(Inputs!$B$26&lt;&gt;"Ready","FIX INPUTS",IF(A200&lt;=(Inputs!B$17-Inputs!$B$4)*12,F199*(1+(((1+Inputs!B$21)*(1-Inputs!B$22))^(1/12)-1))+C200*Inputs!$B$12,F199))</f>
        <v>0</v>
      </c>
      <c r="G200" s="6">
        <f>IF(Inputs!$B$26&lt;&gt;"Ready","FIX INPUTS",IF(A200&lt;=(Inputs!B$17-Inputs!$B$4)*12,G199*(1+(((1+Inputs!B$21)*(1-Inputs!B$22))^(1/12)-1))+C200*Inputs!$B$13,G199))</f>
        <v>0</v>
      </c>
      <c r="H200" s="6">
        <f>IF(Inputs!$B$26&lt;&gt;"Ready","FIX INPUTS",SUM(E200:G200))</f>
        <v>0</v>
      </c>
      <c r="I200" s="6">
        <f>IF(Inputs!$B$26&lt;&gt;"Ready","FIX INPUTS",H200/(1+Inputs!B$23)^(MIN(A200,(Inputs!B$17-Inputs!$B$4)*12)/12))</f>
        <v>0</v>
      </c>
      <c r="J200" s="6">
        <f>IF(Inputs!$B$26&lt;&gt;"Ready","FIX INPUTS",C200+J199)</f>
        <v>0</v>
      </c>
      <c r="K200" s="6">
        <f>IF(Inputs!$B$26&lt;&gt;"Ready","FIX INPUTS",D200+K199)</f>
        <v>0</v>
      </c>
    </row>
    <row r="201" spans="1:11" ht="27.95" customHeight="1" x14ac:dyDescent="0.25">
      <c r="A201" s="1">
        <v>196</v>
      </c>
      <c r="B201" s="1">
        <f>IF(Inputs!$B$26&lt;&gt;"Ready","FIX INPUTS",Inputs!$B$4+A201/12)</f>
        <v>56.333333333333329</v>
      </c>
      <c r="C201" s="6">
        <f>IF(Inputs!$B$26&lt;&gt;"Ready","FIX INPUTS",IF(A201&lt;=(Inputs!B$17-Inputs!$B$4)*12,Inputs!B$18*(1+Inputs!B$20)^INT((A201-1)/12),0))</f>
        <v>0</v>
      </c>
      <c r="D201" s="6">
        <f>IF(Inputs!$B$26&lt;&gt;"Ready","FIX INPUTS",IF(A201&lt;=(Inputs!B$17-Inputs!$B$4)*12,Inputs!B$19,0))</f>
        <v>0</v>
      </c>
      <c r="E201" s="6">
        <f>IF(Inputs!$B$26&lt;&gt;"Ready","FIX INPUTS",IF(A201&lt;=(Inputs!B$17-Inputs!$B$4)*12,E200*(1+(((1+Inputs!B$21)*(1-Inputs!B$22))^(1/12)-1))+C201*Inputs!$B$11+D201,E200))</f>
        <v>0</v>
      </c>
      <c r="F201" s="6">
        <f>IF(Inputs!$B$26&lt;&gt;"Ready","FIX INPUTS",IF(A201&lt;=(Inputs!B$17-Inputs!$B$4)*12,F200*(1+(((1+Inputs!B$21)*(1-Inputs!B$22))^(1/12)-1))+C201*Inputs!$B$12,F200))</f>
        <v>0</v>
      </c>
      <c r="G201" s="6">
        <f>IF(Inputs!$B$26&lt;&gt;"Ready","FIX INPUTS",IF(A201&lt;=(Inputs!B$17-Inputs!$B$4)*12,G200*(1+(((1+Inputs!B$21)*(1-Inputs!B$22))^(1/12)-1))+C201*Inputs!$B$13,G200))</f>
        <v>0</v>
      </c>
      <c r="H201" s="6">
        <f>IF(Inputs!$B$26&lt;&gt;"Ready","FIX INPUTS",SUM(E201:G201))</f>
        <v>0</v>
      </c>
      <c r="I201" s="6">
        <f>IF(Inputs!$B$26&lt;&gt;"Ready","FIX INPUTS",H201/(1+Inputs!B$23)^(MIN(A201,(Inputs!B$17-Inputs!$B$4)*12)/12))</f>
        <v>0</v>
      </c>
      <c r="J201" s="6">
        <f>IF(Inputs!$B$26&lt;&gt;"Ready","FIX INPUTS",C201+J200)</f>
        <v>0</v>
      </c>
      <c r="K201" s="6">
        <f>IF(Inputs!$B$26&lt;&gt;"Ready","FIX INPUTS",D201+K200)</f>
        <v>0</v>
      </c>
    </row>
    <row r="202" spans="1:11" ht="27.95" customHeight="1" x14ac:dyDescent="0.25">
      <c r="A202" s="1">
        <v>197</v>
      </c>
      <c r="B202" s="1">
        <f>IF(Inputs!$B$26&lt;&gt;"Ready","FIX INPUTS",Inputs!$B$4+A202/12)</f>
        <v>56.416666666666671</v>
      </c>
      <c r="C202" s="6">
        <f>IF(Inputs!$B$26&lt;&gt;"Ready","FIX INPUTS",IF(A202&lt;=(Inputs!B$17-Inputs!$B$4)*12,Inputs!B$18*(1+Inputs!B$20)^INT((A202-1)/12),0))</f>
        <v>0</v>
      </c>
      <c r="D202" s="6">
        <f>IF(Inputs!$B$26&lt;&gt;"Ready","FIX INPUTS",IF(A202&lt;=(Inputs!B$17-Inputs!$B$4)*12,Inputs!B$19,0))</f>
        <v>0</v>
      </c>
      <c r="E202" s="6">
        <f>IF(Inputs!$B$26&lt;&gt;"Ready","FIX INPUTS",IF(A202&lt;=(Inputs!B$17-Inputs!$B$4)*12,E201*(1+(((1+Inputs!B$21)*(1-Inputs!B$22))^(1/12)-1))+C202*Inputs!$B$11+D202,E201))</f>
        <v>0</v>
      </c>
      <c r="F202" s="6">
        <f>IF(Inputs!$B$26&lt;&gt;"Ready","FIX INPUTS",IF(A202&lt;=(Inputs!B$17-Inputs!$B$4)*12,F201*(1+(((1+Inputs!B$21)*(1-Inputs!B$22))^(1/12)-1))+C202*Inputs!$B$12,F201))</f>
        <v>0</v>
      </c>
      <c r="G202" s="6">
        <f>IF(Inputs!$B$26&lt;&gt;"Ready","FIX INPUTS",IF(A202&lt;=(Inputs!B$17-Inputs!$B$4)*12,G201*(1+(((1+Inputs!B$21)*(1-Inputs!B$22))^(1/12)-1))+C202*Inputs!$B$13,G201))</f>
        <v>0</v>
      </c>
      <c r="H202" s="6">
        <f>IF(Inputs!$B$26&lt;&gt;"Ready","FIX INPUTS",SUM(E202:G202))</f>
        <v>0</v>
      </c>
      <c r="I202" s="6">
        <f>IF(Inputs!$B$26&lt;&gt;"Ready","FIX INPUTS",H202/(1+Inputs!B$23)^(MIN(A202,(Inputs!B$17-Inputs!$B$4)*12)/12))</f>
        <v>0</v>
      </c>
      <c r="J202" s="6">
        <f>IF(Inputs!$B$26&lt;&gt;"Ready","FIX INPUTS",C202+J201)</f>
        <v>0</v>
      </c>
      <c r="K202" s="6">
        <f>IF(Inputs!$B$26&lt;&gt;"Ready","FIX INPUTS",D202+K201)</f>
        <v>0</v>
      </c>
    </row>
    <row r="203" spans="1:11" ht="27.95" customHeight="1" x14ac:dyDescent="0.25">
      <c r="A203" s="1">
        <v>198</v>
      </c>
      <c r="B203" s="1">
        <f>IF(Inputs!$B$26&lt;&gt;"Ready","FIX INPUTS",Inputs!$B$4+A203/12)</f>
        <v>56.5</v>
      </c>
      <c r="C203" s="6">
        <f>IF(Inputs!$B$26&lt;&gt;"Ready","FIX INPUTS",IF(A203&lt;=(Inputs!B$17-Inputs!$B$4)*12,Inputs!B$18*(1+Inputs!B$20)^INT((A203-1)/12),0))</f>
        <v>0</v>
      </c>
      <c r="D203" s="6">
        <f>IF(Inputs!$B$26&lt;&gt;"Ready","FIX INPUTS",IF(A203&lt;=(Inputs!B$17-Inputs!$B$4)*12,Inputs!B$19,0))</f>
        <v>0</v>
      </c>
      <c r="E203" s="6">
        <f>IF(Inputs!$B$26&lt;&gt;"Ready","FIX INPUTS",IF(A203&lt;=(Inputs!B$17-Inputs!$B$4)*12,E202*(1+(((1+Inputs!B$21)*(1-Inputs!B$22))^(1/12)-1))+C203*Inputs!$B$11+D203,E202))</f>
        <v>0</v>
      </c>
      <c r="F203" s="6">
        <f>IF(Inputs!$B$26&lt;&gt;"Ready","FIX INPUTS",IF(A203&lt;=(Inputs!B$17-Inputs!$B$4)*12,F202*(1+(((1+Inputs!B$21)*(1-Inputs!B$22))^(1/12)-1))+C203*Inputs!$B$12,F202))</f>
        <v>0</v>
      </c>
      <c r="G203" s="6">
        <f>IF(Inputs!$B$26&lt;&gt;"Ready","FIX INPUTS",IF(A203&lt;=(Inputs!B$17-Inputs!$B$4)*12,G202*(1+(((1+Inputs!B$21)*(1-Inputs!B$22))^(1/12)-1))+C203*Inputs!$B$13,G202))</f>
        <v>0</v>
      </c>
      <c r="H203" s="6">
        <f>IF(Inputs!$B$26&lt;&gt;"Ready","FIX INPUTS",SUM(E203:G203))</f>
        <v>0</v>
      </c>
      <c r="I203" s="6">
        <f>IF(Inputs!$B$26&lt;&gt;"Ready","FIX INPUTS",H203/(1+Inputs!B$23)^(MIN(A203,(Inputs!B$17-Inputs!$B$4)*12)/12))</f>
        <v>0</v>
      </c>
      <c r="J203" s="6">
        <f>IF(Inputs!$B$26&lt;&gt;"Ready","FIX INPUTS",C203+J202)</f>
        <v>0</v>
      </c>
      <c r="K203" s="6">
        <f>IF(Inputs!$B$26&lt;&gt;"Ready","FIX INPUTS",D203+K202)</f>
        <v>0</v>
      </c>
    </row>
    <row r="204" spans="1:11" ht="27.95" customHeight="1" x14ac:dyDescent="0.25">
      <c r="A204" s="1">
        <v>199</v>
      </c>
      <c r="B204" s="1">
        <f>IF(Inputs!$B$26&lt;&gt;"Ready","FIX INPUTS",Inputs!$B$4+A204/12)</f>
        <v>56.583333333333329</v>
      </c>
      <c r="C204" s="6">
        <f>IF(Inputs!$B$26&lt;&gt;"Ready","FIX INPUTS",IF(A204&lt;=(Inputs!B$17-Inputs!$B$4)*12,Inputs!B$18*(1+Inputs!B$20)^INT((A204-1)/12),0))</f>
        <v>0</v>
      </c>
      <c r="D204" s="6">
        <f>IF(Inputs!$B$26&lt;&gt;"Ready","FIX INPUTS",IF(A204&lt;=(Inputs!B$17-Inputs!$B$4)*12,Inputs!B$19,0))</f>
        <v>0</v>
      </c>
      <c r="E204" s="6">
        <f>IF(Inputs!$B$26&lt;&gt;"Ready","FIX INPUTS",IF(A204&lt;=(Inputs!B$17-Inputs!$B$4)*12,E203*(1+(((1+Inputs!B$21)*(1-Inputs!B$22))^(1/12)-1))+C204*Inputs!$B$11+D204,E203))</f>
        <v>0</v>
      </c>
      <c r="F204" s="6">
        <f>IF(Inputs!$B$26&lt;&gt;"Ready","FIX INPUTS",IF(A204&lt;=(Inputs!B$17-Inputs!$B$4)*12,F203*(1+(((1+Inputs!B$21)*(1-Inputs!B$22))^(1/12)-1))+C204*Inputs!$B$12,F203))</f>
        <v>0</v>
      </c>
      <c r="G204" s="6">
        <f>IF(Inputs!$B$26&lt;&gt;"Ready","FIX INPUTS",IF(A204&lt;=(Inputs!B$17-Inputs!$B$4)*12,G203*(1+(((1+Inputs!B$21)*(1-Inputs!B$22))^(1/12)-1))+C204*Inputs!$B$13,G203))</f>
        <v>0</v>
      </c>
      <c r="H204" s="6">
        <f>IF(Inputs!$B$26&lt;&gt;"Ready","FIX INPUTS",SUM(E204:G204))</f>
        <v>0</v>
      </c>
      <c r="I204" s="6">
        <f>IF(Inputs!$B$26&lt;&gt;"Ready","FIX INPUTS",H204/(1+Inputs!B$23)^(MIN(A204,(Inputs!B$17-Inputs!$B$4)*12)/12))</f>
        <v>0</v>
      </c>
      <c r="J204" s="6">
        <f>IF(Inputs!$B$26&lt;&gt;"Ready","FIX INPUTS",C204+J203)</f>
        <v>0</v>
      </c>
      <c r="K204" s="6">
        <f>IF(Inputs!$B$26&lt;&gt;"Ready","FIX INPUTS",D204+K203)</f>
        <v>0</v>
      </c>
    </row>
    <row r="205" spans="1:11" ht="27.95" customHeight="1" x14ac:dyDescent="0.25">
      <c r="A205" s="1">
        <v>200</v>
      </c>
      <c r="B205" s="1">
        <f>IF(Inputs!$B$26&lt;&gt;"Ready","FIX INPUTS",Inputs!$B$4+A205/12)</f>
        <v>56.666666666666671</v>
      </c>
      <c r="C205" s="6">
        <f>IF(Inputs!$B$26&lt;&gt;"Ready","FIX INPUTS",IF(A205&lt;=(Inputs!B$17-Inputs!$B$4)*12,Inputs!B$18*(1+Inputs!B$20)^INT((A205-1)/12),0))</f>
        <v>0</v>
      </c>
      <c r="D205" s="6">
        <f>IF(Inputs!$B$26&lt;&gt;"Ready","FIX INPUTS",IF(A205&lt;=(Inputs!B$17-Inputs!$B$4)*12,Inputs!B$19,0))</f>
        <v>0</v>
      </c>
      <c r="E205" s="6">
        <f>IF(Inputs!$B$26&lt;&gt;"Ready","FIX INPUTS",IF(A205&lt;=(Inputs!B$17-Inputs!$B$4)*12,E204*(1+(((1+Inputs!B$21)*(1-Inputs!B$22))^(1/12)-1))+C205*Inputs!$B$11+D205,E204))</f>
        <v>0</v>
      </c>
      <c r="F205" s="6">
        <f>IF(Inputs!$B$26&lt;&gt;"Ready","FIX INPUTS",IF(A205&lt;=(Inputs!B$17-Inputs!$B$4)*12,F204*(1+(((1+Inputs!B$21)*(1-Inputs!B$22))^(1/12)-1))+C205*Inputs!$B$12,F204))</f>
        <v>0</v>
      </c>
      <c r="G205" s="6">
        <f>IF(Inputs!$B$26&lt;&gt;"Ready","FIX INPUTS",IF(A205&lt;=(Inputs!B$17-Inputs!$B$4)*12,G204*(1+(((1+Inputs!B$21)*(1-Inputs!B$22))^(1/12)-1))+C205*Inputs!$B$13,G204))</f>
        <v>0</v>
      </c>
      <c r="H205" s="6">
        <f>IF(Inputs!$B$26&lt;&gt;"Ready","FIX INPUTS",SUM(E205:G205))</f>
        <v>0</v>
      </c>
      <c r="I205" s="6">
        <f>IF(Inputs!$B$26&lt;&gt;"Ready","FIX INPUTS",H205/(1+Inputs!B$23)^(MIN(A205,(Inputs!B$17-Inputs!$B$4)*12)/12))</f>
        <v>0</v>
      </c>
      <c r="J205" s="6">
        <f>IF(Inputs!$B$26&lt;&gt;"Ready","FIX INPUTS",C205+J204)</f>
        <v>0</v>
      </c>
      <c r="K205" s="6">
        <f>IF(Inputs!$B$26&lt;&gt;"Ready","FIX INPUTS",D205+K204)</f>
        <v>0</v>
      </c>
    </row>
    <row r="206" spans="1:11" ht="27.95" customHeight="1" x14ac:dyDescent="0.25">
      <c r="A206" s="1">
        <v>201</v>
      </c>
      <c r="B206" s="1">
        <f>IF(Inputs!$B$26&lt;&gt;"Ready","FIX INPUTS",Inputs!$B$4+A206/12)</f>
        <v>56.75</v>
      </c>
      <c r="C206" s="6">
        <f>IF(Inputs!$B$26&lt;&gt;"Ready","FIX INPUTS",IF(A206&lt;=(Inputs!B$17-Inputs!$B$4)*12,Inputs!B$18*(1+Inputs!B$20)^INT((A206-1)/12),0))</f>
        <v>0</v>
      </c>
      <c r="D206" s="6">
        <f>IF(Inputs!$B$26&lt;&gt;"Ready","FIX INPUTS",IF(A206&lt;=(Inputs!B$17-Inputs!$B$4)*12,Inputs!B$19,0))</f>
        <v>0</v>
      </c>
      <c r="E206" s="6">
        <f>IF(Inputs!$B$26&lt;&gt;"Ready","FIX INPUTS",IF(A206&lt;=(Inputs!B$17-Inputs!$B$4)*12,E205*(1+(((1+Inputs!B$21)*(1-Inputs!B$22))^(1/12)-1))+C206*Inputs!$B$11+D206,E205))</f>
        <v>0</v>
      </c>
      <c r="F206" s="6">
        <f>IF(Inputs!$B$26&lt;&gt;"Ready","FIX INPUTS",IF(A206&lt;=(Inputs!B$17-Inputs!$B$4)*12,F205*(1+(((1+Inputs!B$21)*(1-Inputs!B$22))^(1/12)-1))+C206*Inputs!$B$12,F205))</f>
        <v>0</v>
      </c>
      <c r="G206" s="6">
        <f>IF(Inputs!$B$26&lt;&gt;"Ready","FIX INPUTS",IF(A206&lt;=(Inputs!B$17-Inputs!$B$4)*12,G205*(1+(((1+Inputs!B$21)*(1-Inputs!B$22))^(1/12)-1))+C206*Inputs!$B$13,G205))</f>
        <v>0</v>
      </c>
      <c r="H206" s="6">
        <f>IF(Inputs!$B$26&lt;&gt;"Ready","FIX INPUTS",SUM(E206:G206))</f>
        <v>0</v>
      </c>
      <c r="I206" s="6">
        <f>IF(Inputs!$B$26&lt;&gt;"Ready","FIX INPUTS",H206/(1+Inputs!B$23)^(MIN(A206,(Inputs!B$17-Inputs!$B$4)*12)/12))</f>
        <v>0</v>
      </c>
      <c r="J206" s="6">
        <f>IF(Inputs!$B$26&lt;&gt;"Ready","FIX INPUTS",C206+J205)</f>
        <v>0</v>
      </c>
      <c r="K206" s="6">
        <f>IF(Inputs!$B$26&lt;&gt;"Ready","FIX INPUTS",D206+K205)</f>
        <v>0</v>
      </c>
    </row>
    <row r="207" spans="1:11" ht="27.95" customHeight="1" x14ac:dyDescent="0.25">
      <c r="A207" s="1">
        <v>202</v>
      </c>
      <c r="B207" s="1">
        <f>IF(Inputs!$B$26&lt;&gt;"Ready","FIX INPUTS",Inputs!$B$4+A207/12)</f>
        <v>56.833333333333329</v>
      </c>
      <c r="C207" s="6">
        <f>IF(Inputs!$B$26&lt;&gt;"Ready","FIX INPUTS",IF(A207&lt;=(Inputs!B$17-Inputs!$B$4)*12,Inputs!B$18*(1+Inputs!B$20)^INT((A207-1)/12),0))</f>
        <v>0</v>
      </c>
      <c r="D207" s="6">
        <f>IF(Inputs!$B$26&lt;&gt;"Ready","FIX INPUTS",IF(A207&lt;=(Inputs!B$17-Inputs!$B$4)*12,Inputs!B$19,0))</f>
        <v>0</v>
      </c>
      <c r="E207" s="6">
        <f>IF(Inputs!$B$26&lt;&gt;"Ready","FIX INPUTS",IF(A207&lt;=(Inputs!B$17-Inputs!$B$4)*12,E206*(1+(((1+Inputs!B$21)*(1-Inputs!B$22))^(1/12)-1))+C207*Inputs!$B$11+D207,E206))</f>
        <v>0</v>
      </c>
      <c r="F207" s="6">
        <f>IF(Inputs!$B$26&lt;&gt;"Ready","FIX INPUTS",IF(A207&lt;=(Inputs!B$17-Inputs!$B$4)*12,F206*(1+(((1+Inputs!B$21)*(1-Inputs!B$22))^(1/12)-1))+C207*Inputs!$B$12,F206))</f>
        <v>0</v>
      </c>
      <c r="G207" s="6">
        <f>IF(Inputs!$B$26&lt;&gt;"Ready","FIX INPUTS",IF(A207&lt;=(Inputs!B$17-Inputs!$B$4)*12,G206*(1+(((1+Inputs!B$21)*(1-Inputs!B$22))^(1/12)-1))+C207*Inputs!$B$13,G206))</f>
        <v>0</v>
      </c>
      <c r="H207" s="6">
        <f>IF(Inputs!$B$26&lt;&gt;"Ready","FIX INPUTS",SUM(E207:G207))</f>
        <v>0</v>
      </c>
      <c r="I207" s="6">
        <f>IF(Inputs!$B$26&lt;&gt;"Ready","FIX INPUTS",H207/(1+Inputs!B$23)^(MIN(A207,(Inputs!B$17-Inputs!$B$4)*12)/12))</f>
        <v>0</v>
      </c>
      <c r="J207" s="6">
        <f>IF(Inputs!$B$26&lt;&gt;"Ready","FIX INPUTS",C207+J206)</f>
        <v>0</v>
      </c>
      <c r="K207" s="6">
        <f>IF(Inputs!$B$26&lt;&gt;"Ready","FIX INPUTS",D207+K206)</f>
        <v>0</v>
      </c>
    </row>
    <row r="208" spans="1:11" ht="27.95" customHeight="1" x14ac:dyDescent="0.25">
      <c r="A208" s="1">
        <v>203</v>
      </c>
      <c r="B208" s="1">
        <f>IF(Inputs!$B$26&lt;&gt;"Ready","FIX INPUTS",Inputs!$B$4+A208/12)</f>
        <v>56.916666666666671</v>
      </c>
      <c r="C208" s="6">
        <f>IF(Inputs!$B$26&lt;&gt;"Ready","FIX INPUTS",IF(A208&lt;=(Inputs!B$17-Inputs!$B$4)*12,Inputs!B$18*(1+Inputs!B$20)^INT((A208-1)/12),0))</f>
        <v>0</v>
      </c>
      <c r="D208" s="6">
        <f>IF(Inputs!$B$26&lt;&gt;"Ready","FIX INPUTS",IF(A208&lt;=(Inputs!B$17-Inputs!$B$4)*12,Inputs!B$19,0))</f>
        <v>0</v>
      </c>
      <c r="E208" s="6">
        <f>IF(Inputs!$B$26&lt;&gt;"Ready","FIX INPUTS",IF(A208&lt;=(Inputs!B$17-Inputs!$B$4)*12,E207*(1+(((1+Inputs!B$21)*(1-Inputs!B$22))^(1/12)-1))+C208*Inputs!$B$11+D208,E207))</f>
        <v>0</v>
      </c>
      <c r="F208" s="6">
        <f>IF(Inputs!$B$26&lt;&gt;"Ready","FIX INPUTS",IF(A208&lt;=(Inputs!B$17-Inputs!$B$4)*12,F207*(1+(((1+Inputs!B$21)*(1-Inputs!B$22))^(1/12)-1))+C208*Inputs!$B$12,F207))</f>
        <v>0</v>
      </c>
      <c r="G208" s="6">
        <f>IF(Inputs!$B$26&lt;&gt;"Ready","FIX INPUTS",IF(A208&lt;=(Inputs!B$17-Inputs!$B$4)*12,G207*(1+(((1+Inputs!B$21)*(1-Inputs!B$22))^(1/12)-1))+C208*Inputs!$B$13,G207))</f>
        <v>0</v>
      </c>
      <c r="H208" s="6">
        <f>IF(Inputs!$B$26&lt;&gt;"Ready","FIX INPUTS",SUM(E208:G208))</f>
        <v>0</v>
      </c>
      <c r="I208" s="6">
        <f>IF(Inputs!$B$26&lt;&gt;"Ready","FIX INPUTS",H208/(1+Inputs!B$23)^(MIN(A208,(Inputs!B$17-Inputs!$B$4)*12)/12))</f>
        <v>0</v>
      </c>
      <c r="J208" s="6">
        <f>IF(Inputs!$B$26&lt;&gt;"Ready","FIX INPUTS",C208+J207)</f>
        <v>0</v>
      </c>
      <c r="K208" s="6">
        <f>IF(Inputs!$B$26&lt;&gt;"Ready","FIX INPUTS",D208+K207)</f>
        <v>0</v>
      </c>
    </row>
    <row r="209" spans="1:11" ht="27.95" customHeight="1" x14ac:dyDescent="0.25">
      <c r="A209" s="1">
        <v>204</v>
      </c>
      <c r="B209" s="1">
        <f>IF(Inputs!$B$26&lt;&gt;"Ready","FIX INPUTS",Inputs!$B$4+A209/12)</f>
        <v>57</v>
      </c>
      <c r="C209" s="6">
        <f>IF(Inputs!$B$26&lt;&gt;"Ready","FIX INPUTS",IF(A209&lt;=(Inputs!B$17-Inputs!$B$4)*12,Inputs!B$18*(1+Inputs!B$20)^INT((A209-1)/12),0))</f>
        <v>0</v>
      </c>
      <c r="D209" s="6">
        <f>IF(Inputs!$B$26&lt;&gt;"Ready","FIX INPUTS",IF(A209&lt;=(Inputs!B$17-Inputs!$B$4)*12,Inputs!B$19,0))</f>
        <v>0</v>
      </c>
      <c r="E209" s="6">
        <f>IF(Inputs!$B$26&lt;&gt;"Ready","FIX INPUTS",IF(A209&lt;=(Inputs!B$17-Inputs!$B$4)*12,E208*(1+(((1+Inputs!B$21)*(1-Inputs!B$22))^(1/12)-1))+C209*Inputs!$B$11+D209,E208))</f>
        <v>0</v>
      </c>
      <c r="F209" s="6">
        <f>IF(Inputs!$B$26&lt;&gt;"Ready","FIX INPUTS",IF(A209&lt;=(Inputs!B$17-Inputs!$B$4)*12,F208*(1+(((1+Inputs!B$21)*(1-Inputs!B$22))^(1/12)-1))+C209*Inputs!$B$12,F208))</f>
        <v>0</v>
      </c>
      <c r="G209" s="6">
        <f>IF(Inputs!$B$26&lt;&gt;"Ready","FIX INPUTS",IF(A209&lt;=(Inputs!B$17-Inputs!$B$4)*12,G208*(1+(((1+Inputs!B$21)*(1-Inputs!B$22))^(1/12)-1))+C209*Inputs!$B$13,G208))</f>
        <v>0</v>
      </c>
      <c r="H209" s="6">
        <f>IF(Inputs!$B$26&lt;&gt;"Ready","FIX INPUTS",SUM(E209:G209))</f>
        <v>0</v>
      </c>
      <c r="I209" s="6">
        <f>IF(Inputs!$B$26&lt;&gt;"Ready","FIX INPUTS",H209/(1+Inputs!B$23)^(MIN(A209,(Inputs!B$17-Inputs!$B$4)*12)/12))</f>
        <v>0</v>
      </c>
      <c r="J209" s="6">
        <f>IF(Inputs!$B$26&lt;&gt;"Ready","FIX INPUTS",C209+J208)</f>
        <v>0</v>
      </c>
      <c r="K209" s="6">
        <f>IF(Inputs!$B$26&lt;&gt;"Ready","FIX INPUTS",D209+K208)</f>
        <v>0</v>
      </c>
    </row>
    <row r="210" spans="1:11" ht="27.95" customHeight="1" x14ac:dyDescent="0.25">
      <c r="A210" s="1">
        <v>205</v>
      </c>
      <c r="B210" s="1">
        <f>IF(Inputs!$B$26&lt;&gt;"Ready","FIX INPUTS",Inputs!$B$4+A210/12)</f>
        <v>57.083333333333329</v>
      </c>
      <c r="C210" s="6">
        <f>IF(Inputs!$B$26&lt;&gt;"Ready","FIX INPUTS",IF(A210&lt;=(Inputs!B$17-Inputs!$B$4)*12,Inputs!B$18*(1+Inputs!B$20)^INT((A210-1)/12),0))</f>
        <v>0</v>
      </c>
      <c r="D210" s="6">
        <f>IF(Inputs!$B$26&lt;&gt;"Ready","FIX INPUTS",IF(A210&lt;=(Inputs!B$17-Inputs!$B$4)*12,Inputs!B$19,0))</f>
        <v>0</v>
      </c>
      <c r="E210" s="6">
        <f>IF(Inputs!$B$26&lt;&gt;"Ready","FIX INPUTS",IF(A210&lt;=(Inputs!B$17-Inputs!$B$4)*12,E209*(1+(((1+Inputs!B$21)*(1-Inputs!B$22))^(1/12)-1))+C210*Inputs!$B$11+D210,E209))</f>
        <v>0</v>
      </c>
      <c r="F210" s="6">
        <f>IF(Inputs!$B$26&lt;&gt;"Ready","FIX INPUTS",IF(A210&lt;=(Inputs!B$17-Inputs!$B$4)*12,F209*(1+(((1+Inputs!B$21)*(1-Inputs!B$22))^(1/12)-1))+C210*Inputs!$B$12,F209))</f>
        <v>0</v>
      </c>
      <c r="G210" s="6">
        <f>IF(Inputs!$B$26&lt;&gt;"Ready","FIX INPUTS",IF(A210&lt;=(Inputs!B$17-Inputs!$B$4)*12,G209*(1+(((1+Inputs!B$21)*(1-Inputs!B$22))^(1/12)-1))+C210*Inputs!$B$13,G209))</f>
        <v>0</v>
      </c>
      <c r="H210" s="6">
        <f>IF(Inputs!$B$26&lt;&gt;"Ready","FIX INPUTS",SUM(E210:G210))</f>
        <v>0</v>
      </c>
      <c r="I210" s="6">
        <f>IF(Inputs!$B$26&lt;&gt;"Ready","FIX INPUTS",H210/(1+Inputs!B$23)^(MIN(A210,(Inputs!B$17-Inputs!$B$4)*12)/12))</f>
        <v>0</v>
      </c>
      <c r="J210" s="6">
        <f>IF(Inputs!$B$26&lt;&gt;"Ready","FIX INPUTS",C210+J209)</f>
        <v>0</v>
      </c>
      <c r="K210" s="6">
        <f>IF(Inputs!$B$26&lt;&gt;"Ready","FIX INPUTS",D210+K209)</f>
        <v>0</v>
      </c>
    </row>
    <row r="211" spans="1:11" ht="27.95" customHeight="1" x14ac:dyDescent="0.25">
      <c r="A211" s="1">
        <v>206</v>
      </c>
      <c r="B211" s="1">
        <f>IF(Inputs!$B$26&lt;&gt;"Ready","FIX INPUTS",Inputs!$B$4+A211/12)</f>
        <v>57.166666666666671</v>
      </c>
      <c r="C211" s="6">
        <f>IF(Inputs!$B$26&lt;&gt;"Ready","FIX INPUTS",IF(A211&lt;=(Inputs!B$17-Inputs!$B$4)*12,Inputs!B$18*(1+Inputs!B$20)^INT((A211-1)/12),0))</f>
        <v>0</v>
      </c>
      <c r="D211" s="6">
        <f>IF(Inputs!$B$26&lt;&gt;"Ready","FIX INPUTS",IF(A211&lt;=(Inputs!B$17-Inputs!$B$4)*12,Inputs!B$19,0))</f>
        <v>0</v>
      </c>
      <c r="E211" s="6">
        <f>IF(Inputs!$B$26&lt;&gt;"Ready","FIX INPUTS",IF(A211&lt;=(Inputs!B$17-Inputs!$B$4)*12,E210*(1+(((1+Inputs!B$21)*(1-Inputs!B$22))^(1/12)-1))+C211*Inputs!$B$11+D211,E210))</f>
        <v>0</v>
      </c>
      <c r="F211" s="6">
        <f>IF(Inputs!$B$26&lt;&gt;"Ready","FIX INPUTS",IF(A211&lt;=(Inputs!B$17-Inputs!$B$4)*12,F210*(1+(((1+Inputs!B$21)*(1-Inputs!B$22))^(1/12)-1))+C211*Inputs!$B$12,F210))</f>
        <v>0</v>
      </c>
      <c r="G211" s="6">
        <f>IF(Inputs!$B$26&lt;&gt;"Ready","FIX INPUTS",IF(A211&lt;=(Inputs!B$17-Inputs!$B$4)*12,G210*(1+(((1+Inputs!B$21)*(1-Inputs!B$22))^(1/12)-1))+C211*Inputs!$B$13,G210))</f>
        <v>0</v>
      </c>
      <c r="H211" s="6">
        <f>IF(Inputs!$B$26&lt;&gt;"Ready","FIX INPUTS",SUM(E211:G211))</f>
        <v>0</v>
      </c>
      <c r="I211" s="6">
        <f>IF(Inputs!$B$26&lt;&gt;"Ready","FIX INPUTS",H211/(1+Inputs!B$23)^(MIN(A211,(Inputs!B$17-Inputs!$B$4)*12)/12))</f>
        <v>0</v>
      </c>
      <c r="J211" s="6">
        <f>IF(Inputs!$B$26&lt;&gt;"Ready","FIX INPUTS",C211+J210)</f>
        <v>0</v>
      </c>
      <c r="K211" s="6">
        <f>IF(Inputs!$B$26&lt;&gt;"Ready","FIX INPUTS",D211+K210)</f>
        <v>0</v>
      </c>
    </row>
    <row r="212" spans="1:11" ht="27.95" customHeight="1" x14ac:dyDescent="0.25">
      <c r="A212" s="1">
        <v>207</v>
      </c>
      <c r="B212" s="1">
        <f>IF(Inputs!$B$26&lt;&gt;"Ready","FIX INPUTS",Inputs!$B$4+A212/12)</f>
        <v>57.25</v>
      </c>
      <c r="C212" s="6">
        <f>IF(Inputs!$B$26&lt;&gt;"Ready","FIX INPUTS",IF(A212&lt;=(Inputs!B$17-Inputs!$B$4)*12,Inputs!B$18*(1+Inputs!B$20)^INT((A212-1)/12),0))</f>
        <v>0</v>
      </c>
      <c r="D212" s="6">
        <f>IF(Inputs!$B$26&lt;&gt;"Ready","FIX INPUTS",IF(A212&lt;=(Inputs!B$17-Inputs!$B$4)*12,Inputs!B$19,0))</f>
        <v>0</v>
      </c>
      <c r="E212" s="6">
        <f>IF(Inputs!$B$26&lt;&gt;"Ready","FIX INPUTS",IF(A212&lt;=(Inputs!B$17-Inputs!$B$4)*12,E211*(1+(((1+Inputs!B$21)*(1-Inputs!B$22))^(1/12)-1))+C212*Inputs!$B$11+D212,E211))</f>
        <v>0</v>
      </c>
      <c r="F212" s="6">
        <f>IF(Inputs!$B$26&lt;&gt;"Ready","FIX INPUTS",IF(A212&lt;=(Inputs!B$17-Inputs!$B$4)*12,F211*(1+(((1+Inputs!B$21)*(1-Inputs!B$22))^(1/12)-1))+C212*Inputs!$B$12,F211))</f>
        <v>0</v>
      </c>
      <c r="G212" s="6">
        <f>IF(Inputs!$B$26&lt;&gt;"Ready","FIX INPUTS",IF(A212&lt;=(Inputs!B$17-Inputs!$B$4)*12,G211*(1+(((1+Inputs!B$21)*(1-Inputs!B$22))^(1/12)-1))+C212*Inputs!$B$13,G211))</f>
        <v>0</v>
      </c>
      <c r="H212" s="6">
        <f>IF(Inputs!$B$26&lt;&gt;"Ready","FIX INPUTS",SUM(E212:G212))</f>
        <v>0</v>
      </c>
      <c r="I212" s="6">
        <f>IF(Inputs!$B$26&lt;&gt;"Ready","FIX INPUTS",H212/(1+Inputs!B$23)^(MIN(A212,(Inputs!B$17-Inputs!$B$4)*12)/12))</f>
        <v>0</v>
      </c>
      <c r="J212" s="6">
        <f>IF(Inputs!$B$26&lt;&gt;"Ready","FIX INPUTS",C212+J211)</f>
        <v>0</v>
      </c>
      <c r="K212" s="6">
        <f>IF(Inputs!$B$26&lt;&gt;"Ready","FIX INPUTS",D212+K211)</f>
        <v>0</v>
      </c>
    </row>
    <row r="213" spans="1:11" ht="27.95" customHeight="1" x14ac:dyDescent="0.25">
      <c r="A213" s="1">
        <v>208</v>
      </c>
      <c r="B213" s="1">
        <f>IF(Inputs!$B$26&lt;&gt;"Ready","FIX INPUTS",Inputs!$B$4+A213/12)</f>
        <v>57.333333333333329</v>
      </c>
      <c r="C213" s="6">
        <f>IF(Inputs!$B$26&lt;&gt;"Ready","FIX INPUTS",IF(A213&lt;=(Inputs!B$17-Inputs!$B$4)*12,Inputs!B$18*(1+Inputs!B$20)^INT((A213-1)/12),0))</f>
        <v>0</v>
      </c>
      <c r="D213" s="6">
        <f>IF(Inputs!$B$26&lt;&gt;"Ready","FIX INPUTS",IF(A213&lt;=(Inputs!B$17-Inputs!$B$4)*12,Inputs!B$19,0))</f>
        <v>0</v>
      </c>
      <c r="E213" s="6">
        <f>IF(Inputs!$B$26&lt;&gt;"Ready","FIX INPUTS",IF(A213&lt;=(Inputs!B$17-Inputs!$B$4)*12,E212*(1+(((1+Inputs!B$21)*(1-Inputs!B$22))^(1/12)-1))+C213*Inputs!$B$11+D213,E212))</f>
        <v>0</v>
      </c>
      <c r="F213" s="6">
        <f>IF(Inputs!$B$26&lt;&gt;"Ready","FIX INPUTS",IF(A213&lt;=(Inputs!B$17-Inputs!$B$4)*12,F212*(1+(((1+Inputs!B$21)*(1-Inputs!B$22))^(1/12)-1))+C213*Inputs!$B$12,F212))</f>
        <v>0</v>
      </c>
      <c r="G213" s="6">
        <f>IF(Inputs!$B$26&lt;&gt;"Ready","FIX INPUTS",IF(A213&lt;=(Inputs!B$17-Inputs!$B$4)*12,G212*(1+(((1+Inputs!B$21)*(1-Inputs!B$22))^(1/12)-1))+C213*Inputs!$B$13,G212))</f>
        <v>0</v>
      </c>
      <c r="H213" s="6">
        <f>IF(Inputs!$B$26&lt;&gt;"Ready","FIX INPUTS",SUM(E213:G213))</f>
        <v>0</v>
      </c>
      <c r="I213" s="6">
        <f>IF(Inputs!$B$26&lt;&gt;"Ready","FIX INPUTS",H213/(1+Inputs!B$23)^(MIN(A213,(Inputs!B$17-Inputs!$B$4)*12)/12))</f>
        <v>0</v>
      </c>
      <c r="J213" s="6">
        <f>IF(Inputs!$B$26&lt;&gt;"Ready","FIX INPUTS",C213+J212)</f>
        <v>0</v>
      </c>
      <c r="K213" s="6">
        <f>IF(Inputs!$B$26&lt;&gt;"Ready","FIX INPUTS",D213+K212)</f>
        <v>0</v>
      </c>
    </row>
    <row r="214" spans="1:11" ht="27.95" customHeight="1" x14ac:dyDescent="0.25">
      <c r="A214" s="1">
        <v>209</v>
      </c>
      <c r="B214" s="1">
        <f>IF(Inputs!$B$26&lt;&gt;"Ready","FIX INPUTS",Inputs!$B$4+A214/12)</f>
        <v>57.416666666666671</v>
      </c>
      <c r="C214" s="6">
        <f>IF(Inputs!$B$26&lt;&gt;"Ready","FIX INPUTS",IF(A214&lt;=(Inputs!B$17-Inputs!$B$4)*12,Inputs!B$18*(1+Inputs!B$20)^INT((A214-1)/12),0))</f>
        <v>0</v>
      </c>
      <c r="D214" s="6">
        <f>IF(Inputs!$B$26&lt;&gt;"Ready","FIX INPUTS",IF(A214&lt;=(Inputs!B$17-Inputs!$B$4)*12,Inputs!B$19,0))</f>
        <v>0</v>
      </c>
      <c r="E214" s="6">
        <f>IF(Inputs!$B$26&lt;&gt;"Ready","FIX INPUTS",IF(A214&lt;=(Inputs!B$17-Inputs!$B$4)*12,E213*(1+(((1+Inputs!B$21)*(1-Inputs!B$22))^(1/12)-1))+C214*Inputs!$B$11+D214,E213))</f>
        <v>0</v>
      </c>
      <c r="F214" s="6">
        <f>IF(Inputs!$B$26&lt;&gt;"Ready","FIX INPUTS",IF(A214&lt;=(Inputs!B$17-Inputs!$B$4)*12,F213*(1+(((1+Inputs!B$21)*(1-Inputs!B$22))^(1/12)-1))+C214*Inputs!$B$12,F213))</f>
        <v>0</v>
      </c>
      <c r="G214" s="6">
        <f>IF(Inputs!$B$26&lt;&gt;"Ready","FIX INPUTS",IF(A214&lt;=(Inputs!B$17-Inputs!$B$4)*12,G213*(1+(((1+Inputs!B$21)*(1-Inputs!B$22))^(1/12)-1))+C214*Inputs!$B$13,G213))</f>
        <v>0</v>
      </c>
      <c r="H214" s="6">
        <f>IF(Inputs!$B$26&lt;&gt;"Ready","FIX INPUTS",SUM(E214:G214))</f>
        <v>0</v>
      </c>
      <c r="I214" s="6">
        <f>IF(Inputs!$B$26&lt;&gt;"Ready","FIX INPUTS",H214/(1+Inputs!B$23)^(MIN(A214,(Inputs!B$17-Inputs!$B$4)*12)/12))</f>
        <v>0</v>
      </c>
      <c r="J214" s="6">
        <f>IF(Inputs!$B$26&lt;&gt;"Ready","FIX INPUTS",C214+J213)</f>
        <v>0</v>
      </c>
      <c r="K214" s="6">
        <f>IF(Inputs!$B$26&lt;&gt;"Ready","FIX INPUTS",D214+K213)</f>
        <v>0</v>
      </c>
    </row>
    <row r="215" spans="1:11" ht="27.95" customHeight="1" x14ac:dyDescent="0.25">
      <c r="A215" s="1">
        <v>210</v>
      </c>
      <c r="B215" s="1">
        <f>IF(Inputs!$B$26&lt;&gt;"Ready","FIX INPUTS",Inputs!$B$4+A215/12)</f>
        <v>57.5</v>
      </c>
      <c r="C215" s="6">
        <f>IF(Inputs!$B$26&lt;&gt;"Ready","FIX INPUTS",IF(A215&lt;=(Inputs!B$17-Inputs!$B$4)*12,Inputs!B$18*(1+Inputs!B$20)^INT((A215-1)/12),0))</f>
        <v>0</v>
      </c>
      <c r="D215" s="6">
        <f>IF(Inputs!$B$26&lt;&gt;"Ready","FIX INPUTS",IF(A215&lt;=(Inputs!B$17-Inputs!$B$4)*12,Inputs!B$19,0))</f>
        <v>0</v>
      </c>
      <c r="E215" s="6">
        <f>IF(Inputs!$B$26&lt;&gt;"Ready","FIX INPUTS",IF(A215&lt;=(Inputs!B$17-Inputs!$B$4)*12,E214*(1+(((1+Inputs!B$21)*(1-Inputs!B$22))^(1/12)-1))+C215*Inputs!$B$11+D215,E214))</f>
        <v>0</v>
      </c>
      <c r="F215" s="6">
        <f>IF(Inputs!$B$26&lt;&gt;"Ready","FIX INPUTS",IF(A215&lt;=(Inputs!B$17-Inputs!$B$4)*12,F214*(1+(((1+Inputs!B$21)*(1-Inputs!B$22))^(1/12)-1))+C215*Inputs!$B$12,F214))</f>
        <v>0</v>
      </c>
      <c r="G215" s="6">
        <f>IF(Inputs!$B$26&lt;&gt;"Ready","FIX INPUTS",IF(A215&lt;=(Inputs!B$17-Inputs!$B$4)*12,G214*(1+(((1+Inputs!B$21)*(1-Inputs!B$22))^(1/12)-1))+C215*Inputs!$B$13,G214))</f>
        <v>0</v>
      </c>
      <c r="H215" s="6">
        <f>IF(Inputs!$B$26&lt;&gt;"Ready","FIX INPUTS",SUM(E215:G215))</f>
        <v>0</v>
      </c>
      <c r="I215" s="6">
        <f>IF(Inputs!$B$26&lt;&gt;"Ready","FIX INPUTS",H215/(1+Inputs!B$23)^(MIN(A215,(Inputs!B$17-Inputs!$B$4)*12)/12))</f>
        <v>0</v>
      </c>
      <c r="J215" s="6">
        <f>IF(Inputs!$B$26&lt;&gt;"Ready","FIX INPUTS",C215+J214)</f>
        <v>0</v>
      </c>
      <c r="K215" s="6">
        <f>IF(Inputs!$B$26&lt;&gt;"Ready","FIX INPUTS",D215+K214)</f>
        <v>0</v>
      </c>
    </row>
    <row r="216" spans="1:11" ht="27.95" customHeight="1" x14ac:dyDescent="0.25">
      <c r="A216" s="1">
        <v>211</v>
      </c>
      <c r="B216" s="1">
        <f>IF(Inputs!$B$26&lt;&gt;"Ready","FIX INPUTS",Inputs!$B$4+A216/12)</f>
        <v>57.583333333333329</v>
      </c>
      <c r="C216" s="6">
        <f>IF(Inputs!$B$26&lt;&gt;"Ready","FIX INPUTS",IF(A216&lt;=(Inputs!B$17-Inputs!$B$4)*12,Inputs!B$18*(1+Inputs!B$20)^INT((A216-1)/12),0))</f>
        <v>0</v>
      </c>
      <c r="D216" s="6">
        <f>IF(Inputs!$B$26&lt;&gt;"Ready","FIX INPUTS",IF(A216&lt;=(Inputs!B$17-Inputs!$B$4)*12,Inputs!B$19,0))</f>
        <v>0</v>
      </c>
      <c r="E216" s="6">
        <f>IF(Inputs!$B$26&lt;&gt;"Ready","FIX INPUTS",IF(A216&lt;=(Inputs!B$17-Inputs!$B$4)*12,E215*(1+(((1+Inputs!B$21)*(1-Inputs!B$22))^(1/12)-1))+C216*Inputs!$B$11+D216,E215))</f>
        <v>0</v>
      </c>
      <c r="F216" s="6">
        <f>IF(Inputs!$B$26&lt;&gt;"Ready","FIX INPUTS",IF(A216&lt;=(Inputs!B$17-Inputs!$B$4)*12,F215*(1+(((1+Inputs!B$21)*(1-Inputs!B$22))^(1/12)-1))+C216*Inputs!$B$12,F215))</f>
        <v>0</v>
      </c>
      <c r="G216" s="6">
        <f>IF(Inputs!$B$26&lt;&gt;"Ready","FIX INPUTS",IF(A216&lt;=(Inputs!B$17-Inputs!$B$4)*12,G215*(1+(((1+Inputs!B$21)*(1-Inputs!B$22))^(1/12)-1))+C216*Inputs!$B$13,G215))</f>
        <v>0</v>
      </c>
      <c r="H216" s="6">
        <f>IF(Inputs!$B$26&lt;&gt;"Ready","FIX INPUTS",SUM(E216:G216))</f>
        <v>0</v>
      </c>
      <c r="I216" s="6">
        <f>IF(Inputs!$B$26&lt;&gt;"Ready","FIX INPUTS",H216/(1+Inputs!B$23)^(MIN(A216,(Inputs!B$17-Inputs!$B$4)*12)/12))</f>
        <v>0</v>
      </c>
      <c r="J216" s="6">
        <f>IF(Inputs!$B$26&lt;&gt;"Ready","FIX INPUTS",C216+J215)</f>
        <v>0</v>
      </c>
      <c r="K216" s="6">
        <f>IF(Inputs!$B$26&lt;&gt;"Ready","FIX INPUTS",D216+K215)</f>
        <v>0</v>
      </c>
    </row>
    <row r="217" spans="1:11" ht="27.95" customHeight="1" x14ac:dyDescent="0.25">
      <c r="A217" s="1">
        <v>212</v>
      </c>
      <c r="B217" s="1">
        <f>IF(Inputs!$B$26&lt;&gt;"Ready","FIX INPUTS",Inputs!$B$4+A217/12)</f>
        <v>57.666666666666671</v>
      </c>
      <c r="C217" s="6">
        <f>IF(Inputs!$B$26&lt;&gt;"Ready","FIX INPUTS",IF(A217&lt;=(Inputs!B$17-Inputs!$B$4)*12,Inputs!B$18*(1+Inputs!B$20)^INT((A217-1)/12),0))</f>
        <v>0</v>
      </c>
      <c r="D217" s="6">
        <f>IF(Inputs!$B$26&lt;&gt;"Ready","FIX INPUTS",IF(A217&lt;=(Inputs!B$17-Inputs!$B$4)*12,Inputs!B$19,0))</f>
        <v>0</v>
      </c>
      <c r="E217" s="6">
        <f>IF(Inputs!$B$26&lt;&gt;"Ready","FIX INPUTS",IF(A217&lt;=(Inputs!B$17-Inputs!$B$4)*12,E216*(1+(((1+Inputs!B$21)*(1-Inputs!B$22))^(1/12)-1))+C217*Inputs!$B$11+D217,E216))</f>
        <v>0</v>
      </c>
      <c r="F217" s="6">
        <f>IF(Inputs!$B$26&lt;&gt;"Ready","FIX INPUTS",IF(A217&lt;=(Inputs!B$17-Inputs!$B$4)*12,F216*(1+(((1+Inputs!B$21)*(1-Inputs!B$22))^(1/12)-1))+C217*Inputs!$B$12,F216))</f>
        <v>0</v>
      </c>
      <c r="G217" s="6">
        <f>IF(Inputs!$B$26&lt;&gt;"Ready","FIX INPUTS",IF(A217&lt;=(Inputs!B$17-Inputs!$B$4)*12,G216*(1+(((1+Inputs!B$21)*(1-Inputs!B$22))^(1/12)-1))+C217*Inputs!$B$13,G216))</f>
        <v>0</v>
      </c>
      <c r="H217" s="6">
        <f>IF(Inputs!$B$26&lt;&gt;"Ready","FIX INPUTS",SUM(E217:G217))</f>
        <v>0</v>
      </c>
      <c r="I217" s="6">
        <f>IF(Inputs!$B$26&lt;&gt;"Ready","FIX INPUTS",H217/(1+Inputs!B$23)^(MIN(A217,(Inputs!B$17-Inputs!$B$4)*12)/12))</f>
        <v>0</v>
      </c>
      <c r="J217" s="6">
        <f>IF(Inputs!$B$26&lt;&gt;"Ready","FIX INPUTS",C217+J216)</f>
        <v>0</v>
      </c>
      <c r="K217" s="6">
        <f>IF(Inputs!$B$26&lt;&gt;"Ready","FIX INPUTS",D217+K216)</f>
        <v>0</v>
      </c>
    </row>
    <row r="218" spans="1:11" ht="27.95" customHeight="1" x14ac:dyDescent="0.25">
      <c r="A218" s="1">
        <v>213</v>
      </c>
      <c r="B218" s="1">
        <f>IF(Inputs!$B$26&lt;&gt;"Ready","FIX INPUTS",Inputs!$B$4+A218/12)</f>
        <v>57.75</v>
      </c>
      <c r="C218" s="6">
        <f>IF(Inputs!$B$26&lt;&gt;"Ready","FIX INPUTS",IF(A218&lt;=(Inputs!B$17-Inputs!$B$4)*12,Inputs!B$18*(1+Inputs!B$20)^INT((A218-1)/12),0))</f>
        <v>0</v>
      </c>
      <c r="D218" s="6">
        <f>IF(Inputs!$B$26&lt;&gt;"Ready","FIX INPUTS",IF(A218&lt;=(Inputs!B$17-Inputs!$B$4)*12,Inputs!B$19,0))</f>
        <v>0</v>
      </c>
      <c r="E218" s="6">
        <f>IF(Inputs!$B$26&lt;&gt;"Ready","FIX INPUTS",IF(A218&lt;=(Inputs!B$17-Inputs!$B$4)*12,E217*(1+(((1+Inputs!B$21)*(1-Inputs!B$22))^(1/12)-1))+C218*Inputs!$B$11+D218,E217))</f>
        <v>0</v>
      </c>
      <c r="F218" s="6">
        <f>IF(Inputs!$B$26&lt;&gt;"Ready","FIX INPUTS",IF(A218&lt;=(Inputs!B$17-Inputs!$B$4)*12,F217*(1+(((1+Inputs!B$21)*(1-Inputs!B$22))^(1/12)-1))+C218*Inputs!$B$12,F217))</f>
        <v>0</v>
      </c>
      <c r="G218" s="6">
        <f>IF(Inputs!$B$26&lt;&gt;"Ready","FIX INPUTS",IF(A218&lt;=(Inputs!B$17-Inputs!$B$4)*12,G217*(1+(((1+Inputs!B$21)*(1-Inputs!B$22))^(1/12)-1))+C218*Inputs!$B$13,G217))</f>
        <v>0</v>
      </c>
      <c r="H218" s="6">
        <f>IF(Inputs!$B$26&lt;&gt;"Ready","FIX INPUTS",SUM(E218:G218))</f>
        <v>0</v>
      </c>
      <c r="I218" s="6">
        <f>IF(Inputs!$B$26&lt;&gt;"Ready","FIX INPUTS",H218/(1+Inputs!B$23)^(MIN(A218,(Inputs!B$17-Inputs!$B$4)*12)/12))</f>
        <v>0</v>
      </c>
      <c r="J218" s="6">
        <f>IF(Inputs!$B$26&lt;&gt;"Ready","FIX INPUTS",C218+J217)</f>
        <v>0</v>
      </c>
      <c r="K218" s="6">
        <f>IF(Inputs!$B$26&lt;&gt;"Ready","FIX INPUTS",D218+K217)</f>
        <v>0</v>
      </c>
    </row>
    <row r="219" spans="1:11" ht="27.95" customHeight="1" x14ac:dyDescent="0.25">
      <c r="A219" s="1">
        <v>214</v>
      </c>
      <c r="B219" s="1">
        <f>IF(Inputs!$B$26&lt;&gt;"Ready","FIX INPUTS",Inputs!$B$4+A219/12)</f>
        <v>57.833333333333329</v>
      </c>
      <c r="C219" s="6">
        <f>IF(Inputs!$B$26&lt;&gt;"Ready","FIX INPUTS",IF(A219&lt;=(Inputs!B$17-Inputs!$B$4)*12,Inputs!B$18*(1+Inputs!B$20)^INT((A219-1)/12),0))</f>
        <v>0</v>
      </c>
      <c r="D219" s="6">
        <f>IF(Inputs!$B$26&lt;&gt;"Ready","FIX INPUTS",IF(A219&lt;=(Inputs!B$17-Inputs!$B$4)*12,Inputs!B$19,0))</f>
        <v>0</v>
      </c>
      <c r="E219" s="6">
        <f>IF(Inputs!$B$26&lt;&gt;"Ready","FIX INPUTS",IF(A219&lt;=(Inputs!B$17-Inputs!$B$4)*12,E218*(1+(((1+Inputs!B$21)*(1-Inputs!B$22))^(1/12)-1))+C219*Inputs!$B$11+D219,E218))</f>
        <v>0</v>
      </c>
      <c r="F219" s="6">
        <f>IF(Inputs!$B$26&lt;&gt;"Ready","FIX INPUTS",IF(A219&lt;=(Inputs!B$17-Inputs!$B$4)*12,F218*(1+(((1+Inputs!B$21)*(1-Inputs!B$22))^(1/12)-1))+C219*Inputs!$B$12,F218))</f>
        <v>0</v>
      </c>
      <c r="G219" s="6">
        <f>IF(Inputs!$B$26&lt;&gt;"Ready","FIX INPUTS",IF(A219&lt;=(Inputs!B$17-Inputs!$B$4)*12,G218*(1+(((1+Inputs!B$21)*(1-Inputs!B$22))^(1/12)-1))+C219*Inputs!$B$13,G218))</f>
        <v>0</v>
      </c>
      <c r="H219" s="6">
        <f>IF(Inputs!$B$26&lt;&gt;"Ready","FIX INPUTS",SUM(E219:G219))</f>
        <v>0</v>
      </c>
      <c r="I219" s="6">
        <f>IF(Inputs!$B$26&lt;&gt;"Ready","FIX INPUTS",H219/(1+Inputs!B$23)^(MIN(A219,(Inputs!B$17-Inputs!$B$4)*12)/12))</f>
        <v>0</v>
      </c>
      <c r="J219" s="6">
        <f>IF(Inputs!$B$26&lt;&gt;"Ready","FIX INPUTS",C219+J218)</f>
        <v>0</v>
      </c>
      <c r="K219" s="6">
        <f>IF(Inputs!$B$26&lt;&gt;"Ready","FIX INPUTS",D219+K218)</f>
        <v>0</v>
      </c>
    </row>
    <row r="220" spans="1:11" ht="27.95" customHeight="1" x14ac:dyDescent="0.25">
      <c r="A220" s="1">
        <v>215</v>
      </c>
      <c r="B220" s="1">
        <f>IF(Inputs!$B$26&lt;&gt;"Ready","FIX INPUTS",Inputs!$B$4+A220/12)</f>
        <v>57.916666666666671</v>
      </c>
      <c r="C220" s="6">
        <f>IF(Inputs!$B$26&lt;&gt;"Ready","FIX INPUTS",IF(A220&lt;=(Inputs!B$17-Inputs!$B$4)*12,Inputs!B$18*(1+Inputs!B$20)^INT((A220-1)/12),0))</f>
        <v>0</v>
      </c>
      <c r="D220" s="6">
        <f>IF(Inputs!$B$26&lt;&gt;"Ready","FIX INPUTS",IF(A220&lt;=(Inputs!B$17-Inputs!$B$4)*12,Inputs!B$19,0))</f>
        <v>0</v>
      </c>
      <c r="E220" s="6">
        <f>IF(Inputs!$B$26&lt;&gt;"Ready","FIX INPUTS",IF(A220&lt;=(Inputs!B$17-Inputs!$B$4)*12,E219*(1+(((1+Inputs!B$21)*(1-Inputs!B$22))^(1/12)-1))+C220*Inputs!$B$11+D220,E219))</f>
        <v>0</v>
      </c>
      <c r="F220" s="6">
        <f>IF(Inputs!$B$26&lt;&gt;"Ready","FIX INPUTS",IF(A220&lt;=(Inputs!B$17-Inputs!$B$4)*12,F219*(1+(((1+Inputs!B$21)*(1-Inputs!B$22))^(1/12)-1))+C220*Inputs!$B$12,F219))</f>
        <v>0</v>
      </c>
      <c r="G220" s="6">
        <f>IF(Inputs!$B$26&lt;&gt;"Ready","FIX INPUTS",IF(A220&lt;=(Inputs!B$17-Inputs!$B$4)*12,G219*(1+(((1+Inputs!B$21)*(1-Inputs!B$22))^(1/12)-1))+C220*Inputs!$B$13,G219))</f>
        <v>0</v>
      </c>
      <c r="H220" s="6">
        <f>IF(Inputs!$B$26&lt;&gt;"Ready","FIX INPUTS",SUM(E220:G220))</f>
        <v>0</v>
      </c>
      <c r="I220" s="6">
        <f>IF(Inputs!$B$26&lt;&gt;"Ready","FIX INPUTS",H220/(1+Inputs!B$23)^(MIN(A220,(Inputs!B$17-Inputs!$B$4)*12)/12))</f>
        <v>0</v>
      </c>
      <c r="J220" s="6">
        <f>IF(Inputs!$B$26&lt;&gt;"Ready","FIX INPUTS",C220+J219)</f>
        <v>0</v>
      </c>
      <c r="K220" s="6">
        <f>IF(Inputs!$B$26&lt;&gt;"Ready","FIX INPUTS",D220+K219)</f>
        <v>0</v>
      </c>
    </row>
    <row r="221" spans="1:11" ht="27.95" customHeight="1" x14ac:dyDescent="0.25">
      <c r="A221" s="1">
        <v>216</v>
      </c>
      <c r="B221" s="1">
        <f>IF(Inputs!$B$26&lt;&gt;"Ready","FIX INPUTS",Inputs!$B$4+A221/12)</f>
        <v>58</v>
      </c>
      <c r="C221" s="6">
        <f>IF(Inputs!$B$26&lt;&gt;"Ready","FIX INPUTS",IF(A221&lt;=(Inputs!B$17-Inputs!$B$4)*12,Inputs!B$18*(1+Inputs!B$20)^INT((A221-1)/12),0))</f>
        <v>0</v>
      </c>
      <c r="D221" s="6">
        <f>IF(Inputs!$B$26&lt;&gt;"Ready","FIX INPUTS",IF(A221&lt;=(Inputs!B$17-Inputs!$B$4)*12,Inputs!B$19,0))</f>
        <v>0</v>
      </c>
      <c r="E221" s="6">
        <f>IF(Inputs!$B$26&lt;&gt;"Ready","FIX INPUTS",IF(A221&lt;=(Inputs!B$17-Inputs!$B$4)*12,E220*(1+(((1+Inputs!B$21)*(1-Inputs!B$22))^(1/12)-1))+C221*Inputs!$B$11+D221,E220))</f>
        <v>0</v>
      </c>
      <c r="F221" s="6">
        <f>IF(Inputs!$B$26&lt;&gt;"Ready","FIX INPUTS",IF(A221&lt;=(Inputs!B$17-Inputs!$B$4)*12,F220*(1+(((1+Inputs!B$21)*(1-Inputs!B$22))^(1/12)-1))+C221*Inputs!$B$12,F220))</f>
        <v>0</v>
      </c>
      <c r="G221" s="6">
        <f>IF(Inputs!$B$26&lt;&gt;"Ready","FIX INPUTS",IF(A221&lt;=(Inputs!B$17-Inputs!$B$4)*12,G220*(1+(((1+Inputs!B$21)*(1-Inputs!B$22))^(1/12)-1))+C221*Inputs!$B$13,G220))</f>
        <v>0</v>
      </c>
      <c r="H221" s="6">
        <f>IF(Inputs!$B$26&lt;&gt;"Ready","FIX INPUTS",SUM(E221:G221))</f>
        <v>0</v>
      </c>
      <c r="I221" s="6">
        <f>IF(Inputs!$B$26&lt;&gt;"Ready","FIX INPUTS",H221/(1+Inputs!B$23)^(MIN(A221,(Inputs!B$17-Inputs!$B$4)*12)/12))</f>
        <v>0</v>
      </c>
      <c r="J221" s="6">
        <f>IF(Inputs!$B$26&lt;&gt;"Ready","FIX INPUTS",C221+J220)</f>
        <v>0</v>
      </c>
      <c r="K221" s="6">
        <f>IF(Inputs!$B$26&lt;&gt;"Ready","FIX INPUTS",D221+K220)</f>
        <v>0</v>
      </c>
    </row>
    <row r="222" spans="1:11" ht="27.95" customHeight="1" x14ac:dyDescent="0.25">
      <c r="A222" s="1">
        <v>217</v>
      </c>
      <c r="B222" s="1">
        <f>IF(Inputs!$B$26&lt;&gt;"Ready","FIX INPUTS",Inputs!$B$4+A222/12)</f>
        <v>58.083333333333329</v>
      </c>
      <c r="C222" s="6">
        <f>IF(Inputs!$B$26&lt;&gt;"Ready","FIX INPUTS",IF(A222&lt;=(Inputs!B$17-Inputs!$B$4)*12,Inputs!B$18*(1+Inputs!B$20)^INT((A222-1)/12),0))</f>
        <v>0</v>
      </c>
      <c r="D222" s="6">
        <f>IF(Inputs!$B$26&lt;&gt;"Ready","FIX INPUTS",IF(A222&lt;=(Inputs!B$17-Inputs!$B$4)*12,Inputs!B$19,0))</f>
        <v>0</v>
      </c>
      <c r="E222" s="6">
        <f>IF(Inputs!$B$26&lt;&gt;"Ready","FIX INPUTS",IF(A222&lt;=(Inputs!B$17-Inputs!$B$4)*12,E221*(1+(((1+Inputs!B$21)*(1-Inputs!B$22))^(1/12)-1))+C222*Inputs!$B$11+D222,E221))</f>
        <v>0</v>
      </c>
      <c r="F222" s="6">
        <f>IF(Inputs!$B$26&lt;&gt;"Ready","FIX INPUTS",IF(A222&lt;=(Inputs!B$17-Inputs!$B$4)*12,F221*(1+(((1+Inputs!B$21)*(1-Inputs!B$22))^(1/12)-1))+C222*Inputs!$B$12,F221))</f>
        <v>0</v>
      </c>
      <c r="G222" s="6">
        <f>IF(Inputs!$B$26&lt;&gt;"Ready","FIX INPUTS",IF(A222&lt;=(Inputs!B$17-Inputs!$B$4)*12,G221*(1+(((1+Inputs!B$21)*(1-Inputs!B$22))^(1/12)-1))+C222*Inputs!$B$13,G221))</f>
        <v>0</v>
      </c>
      <c r="H222" s="6">
        <f>IF(Inputs!$B$26&lt;&gt;"Ready","FIX INPUTS",SUM(E222:G222))</f>
        <v>0</v>
      </c>
      <c r="I222" s="6">
        <f>IF(Inputs!$B$26&lt;&gt;"Ready","FIX INPUTS",H222/(1+Inputs!B$23)^(MIN(A222,(Inputs!B$17-Inputs!$B$4)*12)/12))</f>
        <v>0</v>
      </c>
      <c r="J222" s="6">
        <f>IF(Inputs!$B$26&lt;&gt;"Ready","FIX INPUTS",C222+J221)</f>
        <v>0</v>
      </c>
      <c r="K222" s="6">
        <f>IF(Inputs!$B$26&lt;&gt;"Ready","FIX INPUTS",D222+K221)</f>
        <v>0</v>
      </c>
    </row>
    <row r="223" spans="1:11" ht="27.95" customHeight="1" x14ac:dyDescent="0.25">
      <c r="A223" s="1">
        <v>218</v>
      </c>
      <c r="B223" s="1">
        <f>IF(Inputs!$B$26&lt;&gt;"Ready","FIX INPUTS",Inputs!$B$4+A223/12)</f>
        <v>58.166666666666671</v>
      </c>
      <c r="C223" s="6">
        <f>IF(Inputs!$B$26&lt;&gt;"Ready","FIX INPUTS",IF(A223&lt;=(Inputs!B$17-Inputs!$B$4)*12,Inputs!B$18*(1+Inputs!B$20)^INT((A223-1)/12),0))</f>
        <v>0</v>
      </c>
      <c r="D223" s="6">
        <f>IF(Inputs!$B$26&lt;&gt;"Ready","FIX INPUTS",IF(A223&lt;=(Inputs!B$17-Inputs!$B$4)*12,Inputs!B$19,0))</f>
        <v>0</v>
      </c>
      <c r="E223" s="6">
        <f>IF(Inputs!$B$26&lt;&gt;"Ready","FIX INPUTS",IF(A223&lt;=(Inputs!B$17-Inputs!$B$4)*12,E222*(1+(((1+Inputs!B$21)*(1-Inputs!B$22))^(1/12)-1))+C223*Inputs!$B$11+D223,E222))</f>
        <v>0</v>
      </c>
      <c r="F223" s="6">
        <f>IF(Inputs!$B$26&lt;&gt;"Ready","FIX INPUTS",IF(A223&lt;=(Inputs!B$17-Inputs!$B$4)*12,F222*(1+(((1+Inputs!B$21)*(1-Inputs!B$22))^(1/12)-1))+C223*Inputs!$B$12,F222))</f>
        <v>0</v>
      </c>
      <c r="G223" s="6">
        <f>IF(Inputs!$B$26&lt;&gt;"Ready","FIX INPUTS",IF(A223&lt;=(Inputs!B$17-Inputs!$B$4)*12,G222*(1+(((1+Inputs!B$21)*(1-Inputs!B$22))^(1/12)-1))+C223*Inputs!$B$13,G222))</f>
        <v>0</v>
      </c>
      <c r="H223" s="6">
        <f>IF(Inputs!$B$26&lt;&gt;"Ready","FIX INPUTS",SUM(E223:G223))</f>
        <v>0</v>
      </c>
      <c r="I223" s="6">
        <f>IF(Inputs!$B$26&lt;&gt;"Ready","FIX INPUTS",H223/(1+Inputs!B$23)^(MIN(A223,(Inputs!B$17-Inputs!$B$4)*12)/12))</f>
        <v>0</v>
      </c>
      <c r="J223" s="6">
        <f>IF(Inputs!$B$26&lt;&gt;"Ready","FIX INPUTS",C223+J222)</f>
        <v>0</v>
      </c>
      <c r="K223" s="6">
        <f>IF(Inputs!$B$26&lt;&gt;"Ready","FIX INPUTS",D223+K222)</f>
        <v>0</v>
      </c>
    </row>
    <row r="224" spans="1:11" ht="27.95" customHeight="1" x14ac:dyDescent="0.25">
      <c r="A224" s="1">
        <v>219</v>
      </c>
      <c r="B224" s="1">
        <f>IF(Inputs!$B$26&lt;&gt;"Ready","FIX INPUTS",Inputs!$B$4+A224/12)</f>
        <v>58.25</v>
      </c>
      <c r="C224" s="6">
        <f>IF(Inputs!$B$26&lt;&gt;"Ready","FIX INPUTS",IF(A224&lt;=(Inputs!B$17-Inputs!$B$4)*12,Inputs!B$18*(1+Inputs!B$20)^INT((A224-1)/12),0))</f>
        <v>0</v>
      </c>
      <c r="D224" s="6">
        <f>IF(Inputs!$B$26&lt;&gt;"Ready","FIX INPUTS",IF(A224&lt;=(Inputs!B$17-Inputs!$B$4)*12,Inputs!B$19,0))</f>
        <v>0</v>
      </c>
      <c r="E224" s="6">
        <f>IF(Inputs!$B$26&lt;&gt;"Ready","FIX INPUTS",IF(A224&lt;=(Inputs!B$17-Inputs!$B$4)*12,E223*(1+(((1+Inputs!B$21)*(1-Inputs!B$22))^(1/12)-1))+C224*Inputs!$B$11+D224,E223))</f>
        <v>0</v>
      </c>
      <c r="F224" s="6">
        <f>IF(Inputs!$B$26&lt;&gt;"Ready","FIX INPUTS",IF(A224&lt;=(Inputs!B$17-Inputs!$B$4)*12,F223*(1+(((1+Inputs!B$21)*(1-Inputs!B$22))^(1/12)-1))+C224*Inputs!$B$12,F223))</f>
        <v>0</v>
      </c>
      <c r="G224" s="6">
        <f>IF(Inputs!$B$26&lt;&gt;"Ready","FIX INPUTS",IF(A224&lt;=(Inputs!B$17-Inputs!$B$4)*12,G223*(1+(((1+Inputs!B$21)*(1-Inputs!B$22))^(1/12)-1))+C224*Inputs!$B$13,G223))</f>
        <v>0</v>
      </c>
      <c r="H224" s="6">
        <f>IF(Inputs!$B$26&lt;&gt;"Ready","FIX INPUTS",SUM(E224:G224))</f>
        <v>0</v>
      </c>
      <c r="I224" s="6">
        <f>IF(Inputs!$B$26&lt;&gt;"Ready","FIX INPUTS",H224/(1+Inputs!B$23)^(MIN(A224,(Inputs!B$17-Inputs!$B$4)*12)/12))</f>
        <v>0</v>
      </c>
      <c r="J224" s="6">
        <f>IF(Inputs!$B$26&lt;&gt;"Ready","FIX INPUTS",C224+J223)</f>
        <v>0</v>
      </c>
      <c r="K224" s="6">
        <f>IF(Inputs!$B$26&lt;&gt;"Ready","FIX INPUTS",D224+K223)</f>
        <v>0</v>
      </c>
    </row>
    <row r="225" spans="1:11" ht="27.95" customHeight="1" x14ac:dyDescent="0.25">
      <c r="A225" s="1">
        <v>220</v>
      </c>
      <c r="B225" s="1">
        <f>IF(Inputs!$B$26&lt;&gt;"Ready","FIX INPUTS",Inputs!$B$4+A225/12)</f>
        <v>58.333333333333329</v>
      </c>
      <c r="C225" s="6">
        <f>IF(Inputs!$B$26&lt;&gt;"Ready","FIX INPUTS",IF(A225&lt;=(Inputs!B$17-Inputs!$B$4)*12,Inputs!B$18*(1+Inputs!B$20)^INT((A225-1)/12),0))</f>
        <v>0</v>
      </c>
      <c r="D225" s="6">
        <f>IF(Inputs!$B$26&lt;&gt;"Ready","FIX INPUTS",IF(A225&lt;=(Inputs!B$17-Inputs!$B$4)*12,Inputs!B$19,0))</f>
        <v>0</v>
      </c>
      <c r="E225" s="6">
        <f>IF(Inputs!$B$26&lt;&gt;"Ready","FIX INPUTS",IF(A225&lt;=(Inputs!B$17-Inputs!$B$4)*12,E224*(1+(((1+Inputs!B$21)*(1-Inputs!B$22))^(1/12)-1))+C225*Inputs!$B$11+D225,E224))</f>
        <v>0</v>
      </c>
      <c r="F225" s="6">
        <f>IF(Inputs!$B$26&lt;&gt;"Ready","FIX INPUTS",IF(A225&lt;=(Inputs!B$17-Inputs!$B$4)*12,F224*(1+(((1+Inputs!B$21)*(1-Inputs!B$22))^(1/12)-1))+C225*Inputs!$B$12,F224))</f>
        <v>0</v>
      </c>
      <c r="G225" s="6">
        <f>IF(Inputs!$B$26&lt;&gt;"Ready","FIX INPUTS",IF(A225&lt;=(Inputs!B$17-Inputs!$B$4)*12,G224*(1+(((1+Inputs!B$21)*(1-Inputs!B$22))^(1/12)-1))+C225*Inputs!$B$13,G224))</f>
        <v>0</v>
      </c>
      <c r="H225" s="6">
        <f>IF(Inputs!$B$26&lt;&gt;"Ready","FIX INPUTS",SUM(E225:G225))</f>
        <v>0</v>
      </c>
      <c r="I225" s="6">
        <f>IF(Inputs!$B$26&lt;&gt;"Ready","FIX INPUTS",H225/(1+Inputs!B$23)^(MIN(A225,(Inputs!B$17-Inputs!$B$4)*12)/12))</f>
        <v>0</v>
      </c>
      <c r="J225" s="6">
        <f>IF(Inputs!$B$26&lt;&gt;"Ready","FIX INPUTS",C225+J224)</f>
        <v>0</v>
      </c>
      <c r="K225" s="6">
        <f>IF(Inputs!$B$26&lt;&gt;"Ready","FIX INPUTS",D225+K224)</f>
        <v>0</v>
      </c>
    </row>
    <row r="226" spans="1:11" ht="27.95" customHeight="1" x14ac:dyDescent="0.25">
      <c r="A226" s="1">
        <v>221</v>
      </c>
      <c r="B226" s="1">
        <f>IF(Inputs!$B$26&lt;&gt;"Ready","FIX INPUTS",Inputs!$B$4+A226/12)</f>
        <v>58.416666666666671</v>
      </c>
      <c r="C226" s="6">
        <f>IF(Inputs!$B$26&lt;&gt;"Ready","FIX INPUTS",IF(A226&lt;=(Inputs!B$17-Inputs!$B$4)*12,Inputs!B$18*(1+Inputs!B$20)^INT((A226-1)/12),0))</f>
        <v>0</v>
      </c>
      <c r="D226" s="6">
        <f>IF(Inputs!$B$26&lt;&gt;"Ready","FIX INPUTS",IF(A226&lt;=(Inputs!B$17-Inputs!$B$4)*12,Inputs!B$19,0))</f>
        <v>0</v>
      </c>
      <c r="E226" s="6">
        <f>IF(Inputs!$B$26&lt;&gt;"Ready","FIX INPUTS",IF(A226&lt;=(Inputs!B$17-Inputs!$B$4)*12,E225*(1+(((1+Inputs!B$21)*(1-Inputs!B$22))^(1/12)-1))+C226*Inputs!$B$11+D226,E225))</f>
        <v>0</v>
      </c>
      <c r="F226" s="6">
        <f>IF(Inputs!$B$26&lt;&gt;"Ready","FIX INPUTS",IF(A226&lt;=(Inputs!B$17-Inputs!$B$4)*12,F225*(1+(((1+Inputs!B$21)*(1-Inputs!B$22))^(1/12)-1))+C226*Inputs!$B$12,F225))</f>
        <v>0</v>
      </c>
      <c r="G226" s="6">
        <f>IF(Inputs!$B$26&lt;&gt;"Ready","FIX INPUTS",IF(A226&lt;=(Inputs!B$17-Inputs!$B$4)*12,G225*(1+(((1+Inputs!B$21)*(1-Inputs!B$22))^(1/12)-1))+C226*Inputs!$B$13,G225))</f>
        <v>0</v>
      </c>
      <c r="H226" s="6">
        <f>IF(Inputs!$B$26&lt;&gt;"Ready","FIX INPUTS",SUM(E226:G226))</f>
        <v>0</v>
      </c>
      <c r="I226" s="6">
        <f>IF(Inputs!$B$26&lt;&gt;"Ready","FIX INPUTS",H226/(1+Inputs!B$23)^(MIN(A226,(Inputs!B$17-Inputs!$B$4)*12)/12))</f>
        <v>0</v>
      </c>
      <c r="J226" s="6">
        <f>IF(Inputs!$B$26&lt;&gt;"Ready","FIX INPUTS",C226+J225)</f>
        <v>0</v>
      </c>
      <c r="K226" s="6">
        <f>IF(Inputs!$B$26&lt;&gt;"Ready","FIX INPUTS",D226+K225)</f>
        <v>0</v>
      </c>
    </row>
    <row r="227" spans="1:11" ht="27.95" customHeight="1" x14ac:dyDescent="0.25">
      <c r="A227" s="1">
        <v>222</v>
      </c>
      <c r="B227" s="1">
        <f>IF(Inputs!$B$26&lt;&gt;"Ready","FIX INPUTS",Inputs!$B$4+A227/12)</f>
        <v>58.5</v>
      </c>
      <c r="C227" s="6">
        <f>IF(Inputs!$B$26&lt;&gt;"Ready","FIX INPUTS",IF(A227&lt;=(Inputs!B$17-Inputs!$B$4)*12,Inputs!B$18*(1+Inputs!B$20)^INT((A227-1)/12),0))</f>
        <v>0</v>
      </c>
      <c r="D227" s="6">
        <f>IF(Inputs!$B$26&lt;&gt;"Ready","FIX INPUTS",IF(A227&lt;=(Inputs!B$17-Inputs!$B$4)*12,Inputs!B$19,0))</f>
        <v>0</v>
      </c>
      <c r="E227" s="6">
        <f>IF(Inputs!$B$26&lt;&gt;"Ready","FIX INPUTS",IF(A227&lt;=(Inputs!B$17-Inputs!$B$4)*12,E226*(1+(((1+Inputs!B$21)*(1-Inputs!B$22))^(1/12)-1))+C227*Inputs!$B$11+D227,E226))</f>
        <v>0</v>
      </c>
      <c r="F227" s="6">
        <f>IF(Inputs!$B$26&lt;&gt;"Ready","FIX INPUTS",IF(A227&lt;=(Inputs!B$17-Inputs!$B$4)*12,F226*(1+(((1+Inputs!B$21)*(1-Inputs!B$22))^(1/12)-1))+C227*Inputs!$B$12,F226))</f>
        <v>0</v>
      </c>
      <c r="G227" s="6">
        <f>IF(Inputs!$B$26&lt;&gt;"Ready","FIX INPUTS",IF(A227&lt;=(Inputs!B$17-Inputs!$B$4)*12,G226*(1+(((1+Inputs!B$21)*(1-Inputs!B$22))^(1/12)-1))+C227*Inputs!$B$13,G226))</f>
        <v>0</v>
      </c>
      <c r="H227" s="6">
        <f>IF(Inputs!$B$26&lt;&gt;"Ready","FIX INPUTS",SUM(E227:G227))</f>
        <v>0</v>
      </c>
      <c r="I227" s="6">
        <f>IF(Inputs!$B$26&lt;&gt;"Ready","FIX INPUTS",H227/(1+Inputs!B$23)^(MIN(A227,(Inputs!B$17-Inputs!$B$4)*12)/12))</f>
        <v>0</v>
      </c>
      <c r="J227" s="6">
        <f>IF(Inputs!$B$26&lt;&gt;"Ready","FIX INPUTS",C227+J226)</f>
        <v>0</v>
      </c>
      <c r="K227" s="6">
        <f>IF(Inputs!$B$26&lt;&gt;"Ready","FIX INPUTS",D227+K226)</f>
        <v>0</v>
      </c>
    </row>
    <row r="228" spans="1:11" ht="27.95" customHeight="1" x14ac:dyDescent="0.25">
      <c r="A228" s="1">
        <v>223</v>
      </c>
      <c r="B228" s="1">
        <f>IF(Inputs!$B$26&lt;&gt;"Ready","FIX INPUTS",Inputs!$B$4+A228/12)</f>
        <v>58.583333333333329</v>
      </c>
      <c r="C228" s="6">
        <f>IF(Inputs!$B$26&lt;&gt;"Ready","FIX INPUTS",IF(A228&lt;=(Inputs!B$17-Inputs!$B$4)*12,Inputs!B$18*(1+Inputs!B$20)^INT((A228-1)/12),0))</f>
        <v>0</v>
      </c>
      <c r="D228" s="6">
        <f>IF(Inputs!$B$26&lt;&gt;"Ready","FIX INPUTS",IF(A228&lt;=(Inputs!B$17-Inputs!$B$4)*12,Inputs!B$19,0))</f>
        <v>0</v>
      </c>
      <c r="E228" s="6">
        <f>IF(Inputs!$B$26&lt;&gt;"Ready","FIX INPUTS",IF(A228&lt;=(Inputs!B$17-Inputs!$B$4)*12,E227*(1+(((1+Inputs!B$21)*(1-Inputs!B$22))^(1/12)-1))+C228*Inputs!$B$11+D228,E227))</f>
        <v>0</v>
      </c>
      <c r="F228" s="6">
        <f>IF(Inputs!$B$26&lt;&gt;"Ready","FIX INPUTS",IF(A228&lt;=(Inputs!B$17-Inputs!$B$4)*12,F227*(1+(((1+Inputs!B$21)*(1-Inputs!B$22))^(1/12)-1))+C228*Inputs!$B$12,F227))</f>
        <v>0</v>
      </c>
      <c r="G228" s="6">
        <f>IF(Inputs!$B$26&lt;&gt;"Ready","FIX INPUTS",IF(A228&lt;=(Inputs!B$17-Inputs!$B$4)*12,G227*(1+(((1+Inputs!B$21)*(1-Inputs!B$22))^(1/12)-1))+C228*Inputs!$B$13,G227))</f>
        <v>0</v>
      </c>
      <c r="H228" s="6">
        <f>IF(Inputs!$B$26&lt;&gt;"Ready","FIX INPUTS",SUM(E228:G228))</f>
        <v>0</v>
      </c>
      <c r="I228" s="6">
        <f>IF(Inputs!$B$26&lt;&gt;"Ready","FIX INPUTS",H228/(1+Inputs!B$23)^(MIN(A228,(Inputs!B$17-Inputs!$B$4)*12)/12))</f>
        <v>0</v>
      </c>
      <c r="J228" s="6">
        <f>IF(Inputs!$B$26&lt;&gt;"Ready","FIX INPUTS",C228+J227)</f>
        <v>0</v>
      </c>
      <c r="K228" s="6">
        <f>IF(Inputs!$B$26&lt;&gt;"Ready","FIX INPUTS",D228+K227)</f>
        <v>0</v>
      </c>
    </row>
    <row r="229" spans="1:11" ht="27.95" customHeight="1" x14ac:dyDescent="0.25">
      <c r="A229" s="1">
        <v>224</v>
      </c>
      <c r="B229" s="1">
        <f>IF(Inputs!$B$26&lt;&gt;"Ready","FIX INPUTS",Inputs!$B$4+A229/12)</f>
        <v>58.666666666666671</v>
      </c>
      <c r="C229" s="6">
        <f>IF(Inputs!$B$26&lt;&gt;"Ready","FIX INPUTS",IF(A229&lt;=(Inputs!B$17-Inputs!$B$4)*12,Inputs!B$18*(1+Inputs!B$20)^INT((A229-1)/12),0))</f>
        <v>0</v>
      </c>
      <c r="D229" s="6">
        <f>IF(Inputs!$B$26&lt;&gt;"Ready","FIX INPUTS",IF(A229&lt;=(Inputs!B$17-Inputs!$B$4)*12,Inputs!B$19,0))</f>
        <v>0</v>
      </c>
      <c r="E229" s="6">
        <f>IF(Inputs!$B$26&lt;&gt;"Ready","FIX INPUTS",IF(A229&lt;=(Inputs!B$17-Inputs!$B$4)*12,E228*(1+(((1+Inputs!B$21)*(1-Inputs!B$22))^(1/12)-1))+C229*Inputs!$B$11+D229,E228))</f>
        <v>0</v>
      </c>
      <c r="F229" s="6">
        <f>IF(Inputs!$B$26&lt;&gt;"Ready","FIX INPUTS",IF(A229&lt;=(Inputs!B$17-Inputs!$B$4)*12,F228*(1+(((1+Inputs!B$21)*(1-Inputs!B$22))^(1/12)-1))+C229*Inputs!$B$12,F228))</f>
        <v>0</v>
      </c>
      <c r="G229" s="6">
        <f>IF(Inputs!$B$26&lt;&gt;"Ready","FIX INPUTS",IF(A229&lt;=(Inputs!B$17-Inputs!$B$4)*12,G228*(1+(((1+Inputs!B$21)*(1-Inputs!B$22))^(1/12)-1))+C229*Inputs!$B$13,G228))</f>
        <v>0</v>
      </c>
      <c r="H229" s="6">
        <f>IF(Inputs!$B$26&lt;&gt;"Ready","FIX INPUTS",SUM(E229:G229))</f>
        <v>0</v>
      </c>
      <c r="I229" s="6">
        <f>IF(Inputs!$B$26&lt;&gt;"Ready","FIX INPUTS",H229/(1+Inputs!B$23)^(MIN(A229,(Inputs!B$17-Inputs!$B$4)*12)/12))</f>
        <v>0</v>
      </c>
      <c r="J229" s="6">
        <f>IF(Inputs!$B$26&lt;&gt;"Ready","FIX INPUTS",C229+J228)</f>
        <v>0</v>
      </c>
      <c r="K229" s="6">
        <f>IF(Inputs!$B$26&lt;&gt;"Ready","FIX INPUTS",D229+K228)</f>
        <v>0</v>
      </c>
    </row>
    <row r="230" spans="1:11" ht="27.95" customHeight="1" x14ac:dyDescent="0.25">
      <c r="A230" s="1">
        <v>225</v>
      </c>
      <c r="B230" s="1">
        <f>IF(Inputs!$B$26&lt;&gt;"Ready","FIX INPUTS",Inputs!$B$4+A230/12)</f>
        <v>58.75</v>
      </c>
      <c r="C230" s="6">
        <f>IF(Inputs!$B$26&lt;&gt;"Ready","FIX INPUTS",IF(A230&lt;=(Inputs!B$17-Inputs!$B$4)*12,Inputs!B$18*(1+Inputs!B$20)^INT((A230-1)/12),0))</f>
        <v>0</v>
      </c>
      <c r="D230" s="6">
        <f>IF(Inputs!$B$26&lt;&gt;"Ready","FIX INPUTS",IF(A230&lt;=(Inputs!B$17-Inputs!$B$4)*12,Inputs!B$19,0))</f>
        <v>0</v>
      </c>
      <c r="E230" s="6">
        <f>IF(Inputs!$B$26&lt;&gt;"Ready","FIX INPUTS",IF(A230&lt;=(Inputs!B$17-Inputs!$B$4)*12,E229*(1+(((1+Inputs!B$21)*(1-Inputs!B$22))^(1/12)-1))+C230*Inputs!$B$11+D230,E229))</f>
        <v>0</v>
      </c>
      <c r="F230" s="6">
        <f>IF(Inputs!$B$26&lt;&gt;"Ready","FIX INPUTS",IF(A230&lt;=(Inputs!B$17-Inputs!$B$4)*12,F229*(1+(((1+Inputs!B$21)*(1-Inputs!B$22))^(1/12)-1))+C230*Inputs!$B$12,F229))</f>
        <v>0</v>
      </c>
      <c r="G230" s="6">
        <f>IF(Inputs!$B$26&lt;&gt;"Ready","FIX INPUTS",IF(A230&lt;=(Inputs!B$17-Inputs!$B$4)*12,G229*(1+(((1+Inputs!B$21)*(1-Inputs!B$22))^(1/12)-1))+C230*Inputs!$B$13,G229))</f>
        <v>0</v>
      </c>
      <c r="H230" s="6">
        <f>IF(Inputs!$B$26&lt;&gt;"Ready","FIX INPUTS",SUM(E230:G230))</f>
        <v>0</v>
      </c>
      <c r="I230" s="6">
        <f>IF(Inputs!$B$26&lt;&gt;"Ready","FIX INPUTS",H230/(1+Inputs!B$23)^(MIN(A230,(Inputs!B$17-Inputs!$B$4)*12)/12))</f>
        <v>0</v>
      </c>
      <c r="J230" s="6">
        <f>IF(Inputs!$B$26&lt;&gt;"Ready","FIX INPUTS",C230+J229)</f>
        <v>0</v>
      </c>
      <c r="K230" s="6">
        <f>IF(Inputs!$B$26&lt;&gt;"Ready","FIX INPUTS",D230+K229)</f>
        <v>0</v>
      </c>
    </row>
    <row r="231" spans="1:11" ht="27.95" customHeight="1" x14ac:dyDescent="0.25">
      <c r="A231" s="1">
        <v>226</v>
      </c>
      <c r="B231" s="1">
        <f>IF(Inputs!$B$26&lt;&gt;"Ready","FIX INPUTS",Inputs!$B$4+A231/12)</f>
        <v>58.833333333333329</v>
      </c>
      <c r="C231" s="6">
        <f>IF(Inputs!$B$26&lt;&gt;"Ready","FIX INPUTS",IF(A231&lt;=(Inputs!B$17-Inputs!$B$4)*12,Inputs!B$18*(1+Inputs!B$20)^INT((A231-1)/12),0))</f>
        <v>0</v>
      </c>
      <c r="D231" s="6">
        <f>IF(Inputs!$B$26&lt;&gt;"Ready","FIX INPUTS",IF(A231&lt;=(Inputs!B$17-Inputs!$B$4)*12,Inputs!B$19,0))</f>
        <v>0</v>
      </c>
      <c r="E231" s="6">
        <f>IF(Inputs!$B$26&lt;&gt;"Ready","FIX INPUTS",IF(A231&lt;=(Inputs!B$17-Inputs!$B$4)*12,E230*(1+(((1+Inputs!B$21)*(1-Inputs!B$22))^(1/12)-1))+C231*Inputs!$B$11+D231,E230))</f>
        <v>0</v>
      </c>
      <c r="F231" s="6">
        <f>IF(Inputs!$B$26&lt;&gt;"Ready","FIX INPUTS",IF(A231&lt;=(Inputs!B$17-Inputs!$B$4)*12,F230*(1+(((1+Inputs!B$21)*(1-Inputs!B$22))^(1/12)-1))+C231*Inputs!$B$12,F230))</f>
        <v>0</v>
      </c>
      <c r="G231" s="6">
        <f>IF(Inputs!$B$26&lt;&gt;"Ready","FIX INPUTS",IF(A231&lt;=(Inputs!B$17-Inputs!$B$4)*12,G230*(1+(((1+Inputs!B$21)*(1-Inputs!B$22))^(1/12)-1))+C231*Inputs!$B$13,G230))</f>
        <v>0</v>
      </c>
      <c r="H231" s="6">
        <f>IF(Inputs!$B$26&lt;&gt;"Ready","FIX INPUTS",SUM(E231:G231))</f>
        <v>0</v>
      </c>
      <c r="I231" s="6">
        <f>IF(Inputs!$B$26&lt;&gt;"Ready","FIX INPUTS",H231/(1+Inputs!B$23)^(MIN(A231,(Inputs!B$17-Inputs!$B$4)*12)/12))</f>
        <v>0</v>
      </c>
      <c r="J231" s="6">
        <f>IF(Inputs!$B$26&lt;&gt;"Ready","FIX INPUTS",C231+J230)</f>
        <v>0</v>
      </c>
      <c r="K231" s="6">
        <f>IF(Inputs!$B$26&lt;&gt;"Ready","FIX INPUTS",D231+K230)</f>
        <v>0</v>
      </c>
    </row>
    <row r="232" spans="1:11" ht="27.95" customHeight="1" x14ac:dyDescent="0.25">
      <c r="A232" s="1">
        <v>227</v>
      </c>
      <c r="B232" s="1">
        <f>IF(Inputs!$B$26&lt;&gt;"Ready","FIX INPUTS",Inputs!$B$4+A232/12)</f>
        <v>58.916666666666671</v>
      </c>
      <c r="C232" s="6">
        <f>IF(Inputs!$B$26&lt;&gt;"Ready","FIX INPUTS",IF(A232&lt;=(Inputs!B$17-Inputs!$B$4)*12,Inputs!B$18*(1+Inputs!B$20)^INT((A232-1)/12),0))</f>
        <v>0</v>
      </c>
      <c r="D232" s="6">
        <f>IF(Inputs!$B$26&lt;&gt;"Ready","FIX INPUTS",IF(A232&lt;=(Inputs!B$17-Inputs!$B$4)*12,Inputs!B$19,0))</f>
        <v>0</v>
      </c>
      <c r="E232" s="6">
        <f>IF(Inputs!$B$26&lt;&gt;"Ready","FIX INPUTS",IF(A232&lt;=(Inputs!B$17-Inputs!$B$4)*12,E231*(1+(((1+Inputs!B$21)*(1-Inputs!B$22))^(1/12)-1))+C232*Inputs!$B$11+D232,E231))</f>
        <v>0</v>
      </c>
      <c r="F232" s="6">
        <f>IF(Inputs!$B$26&lt;&gt;"Ready","FIX INPUTS",IF(A232&lt;=(Inputs!B$17-Inputs!$B$4)*12,F231*(1+(((1+Inputs!B$21)*(1-Inputs!B$22))^(1/12)-1))+C232*Inputs!$B$12,F231))</f>
        <v>0</v>
      </c>
      <c r="G232" s="6">
        <f>IF(Inputs!$B$26&lt;&gt;"Ready","FIX INPUTS",IF(A232&lt;=(Inputs!B$17-Inputs!$B$4)*12,G231*(1+(((1+Inputs!B$21)*(1-Inputs!B$22))^(1/12)-1))+C232*Inputs!$B$13,G231))</f>
        <v>0</v>
      </c>
      <c r="H232" s="6">
        <f>IF(Inputs!$B$26&lt;&gt;"Ready","FIX INPUTS",SUM(E232:G232))</f>
        <v>0</v>
      </c>
      <c r="I232" s="6">
        <f>IF(Inputs!$B$26&lt;&gt;"Ready","FIX INPUTS",H232/(1+Inputs!B$23)^(MIN(A232,(Inputs!B$17-Inputs!$B$4)*12)/12))</f>
        <v>0</v>
      </c>
      <c r="J232" s="6">
        <f>IF(Inputs!$B$26&lt;&gt;"Ready","FIX INPUTS",C232+J231)</f>
        <v>0</v>
      </c>
      <c r="K232" s="6">
        <f>IF(Inputs!$B$26&lt;&gt;"Ready","FIX INPUTS",D232+K231)</f>
        <v>0</v>
      </c>
    </row>
    <row r="233" spans="1:11" ht="27.95" customHeight="1" x14ac:dyDescent="0.25">
      <c r="A233" s="1">
        <v>228</v>
      </c>
      <c r="B233" s="1">
        <f>IF(Inputs!$B$26&lt;&gt;"Ready","FIX INPUTS",Inputs!$B$4+A233/12)</f>
        <v>59</v>
      </c>
      <c r="C233" s="6">
        <f>IF(Inputs!$B$26&lt;&gt;"Ready","FIX INPUTS",IF(A233&lt;=(Inputs!B$17-Inputs!$B$4)*12,Inputs!B$18*(1+Inputs!B$20)^INT((A233-1)/12),0))</f>
        <v>0</v>
      </c>
      <c r="D233" s="6">
        <f>IF(Inputs!$B$26&lt;&gt;"Ready","FIX INPUTS",IF(A233&lt;=(Inputs!B$17-Inputs!$B$4)*12,Inputs!B$19,0))</f>
        <v>0</v>
      </c>
      <c r="E233" s="6">
        <f>IF(Inputs!$B$26&lt;&gt;"Ready","FIX INPUTS",IF(A233&lt;=(Inputs!B$17-Inputs!$B$4)*12,E232*(1+(((1+Inputs!B$21)*(1-Inputs!B$22))^(1/12)-1))+C233*Inputs!$B$11+D233,E232))</f>
        <v>0</v>
      </c>
      <c r="F233" s="6">
        <f>IF(Inputs!$B$26&lt;&gt;"Ready","FIX INPUTS",IF(A233&lt;=(Inputs!B$17-Inputs!$B$4)*12,F232*(1+(((1+Inputs!B$21)*(1-Inputs!B$22))^(1/12)-1))+C233*Inputs!$B$12,F232))</f>
        <v>0</v>
      </c>
      <c r="G233" s="6">
        <f>IF(Inputs!$B$26&lt;&gt;"Ready","FIX INPUTS",IF(A233&lt;=(Inputs!B$17-Inputs!$B$4)*12,G232*(1+(((1+Inputs!B$21)*(1-Inputs!B$22))^(1/12)-1))+C233*Inputs!$B$13,G232))</f>
        <v>0</v>
      </c>
      <c r="H233" s="6">
        <f>IF(Inputs!$B$26&lt;&gt;"Ready","FIX INPUTS",SUM(E233:G233))</f>
        <v>0</v>
      </c>
      <c r="I233" s="6">
        <f>IF(Inputs!$B$26&lt;&gt;"Ready","FIX INPUTS",H233/(1+Inputs!B$23)^(MIN(A233,(Inputs!B$17-Inputs!$B$4)*12)/12))</f>
        <v>0</v>
      </c>
      <c r="J233" s="6">
        <f>IF(Inputs!$B$26&lt;&gt;"Ready","FIX INPUTS",C233+J232)</f>
        <v>0</v>
      </c>
      <c r="K233" s="6">
        <f>IF(Inputs!$B$26&lt;&gt;"Ready","FIX INPUTS",D233+K232)</f>
        <v>0</v>
      </c>
    </row>
    <row r="234" spans="1:11" ht="27.95" customHeight="1" x14ac:dyDescent="0.25">
      <c r="A234" s="1">
        <v>229</v>
      </c>
      <c r="B234" s="1">
        <f>IF(Inputs!$B$26&lt;&gt;"Ready","FIX INPUTS",Inputs!$B$4+A234/12)</f>
        <v>59.083333333333329</v>
      </c>
      <c r="C234" s="6">
        <f>IF(Inputs!$B$26&lt;&gt;"Ready","FIX INPUTS",IF(A234&lt;=(Inputs!B$17-Inputs!$B$4)*12,Inputs!B$18*(1+Inputs!B$20)^INT((A234-1)/12),0))</f>
        <v>0</v>
      </c>
      <c r="D234" s="6">
        <f>IF(Inputs!$B$26&lt;&gt;"Ready","FIX INPUTS",IF(A234&lt;=(Inputs!B$17-Inputs!$B$4)*12,Inputs!B$19,0))</f>
        <v>0</v>
      </c>
      <c r="E234" s="6">
        <f>IF(Inputs!$B$26&lt;&gt;"Ready","FIX INPUTS",IF(A234&lt;=(Inputs!B$17-Inputs!$B$4)*12,E233*(1+(((1+Inputs!B$21)*(1-Inputs!B$22))^(1/12)-1))+C234*Inputs!$B$11+D234,E233))</f>
        <v>0</v>
      </c>
      <c r="F234" s="6">
        <f>IF(Inputs!$B$26&lt;&gt;"Ready","FIX INPUTS",IF(A234&lt;=(Inputs!B$17-Inputs!$B$4)*12,F233*(1+(((1+Inputs!B$21)*(1-Inputs!B$22))^(1/12)-1))+C234*Inputs!$B$12,F233))</f>
        <v>0</v>
      </c>
      <c r="G234" s="6">
        <f>IF(Inputs!$B$26&lt;&gt;"Ready","FIX INPUTS",IF(A234&lt;=(Inputs!B$17-Inputs!$B$4)*12,G233*(1+(((1+Inputs!B$21)*(1-Inputs!B$22))^(1/12)-1))+C234*Inputs!$B$13,G233))</f>
        <v>0</v>
      </c>
      <c r="H234" s="6">
        <f>IF(Inputs!$B$26&lt;&gt;"Ready","FIX INPUTS",SUM(E234:G234))</f>
        <v>0</v>
      </c>
      <c r="I234" s="6">
        <f>IF(Inputs!$B$26&lt;&gt;"Ready","FIX INPUTS",H234/(1+Inputs!B$23)^(MIN(A234,(Inputs!B$17-Inputs!$B$4)*12)/12))</f>
        <v>0</v>
      </c>
      <c r="J234" s="6">
        <f>IF(Inputs!$B$26&lt;&gt;"Ready","FIX INPUTS",C234+J233)</f>
        <v>0</v>
      </c>
      <c r="K234" s="6">
        <f>IF(Inputs!$B$26&lt;&gt;"Ready","FIX INPUTS",D234+K233)</f>
        <v>0</v>
      </c>
    </row>
    <row r="235" spans="1:11" ht="27.95" customHeight="1" x14ac:dyDescent="0.25">
      <c r="A235" s="1">
        <v>230</v>
      </c>
      <c r="B235" s="1">
        <f>IF(Inputs!$B$26&lt;&gt;"Ready","FIX INPUTS",Inputs!$B$4+A235/12)</f>
        <v>59.166666666666671</v>
      </c>
      <c r="C235" s="6">
        <f>IF(Inputs!$B$26&lt;&gt;"Ready","FIX INPUTS",IF(A235&lt;=(Inputs!B$17-Inputs!$B$4)*12,Inputs!B$18*(1+Inputs!B$20)^INT((A235-1)/12),0))</f>
        <v>0</v>
      </c>
      <c r="D235" s="6">
        <f>IF(Inputs!$B$26&lt;&gt;"Ready","FIX INPUTS",IF(A235&lt;=(Inputs!B$17-Inputs!$B$4)*12,Inputs!B$19,0))</f>
        <v>0</v>
      </c>
      <c r="E235" s="6">
        <f>IF(Inputs!$B$26&lt;&gt;"Ready","FIX INPUTS",IF(A235&lt;=(Inputs!B$17-Inputs!$B$4)*12,E234*(1+(((1+Inputs!B$21)*(1-Inputs!B$22))^(1/12)-1))+C235*Inputs!$B$11+D235,E234))</f>
        <v>0</v>
      </c>
      <c r="F235" s="6">
        <f>IF(Inputs!$B$26&lt;&gt;"Ready","FIX INPUTS",IF(A235&lt;=(Inputs!B$17-Inputs!$B$4)*12,F234*(1+(((1+Inputs!B$21)*(1-Inputs!B$22))^(1/12)-1))+C235*Inputs!$B$12,F234))</f>
        <v>0</v>
      </c>
      <c r="G235" s="6">
        <f>IF(Inputs!$B$26&lt;&gt;"Ready","FIX INPUTS",IF(A235&lt;=(Inputs!B$17-Inputs!$B$4)*12,G234*(1+(((1+Inputs!B$21)*(1-Inputs!B$22))^(1/12)-1))+C235*Inputs!$B$13,G234))</f>
        <v>0</v>
      </c>
      <c r="H235" s="6">
        <f>IF(Inputs!$B$26&lt;&gt;"Ready","FIX INPUTS",SUM(E235:G235))</f>
        <v>0</v>
      </c>
      <c r="I235" s="6">
        <f>IF(Inputs!$B$26&lt;&gt;"Ready","FIX INPUTS",H235/(1+Inputs!B$23)^(MIN(A235,(Inputs!B$17-Inputs!$B$4)*12)/12))</f>
        <v>0</v>
      </c>
      <c r="J235" s="6">
        <f>IF(Inputs!$B$26&lt;&gt;"Ready","FIX INPUTS",C235+J234)</f>
        <v>0</v>
      </c>
      <c r="K235" s="6">
        <f>IF(Inputs!$B$26&lt;&gt;"Ready","FIX INPUTS",D235+K234)</f>
        <v>0</v>
      </c>
    </row>
    <row r="236" spans="1:11" ht="27.95" customHeight="1" x14ac:dyDescent="0.25">
      <c r="A236" s="1">
        <v>231</v>
      </c>
      <c r="B236" s="1">
        <f>IF(Inputs!$B$26&lt;&gt;"Ready","FIX INPUTS",Inputs!$B$4+A236/12)</f>
        <v>59.25</v>
      </c>
      <c r="C236" s="6">
        <f>IF(Inputs!$B$26&lt;&gt;"Ready","FIX INPUTS",IF(A236&lt;=(Inputs!B$17-Inputs!$B$4)*12,Inputs!B$18*(1+Inputs!B$20)^INT((A236-1)/12),0))</f>
        <v>0</v>
      </c>
      <c r="D236" s="6">
        <f>IF(Inputs!$B$26&lt;&gt;"Ready","FIX INPUTS",IF(A236&lt;=(Inputs!B$17-Inputs!$B$4)*12,Inputs!B$19,0))</f>
        <v>0</v>
      </c>
      <c r="E236" s="6">
        <f>IF(Inputs!$B$26&lt;&gt;"Ready","FIX INPUTS",IF(A236&lt;=(Inputs!B$17-Inputs!$B$4)*12,E235*(1+(((1+Inputs!B$21)*(1-Inputs!B$22))^(1/12)-1))+C236*Inputs!$B$11+D236,E235))</f>
        <v>0</v>
      </c>
      <c r="F236" s="6">
        <f>IF(Inputs!$B$26&lt;&gt;"Ready","FIX INPUTS",IF(A236&lt;=(Inputs!B$17-Inputs!$B$4)*12,F235*(1+(((1+Inputs!B$21)*(1-Inputs!B$22))^(1/12)-1))+C236*Inputs!$B$12,F235))</f>
        <v>0</v>
      </c>
      <c r="G236" s="6">
        <f>IF(Inputs!$B$26&lt;&gt;"Ready","FIX INPUTS",IF(A236&lt;=(Inputs!B$17-Inputs!$B$4)*12,G235*(1+(((1+Inputs!B$21)*(1-Inputs!B$22))^(1/12)-1))+C236*Inputs!$B$13,G235))</f>
        <v>0</v>
      </c>
      <c r="H236" s="6">
        <f>IF(Inputs!$B$26&lt;&gt;"Ready","FIX INPUTS",SUM(E236:G236))</f>
        <v>0</v>
      </c>
      <c r="I236" s="6">
        <f>IF(Inputs!$B$26&lt;&gt;"Ready","FIX INPUTS",H236/(1+Inputs!B$23)^(MIN(A236,(Inputs!B$17-Inputs!$B$4)*12)/12))</f>
        <v>0</v>
      </c>
      <c r="J236" s="6">
        <f>IF(Inputs!$B$26&lt;&gt;"Ready","FIX INPUTS",C236+J235)</f>
        <v>0</v>
      </c>
      <c r="K236" s="6">
        <f>IF(Inputs!$B$26&lt;&gt;"Ready","FIX INPUTS",D236+K235)</f>
        <v>0</v>
      </c>
    </row>
    <row r="237" spans="1:11" ht="27.95" customHeight="1" x14ac:dyDescent="0.25">
      <c r="A237" s="1">
        <v>232</v>
      </c>
      <c r="B237" s="1">
        <f>IF(Inputs!$B$26&lt;&gt;"Ready","FIX INPUTS",Inputs!$B$4+A237/12)</f>
        <v>59.333333333333329</v>
      </c>
      <c r="C237" s="6">
        <f>IF(Inputs!$B$26&lt;&gt;"Ready","FIX INPUTS",IF(A237&lt;=(Inputs!B$17-Inputs!$B$4)*12,Inputs!B$18*(1+Inputs!B$20)^INT((A237-1)/12),0))</f>
        <v>0</v>
      </c>
      <c r="D237" s="6">
        <f>IF(Inputs!$B$26&lt;&gt;"Ready","FIX INPUTS",IF(A237&lt;=(Inputs!B$17-Inputs!$B$4)*12,Inputs!B$19,0))</f>
        <v>0</v>
      </c>
      <c r="E237" s="6">
        <f>IF(Inputs!$B$26&lt;&gt;"Ready","FIX INPUTS",IF(A237&lt;=(Inputs!B$17-Inputs!$B$4)*12,E236*(1+(((1+Inputs!B$21)*(1-Inputs!B$22))^(1/12)-1))+C237*Inputs!$B$11+D237,E236))</f>
        <v>0</v>
      </c>
      <c r="F237" s="6">
        <f>IF(Inputs!$B$26&lt;&gt;"Ready","FIX INPUTS",IF(A237&lt;=(Inputs!B$17-Inputs!$B$4)*12,F236*(1+(((1+Inputs!B$21)*(1-Inputs!B$22))^(1/12)-1))+C237*Inputs!$B$12,F236))</f>
        <v>0</v>
      </c>
      <c r="G237" s="6">
        <f>IF(Inputs!$B$26&lt;&gt;"Ready","FIX INPUTS",IF(A237&lt;=(Inputs!B$17-Inputs!$B$4)*12,G236*(1+(((1+Inputs!B$21)*(1-Inputs!B$22))^(1/12)-1))+C237*Inputs!$B$13,G236))</f>
        <v>0</v>
      </c>
      <c r="H237" s="6">
        <f>IF(Inputs!$B$26&lt;&gt;"Ready","FIX INPUTS",SUM(E237:G237))</f>
        <v>0</v>
      </c>
      <c r="I237" s="6">
        <f>IF(Inputs!$B$26&lt;&gt;"Ready","FIX INPUTS",H237/(1+Inputs!B$23)^(MIN(A237,(Inputs!B$17-Inputs!$B$4)*12)/12))</f>
        <v>0</v>
      </c>
      <c r="J237" s="6">
        <f>IF(Inputs!$B$26&lt;&gt;"Ready","FIX INPUTS",C237+J236)</f>
        <v>0</v>
      </c>
      <c r="K237" s="6">
        <f>IF(Inputs!$B$26&lt;&gt;"Ready","FIX INPUTS",D237+K236)</f>
        <v>0</v>
      </c>
    </row>
    <row r="238" spans="1:11" ht="27.95" customHeight="1" x14ac:dyDescent="0.25">
      <c r="A238" s="1">
        <v>233</v>
      </c>
      <c r="B238" s="1">
        <f>IF(Inputs!$B$26&lt;&gt;"Ready","FIX INPUTS",Inputs!$B$4+A238/12)</f>
        <v>59.416666666666671</v>
      </c>
      <c r="C238" s="6">
        <f>IF(Inputs!$B$26&lt;&gt;"Ready","FIX INPUTS",IF(A238&lt;=(Inputs!B$17-Inputs!$B$4)*12,Inputs!B$18*(1+Inputs!B$20)^INT((A238-1)/12),0))</f>
        <v>0</v>
      </c>
      <c r="D238" s="6">
        <f>IF(Inputs!$B$26&lt;&gt;"Ready","FIX INPUTS",IF(A238&lt;=(Inputs!B$17-Inputs!$B$4)*12,Inputs!B$19,0))</f>
        <v>0</v>
      </c>
      <c r="E238" s="6">
        <f>IF(Inputs!$B$26&lt;&gt;"Ready","FIX INPUTS",IF(A238&lt;=(Inputs!B$17-Inputs!$B$4)*12,E237*(1+(((1+Inputs!B$21)*(1-Inputs!B$22))^(1/12)-1))+C238*Inputs!$B$11+D238,E237))</f>
        <v>0</v>
      </c>
      <c r="F238" s="6">
        <f>IF(Inputs!$B$26&lt;&gt;"Ready","FIX INPUTS",IF(A238&lt;=(Inputs!B$17-Inputs!$B$4)*12,F237*(1+(((1+Inputs!B$21)*(1-Inputs!B$22))^(1/12)-1))+C238*Inputs!$B$12,F237))</f>
        <v>0</v>
      </c>
      <c r="G238" s="6">
        <f>IF(Inputs!$B$26&lt;&gt;"Ready","FIX INPUTS",IF(A238&lt;=(Inputs!B$17-Inputs!$B$4)*12,G237*(1+(((1+Inputs!B$21)*(1-Inputs!B$22))^(1/12)-1))+C238*Inputs!$B$13,G237))</f>
        <v>0</v>
      </c>
      <c r="H238" s="6">
        <f>IF(Inputs!$B$26&lt;&gt;"Ready","FIX INPUTS",SUM(E238:G238))</f>
        <v>0</v>
      </c>
      <c r="I238" s="6">
        <f>IF(Inputs!$B$26&lt;&gt;"Ready","FIX INPUTS",H238/(1+Inputs!B$23)^(MIN(A238,(Inputs!B$17-Inputs!$B$4)*12)/12))</f>
        <v>0</v>
      </c>
      <c r="J238" s="6">
        <f>IF(Inputs!$B$26&lt;&gt;"Ready","FIX INPUTS",C238+J237)</f>
        <v>0</v>
      </c>
      <c r="K238" s="6">
        <f>IF(Inputs!$B$26&lt;&gt;"Ready","FIX INPUTS",D238+K237)</f>
        <v>0</v>
      </c>
    </row>
    <row r="239" spans="1:11" ht="27.95" customHeight="1" x14ac:dyDescent="0.25">
      <c r="A239" s="1">
        <v>234</v>
      </c>
      <c r="B239" s="1">
        <f>IF(Inputs!$B$26&lt;&gt;"Ready","FIX INPUTS",Inputs!$B$4+A239/12)</f>
        <v>59.5</v>
      </c>
      <c r="C239" s="6">
        <f>IF(Inputs!$B$26&lt;&gt;"Ready","FIX INPUTS",IF(A239&lt;=(Inputs!B$17-Inputs!$B$4)*12,Inputs!B$18*(1+Inputs!B$20)^INT((A239-1)/12),0))</f>
        <v>0</v>
      </c>
      <c r="D239" s="6">
        <f>IF(Inputs!$B$26&lt;&gt;"Ready","FIX INPUTS",IF(A239&lt;=(Inputs!B$17-Inputs!$B$4)*12,Inputs!B$19,0))</f>
        <v>0</v>
      </c>
      <c r="E239" s="6">
        <f>IF(Inputs!$B$26&lt;&gt;"Ready","FIX INPUTS",IF(A239&lt;=(Inputs!B$17-Inputs!$B$4)*12,E238*(1+(((1+Inputs!B$21)*(1-Inputs!B$22))^(1/12)-1))+C239*Inputs!$B$11+D239,E238))</f>
        <v>0</v>
      </c>
      <c r="F239" s="6">
        <f>IF(Inputs!$B$26&lt;&gt;"Ready","FIX INPUTS",IF(A239&lt;=(Inputs!B$17-Inputs!$B$4)*12,F238*(1+(((1+Inputs!B$21)*(1-Inputs!B$22))^(1/12)-1))+C239*Inputs!$B$12,F238))</f>
        <v>0</v>
      </c>
      <c r="G239" s="6">
        <f>IF(Inputs!$B$26&lt;&gt;"Ready","FIX INPUTS",IF(A239&lt;=(Inputs!B$17-Inputs!$B$4)*12,G238*(1+(((1+Inputs!B$21)*(1-Inputs!B$22))^(1/12)-1))+C239*Inputs!$B$13,G238))</f>
        <v>0</v>
      </c>
      <c r="H239" s="6">
        <f>IF(Inputs!$B$26&lt;&gt;"Ready","FIX INPUTS",SUM(E239:G239))</f>
        <v>0</v>
      </c>
      <c r="I239" s="6">
        <f>IF(Inputs!$B$26&lt;&gt;"Ready","FIX INPUTS",H239/(1+Inputs!B$23)^(MIN(A239,(Inputs!B$17-Inputs!$B$4)*12)/12))</f>
        <v>0</v>
      </c>
      <c r="J239" s="6">
        <f>IF(Inputs!$B$26&lt;&gt;"Ready","FIX INPUTS",C239+J238)</f>
        <v>0</v>
      </c>
      <c r="K239" s="6">
        <f>IF(Inputs!$B$26&lt;&gt;"Ready","FIX INPUTS",D239+K238)</f>
        <v>0</v>
      </c>
    </row>
    <row r="240" spans="1:11" ht="27.95" customHeight="1" x14ac:dyDescent="0.25">
      <c r="A240" s="1">
        <v>235</v>
      </c>
      <c r="B240" s="1">
        <f>IF(Inputs!$B$26&lt;&gt;"Ready","FIX INPUTS",Inputs!$B$4+A240/12)</f>
        <v>59.583333333333329</v>
      </c>
      <c r="C240" s="6">
        <f>IF(Inputs!$B$26&lt;&gt;"Ready","FIX INPUTS",IF(A240&lt;=(Inputs!B$17-Inputs!$B$4)*12,Inputs!B$18*(1+Inputs!B$20)^INT((A240-1)/12),0))</f>
        <v>0</v>
      </c>
      <c r="D240" s="6">
        <f>IF(Inputs!$B$26&lt;&gt;"Ready","FIX INPUTS",IF(A240&lt;=(Inputs!B$17-Inputs!$B$4)*12,Inputs!B$19,0))</f>
        <v>0</v>
      </c>
      <c r="E240" s="6">
        <f>IF(Inputs!$B$26&lt;&gt;"Ready","FIX INPUTS",IF(A240&lt;=(Inputs!B$17-Inputs!$B$4)*12,E239*(1+(((1+Inputs!B$21)*(1-Inputs!B$22))^(1/12)-1))+C240*Inputs!$B$11+D240,E239))</f>
        <v>0</v>
      </c>
      <c r="F240" s="6">
        <f>IF(Inputs!$B$26&lt;&gt;"Ready","FIX INPUTS",IF(A240&lt;=(Inputs!B$17-Inputs!$B$4)*12,F239*(1+(((1+Inputs!B$21)*(1-Inputs!B$22))^(1/12)-1))+C240*Inputs!$B$12,F239))</f>
        <v>0</v>
      </c>
      <c r="G240" s="6">
        <f>IF(Inputs!$B$26&lt;&gt;"Ready","FIX INPUTS",IF(A240&lt;=(Inputs!B$17-Inputs!$B$4)*12,G239*(1+(((1+Inputs!B$21)*(1-Inputs!B$22))^(1/12)-1))+C240*Inputs!$B$13,G239))</f>
        <v>0</v>
      </c>
      <c r="H240" s="6">
        <f>IF(Inputs!$B$26&lt;&gt;"Ready","FIX INPUTS",SUM(E240:G240))</f>
        <v>0</v>
      </c>
      <c r="I240" s="6">
        <f>IF(Inputs!$B$26&lt;&gt;"Ready","FIX INPUTS",H240/(1+Inputs!B$23)^(MIN(A240,(Inputs!B$17-Inputs!$B$4)*12)/12))</f>
        <v>0</v>
      </c>
      <c r="J240" s="6">
        <f>IF(Inputs!$B$26&lt;&gt;"Ready","FIX INPUTS",C240+J239)</f>
        <v>0</v>
      </c>
      <c r="K240" s="6">
        <f>IF(Inputs!$B$26&lt;&gt;"Ready","FIX INPUTS",D240+K239)</f>
        <v>0</v>
      </c>
    </row>
    <row r="241" spans="1:11" ht="27.95" customHeight="1" x14ac:dyDescent="0.25">
      <c r="A241" s="1">
        <v>236</v>
      </c>
      <c r="B241" s="1">
        <f>IF(Inputs!$B$26&lt;&gt;"Ready","FIX INPUTS",Inputs!$B$4+A241/12)</f>
        <v>59.666666666666671</v>
      </c>
      <c r="C241" s="6">
        <f>IF(Inputs!$B$26&lt;&gt;"Ready","FIX INPUTS",IF(A241&lt;=(Inputs!B$17-Inputs!$B$4)*12,Inputs!B$18*(1+Inputs!B$20)^INT((A241-1)/12),0))</f>
        <v>0</v>
      </c>
      <c r="D241" s="6">
        <f>IF(Inputs!$B$26&lt;&gt;"Ready","FIX INPUTS",IF(A241&lt;=(Inputs!B$17-Inputs!$B$4)*12,Inputs!B$19,0))</f>
        <v>0</v>
      </c>
      <c r="E241" s="6">
        <f>IF(Inputs!$B$26&lt;&gt;"Ready","FIX INPUTS",IF(A241&lt;=(Inputs!B$17-Inputs!$B$4)*12,E240*(1+(((1+Inputs!B$21)*(1-Inputs!B$22))^(1/12)-1))+C241*Inputs!$B$11+D241,E240))</f>
        <v>0</v>
      </c>
      <c r="F241" s="6">
        <f>IF(Inputs!$B$26&lt;&gt;"Ready","FIX INPUTS",IF(A241&lt;=(Inputs!B$17-Inputs!$B$4)*12,F240*(1+(((1+Inputs!B$21)*(1-Inputs!B$22))^(1/12)-1))+C241*Inputs!$B$12,F240))</f>
        <v>0</v>
      </c>
      <c r="G241" s="6">
        <f>IF(Inputs!$B$26&lt;&gt;"Ready","FIX INPUTS",IF(A241&lt;=(Inputs!B$17-Inputs!$B$4)*12,G240*(1+(((1+Inputs!B$21)*(1-Inputs!B$22))^(1/12)-1))+C241*Inputs!$B$13,G240))</f>
        <v>0</v>
      </c>
      <c r="H241" s="6">
        <f>IF(Inputs!$B$26&lt;&gt;"Ready","FIX INPUTS",SUM(E241:G241))</f>
        <v>0</v>
      </c>
      <c r="I241" s="6">
        <f>IF(Inputs!$B$26&lt;&gt;"Ready","FIX INPUTS",H241/(1+Inputs!B$23)^(MIN(A241,(Inputs!B$17-Inputs!$B$4)*12)/12))</f>
        <v>0</v>
      </c>
      <c r="J241" s="6">
        <f>IF(Inputs!$B$26&lt;&gt;"Ready","FIX INPUTS",C241+J240)</f>
        <v>0</v>
      </c>
      <c r="K241" s="6">
        <f>IF(Inputs!$B$26&lt;&gt;"Ready","FIX INPUTS",D241+K240)</f>
        <v>0</v>
      </c>
    </row>
    <row r="242" spans="1:11" ht="27.95" customHeight="1" x14ac:dyDescent="0.25">
      <c r="A242" s="1">
        <v>237</v>
      </c>
      <c r="B242" s="1">
        <f>IF(Inputs!$B$26&lt;&gt;"Ready","FIX INPUTS",Inputs!$B$4+A242/12)</f>
        <v>59.75</v>
      </c>
      <c r="C242" s="6">
        <f>IF(Inputs!$B$26&lt;&gt;"Ready","FIX INPUTS",IF(A242&lt;=(Inputs!B$17-Inputs!$B$4)*12,Inputs!B$18*(1+Inputs!B$20)^INT((A242-1)/12),0))</f>
        <v>0</v>
      </c>
      <c r="D242" s="6">
        <f>IF(Inputs!$B$26&lt;&gt;"Ready","FIX INPUTS",IF(A242&lt;=(Inputs!B$17-Inputs!$B$4)*12,Inputs!B$19,0))</f>
        <v>0</v>
      </c>
      <c r="E242" s="6">
        <f>IF(Inputs!$B$26&lt;&gt;"Ready","FIX INPUTS",IF(A242&lt;=(Inputs!B$17-Inputs!$B$4)*12,E241*(1+(((1+Inputs!B$21)*(1-Inputs!B$22))^(1/12)-1))+C242*Inputs!$B$11+D242,E241))</f>
        <v>0</v>
      </c>
      <c r="F242" s="6">
        <f>IF(Inputs!$B$26&lt;&gt;"Ready","FIX INPUTS",IF(A242&lt;=(Inputs!B$17-Inputs!$B$4)*12,F241*(1+(((1+Inputs!B$21)*(1-Inputs!B$22))^(1/12)-1))+C242*Inputs!$B$12,F241))</f>
        <v>0</v>
      </c>
      <c r="G242" s="6">
        <f>IF(Inputs!$B$26&lt;&gt;"Ready","FIX INPUTS",IF(A242&lt;=(Inputs!B$17-Inputs!$B$4)*12,G241*(1+(((1+Inputs!B$21)*(1-Inputs!B$22))^(1/12)-1))+C242*Inputs!$B$13,G241))</f>
        <v>0</v>
      </c>
      <c r="H242" s="6">
        <f>IF(Inputs!$B$26&lt;&gt;"Ready","FIX INPUTS",SUM(E242:G242))</f>
        <v>0</v>
      </c>
      <c r="I242" s="6">
        <f>IF(Inputs!$B$26&lt;&gt;"Ready","FIX INPUTS",H242/(1+Inputs!B$23)^(MIN(A242,(Inputs!B$17-Inputs!$B$4)*12)/12))</f>
        <v>0</v>
      </c>
      <c r="J242" s="6">
        <f>IF(Inputs!$B$26&lt;&gt;"Ready","FIX INPUTS",C242+J241)</f>
        <v>0</v>
      </c>
      <c r="K242" s="6">
        <f>IF(Inputs!$B$26&lt;&gt;"Ready","FIX INPUTS",D242+K241)</f>
        <v>0</v>
      </c>
    </row>
    <row r="243" spans="1:11" ht="27.95" customHeight="1" x14ac:dyDescent="0.25">
      <c r="A243" s="1">
        <v>238</v>
      </c>
      <c r="B243" s="1">
        <f>IF(Inputs!$B$26&lt;&gt;"Ready","FIX INPUTS",Inputs!$B$4+A243/12)</f>
        <v>59.833333333333329</v>
      </c>
      <c r="C243" s="6">
        <f>IF(Inputs!$B$26&lt;&gt;"Ready","FIX INPUTS",IF(A243&lt;=(Inputs!B$17-Inputs!$B$4)*12,Inputs!B$18*(1+Inputs!B$20)^INT((A243-1)/12),0))</f>
        <v>0</v>
      </c>
      <c r="D243" s="6">
        <f>IF(Inputs!$B$26&lt;&gt;"Ready","FIX INPUTS",IF(A243&lt;=(Inputs!B$17-Inputs!$B$4)*12,Inputs!B$19,0))</f>
        <v>0</v>
      </c>
      <c r="E243" s="6">
        <f>IF(Inputs!$B$26&lt;&gt;"Ready","FIX INPUTS",IF(A243&lt;=(Inputs!B$17-Inputs!$B$4)*12,E242*(1+(((1+Inputs!B$21)*(1-Inputs!B$22))^(1/12)-1))+C243*Inputs!$B$11+D243,E242))</f>
        <v>0</v>
      </c>
      <c r="F243" s="6">
        <f>IF(Inputs!$B$26&lt;&gt;"Ready","FIX INPUTS",IF(A243&lt;=(Inputs!B$17-Inputs!$B$4)*12,F242*(1+(((1+Inputs!B$21)*(1-Inputs!B$22))^(1/12)-1))+C243*Inputs!$B$12,F242))</f>
        <v>0</v>
      </c>
      <c r="G243" s="6">
        <f>IF(Inputs!$B$26&lt;&gt;"Ready","FIX INPUTS",IF(A243&lt;=(Inputs!B$17-Inputs!$B$4)*12,G242*(1+(((1+Inputs!B$21)*(1-Inputs!B$22))^(1/12)-1))+C243*Inputs!$B$13,G242))</f>
        <v>0</v>
      </c>
      <c r="H243" s="6">
        <f>IF(Inputs!$B$26&lt;&gt;"Ready","FIX INPUTS",SUM(E243:G243))</f>
        <v>0</v>
      </c>
      <c r="I243" s="6">
        <f>IF(Inputs!$B$26&lt;&gt;"Ready","FIX INPUTS",H243/(1+Inputs!B$23)^(MIN(A243,(Inputs!B$17-Inputs!$B$4)*12)/12))</f>
        <v>0</v>
      </c>
      <c r="J243" s="6">
        <f>IF(Inputs!$B$26&lt;&gt;"Ready","FIX INPUTS",C243+J242)</f>
        <v>0</v>
      </c>
      <c r="K243" s="6">
        <f>IF(Inputs!$B$26&lt;&gt;"Ready","FIX INPUTS",D243+K242)</f>
        <v>0</v>
      </c>
    </row>
    <row r="244" spans="1:11" ht="27.95" customHeight="1" x14ac:dyDescent="0.25">
      <c r="A244" s="1">
        <v>239</v>
      </c>
      <c r="B244" s="1">
        <f>IF(Inputs!$B$26&lt;&gt;"Ready","FIX INPUTS",Inputs!$B$4+A244/12)</f>
        <v>59.916666666666671</v>
      </c>
      <c r="C244" s="6">
        <f>IF(Inputs!$B$26&lt;&gt;"Ready","FIX INPUTS",IF(A244&lt;=(Inputs!B$17-Inputs!$B$4)*12,Inputs!B$18*(1+Inputs!B$20)^INT((A244-1)/12),0))</f>
        <v>0</v>
      </c>
      <c r="D244" s="6">
        <f>IF(Inputs!$B$26&lt;&gt;"Ready","FIX INPUTS",IF(A244&lt;=(Inputs!B$17-Inputs!$B$4)*12,Inputs!B$19,0))</f>
        <v>0</v>
      </c>
      <c r="E244" s="6">
        <f>IF(Inputs!$B$26&lt;&gt;"Ready","FIX INPUTS",IF(A244&lt;=(Inputs!B$17-Inputs!$B$4)*12,E243*(1+(((1+Inputs!B$21)*(1-Inputs!B$22))^(1/12)-1))+C244*Inputs!$B$11+D244,E243))</f>
        <v>0</v>
      </c>
      <c r="F244" s="6">
        <f>IF(Inputs!$B$26&lt;&gt;"Ready","FIX INPUTS",IF(A244&lt;=(Inputs!B$17-Inputs!$B$4)*12,F243*(1+(((1+Inputs!B$21)*(1-Inputs!B$22))^(1/12)-1))+C244*Inputs!$B$12,F243))</f>
        <v>0</v>
      </c>
      <c r="G244" s="6">
        <f>IF(Inputs!$B$26&lt;&gt;"Ready","FIX INPUTS",IF(A244&lt;=(Inputs!B$17-Inputs!$B$4)*12,G243*(1+(((1+Inputs!B$21)*(1-Inputs!B$22))^(1/12)-1))+C244*Inputs!$B$13,G243))</f>
        <v>0</v>
      </c>
      <c r="H244" s="6">
        <f>IF(Inputs!$B$26&lt;&gt;"Ready","FIX INPUTS",SUM(E244:G244))</f>
        <v>0</v>
      </c>
      <c r="I244" s="6">
        <f>IF(Inputs!$B$26&lt;&gt;"Ready","FIX INPUTS",H244/(1+Inputs!B$23)^(MIN(A244,(Inputs!B$17-Inputs!$B$4)*12)/12))</f>
        <v>0</v>
      </c>
      <c r="J244" s="6">
        <f>IF(Inputs!$B$26&lt;&gt;"Ready","FIX INPUTS",C244+J243)</f>
        <v>0</v>
      </c>
      <c r="K244" s="6">
        <f>IF(Inputs!$B$26&lt;&gt;"Ready","FIX INPUTS",D244+K243)</f>
        <v>0</v>
      </c>
    </row>
    <row r="245" spans="1:11" ht="27.95" customHeight="1" x14ac:dyDescent="0.25">
      <c r="A245" s="1">
        <v>240</v>
      </c>
      <c r="B245" s="1">
        <f>IF(Inputs!$B$26&lt;&gt;"Ready","FIX INPUTS",Inputs!$B$4+A245/12)</f>
        <v>60</v>
      </c>
      <c r="C245" s="6">
        <f>IF(Inputs!$B$26&lt;&gt;"Ready","FIX INPUTS",IF(A245&lt;=(Inputs!B$17-Inputs!$B$4)*12,Inputs!B$18*(1+Inputs!B$20)^INT((A245-1)/12),0))</f>
        <v>0</v>
      </c>
      <c r="D245" s="6">
        <f>IF(Inputs!$B$26&lt;&gt;"Ready","FIX INPUTS",IF(A245&lt;=(Inputs!B$17-Inputs!$B$4)*12,Inputs!B$19,0))</f>
        <v>0</v>
      </c>
      <c r="E245" s="6">
        <f>IF(Inputs!$B$26&lt;&gt;"Ready","FIX INPUTS",IF(A245&lt;=(Inputs!B$17-Inputs!$B$4)*12,E244*(1+(((1+Inputs!B$21)*(1-Inputs!B$22))^(1/12)-1))+C245*Inputs!$B$11+D245,E244))</f>
        <v>0</v>
      </c>
      <c r="F245" s="6">
        <f>IF(Inputs!$B$26&lt;&gt;"Ready","FIX INPUTS",IF(A245&lt;=(Inputs!B$17-Inputs!$B$4)*12,F244*(1+(((1+Inputs!B$21)*(1-Inputs!B$22))^(1/12)-1))+C245*Inputs!$B$12,F244))</f>
        <v>0</v>
      </c>
      <c r="G245" s="6">
        <f>IF(Inputs!$B$26&lt;&gt;"Ready","FIX INPUTS",IF(A245&lt;=(Inputs!B$17-Inputs!$B$4)*12,G244*(1+(((1+Inputs!B$21)*(1-Inputs!B$22))^(1/12)-1))+C245*Inputs!$B$13,G244))</f>
        <v>0</v>
      </c>
      <c r="H245" s="6">
        <f>IF(Inputs!$B$26&lt;&gt;"Ready","FIX INPUTS",SUM(E245:G245))</f>
        <v>0</v>
      </c>
      <c r="I245" s="6">
        <f>IF(Inputs!$B$26&lt;&gt;"Ready","FIX INPUTS",H245/(1+Inputs!B$23)^(MIN(A245,(Inputs!B$17-Inputs!$B$4)*12)/12))</f>
        <v>0</v>
      </c>
      <c r="J245" s="6">
        <f>IF(Inputs!$B$26&lt;&gt;"Ready","FIX INPUTS",C245+J244)</f>
        <v>0</v>
      </c>
      <c r="K245" s="6">
        <f>IF(Inputs!$B$26&lt;&gt;"Ready","FIX INPUTS",D245+K244)</f>
        <v>0</v>
      </c>
    </row>
    <row r="246" spans="1:11" ht="27.95" customHeight="1" x14ac:dyDescent="0.25">
      <c r="A246" s="1">
        <v>241</v>
      </c>
      <c r="B246" s="1">
        <f>IF(Inputs!$B$26&lt;&gt;"Ready","FIX INPUTS",Inputs!$B$4+A246/12)</f>
        <v>60.083333333333329</v>
      </c>
      <c r="C246" s="6">
        <f>IF(Inputs!$B$26&lt;&gt;"Ready","FIX INPUTS",IF(A246&lt;=(Inputs!B$17-Inputs!$B$4)*12,Inputs!B$18*(1+Inputs!B$20)^INT((A246-1)/12),0))</f>
        <v>0</v>
      </c>
      <c r="D246" s="6">
        <f>IF(Inputs!$B$26&lt;&gt;"Ready","FIX INPUTS",IF(A246&lt;=(Inputs!B$17-Inputs!$B$4)*12,Inputs!B$19,0))</f>
        <v>0</v>
      </c>
      <c r="E246" s="6">
        <f>IF(Inputs!$B$26&lt;&gt;"Ready","FIX INPUTS",IF(A246&lt;=(Inputs!B$17-Inputs!$B$4)*12,E245*(1+(((1+Inputs!B$21)*(1-Inputs!B$22))^(1/12)-1))+C246*Inputs!$B$11+D246,E245))</f>
        <v>0</v>
      </c>
      <c r="F246" s="6">
        <f>IF(Inputs!$B$26&lt;&gt;"Ready","FIX INPUTS",IF(A246&lt;=(Inputs!B$17-Inputs!$B$4)*12,F245*(1+(((1+Inputs!B$21)*(1-Inputs!B$22))^(1/12)-1))+C246*Inputs!$B$12,F245))</f>
        <v>0</v>
      </c>
      <c r="G246" s="6">
        <f>IF(Inputs!$B$26&lt;&gt;"Ready","FIX INPUTS",IF(A246&lt;=(Inputs!B$17-Inputs!$B$4)*12,G245*(1+(((1+Inputs!B$21)*(1-Inputs!B$22))^(1/12)-1))+C246*Inputs!$B$13,G245))</f>
        <v>0</v>
      </c>
      <c r="H246" s="6">
        <f>IF(Inputs!$B$26&lt;&gt;"Ready","FIX INPUTS",SUM(E246:G246))</f>
        <v>0</v>
      </c>
      <c r="I246" s="6">
        <f>IF(Inputs!$B$26&lt;&gt;"Ready","FIX INPUTS",H246/(1+Inputs!B$23)^(MIN(A246,(Inputs!B$17-Inputs!$B$4)*12)/12))</f>
        <v>0</v>
      </c>
      <c r="J246" s="6">
        <f>IF(Inputs!$B$26&lt;&gt;"Ready","FIX INPUTS",C246+J245)</f>
        <v>0</v>
      </c>
      <c r="K246" s="6">
        <f>IF(Inputs!$B$26&lt;&gt;"Ready","FIX INPUTS",D246+K245)</f>
        <v>0</v>
      </c>
    </row>
    <row r="247" spans="1:11" ht="27.95" customHeight="1" x14ac:dyDescent="0.25">
      <c r="A247" s="1">
        <v>242</v>
      </c>
      <c r="B247" s="1">
        <f>IF(Inputs!$B$26&lt;&gt;"Ready","FIX INPUTS",Inputs!$B$4+A247/12)</f>
        <v>60.166666666666671</v>
      </c>
      <c r="C247" s="6">
        <f>IF(Inputs!$B$26&lt;&gt;"Ready","FIX INPUTS",IF(A247&lt;=(Inputs!B$17-Inputs!$B$4)*12,Inputs!B$18*(1+Inputs!B$20)^INT((A247-1)/12),0))</f>
        <v>0</v>
      </c>
      <c r="D247" s="6">
        <f>IF(Inputs!$B$26&lt;&gt;"Ready","FIX INPUTS",IF(A247&lt;=(Inputs!B$17-Inputs!$B$4)*12,Inputs!B$19,0))</f>
        <v>0</v>
      </c>
      <c r="E247" s="6">
        <f>IF(Inputs!$B$26&lt;&gt;"Ready","FIX INPUTS",IF(A247&lt;=(Inputs!B$17-Inputs!$B$4)*12,E246*(1+(((1+Inputs!B$21)*(1-Inputs!B$22))^(1/12)-1))+C247*Inputs!$B$11+D247,E246))</f>
        <v>0</v>
      </c>
      <c r="F247" s="6">
        <f>IF(Inputs!$B$26&lt;&gt;"Ready","FIX INPUTS",IF(A247&lt;=(Inputs!B$17-Inputs!$B$4)*12,F246*(1+(((1+Inputs!B$21)*(1-Inputs!B$22))^(1/12)-1))+C247*Inputs!$B$12,F246))</f>
        <v>0</v>
      </c>
      <c r="G247" s="6">
        <f>IF(Inputs!$B$26&lt;&gt;"Ready","FIX INPUTS",IF(A247&lt;=(Inputs!B$17-Inputs!$B$4)*12,G246*(1+(((1+Inputs!B$21)*(1-Inputs!B$22))^(1/12)-1))+C247*Inputs!$B$13,G246))</f>
        <v>0</v>
      </c>
      <c r="H247" s="6">
        <f>IF(Inputs!$B$26&lt;&gt;"Ready","FIX INPUTS",SUM(E247:G247))</f>
        <v>0</v>
      </c>
      <c r="I247" s="6">
        <f>IF(Inputs!$B$26&lt;&gt;"Ready","FIX INPUTS",H247/(1+Inputs!B$23)^(MIN(A247,(Inputs!B$17-Inputs!$B$4)*12)/12))</f>
        <v>0</v>
      </c>
      <c r="J247" s="6">
        <f>IF(Inputs!$B$26&lt;&gt;"Ready","FIX INPUTS",C247+J246)</f>
        <v>0</v>
      </c>
      <c r="K247" s="6">
        <f>IF(Inputs!$B$26&lt;&gt;"Ready","FIX INPUTS",D247+K246)</f>
        <v>0</v>
      </c>
    </row>
    <row r="248" spans="1:11" ht="27.95" customHeight="1" x14ac:dyDescent="0.25">
      <c r="A248" s="1">
        <v>243</v>
      </c>
      <c r="B248" s="1">
        <f>IF(Inputs!$B$26&lt;&gt;"Ready","FIX INPUTS",Inputs!$B$4+A248/12)</f>
        <v>60.25</v>
      </c>
      <c r="C248" s="6">
        <f>IF(Inputs!$B$26&lt;&gt;"Ready","FIX INPUTS",IF(A248&lt;=(Inputs!B$17-Inputs!$B$4)*12,Inputs!B$18*(1+Inputs!B$20)^INT((A248-1)/12),0))</f>
        <v>0</v>
      </c>
      <c r="D248" s="6">
        <f>IF(Inputs!$B$26&lt;&gt;"Ready","FIX INPUTS",IF(A248&lt;=(Inputs!B$17-Inputs!$B$4)*12,Inputs!B$19,0))</f>
        <v>0</v>
      </c>
      <c r="E248" s="6">
        <f>IF(Inputs!$B$26&lt;&gt;"Ready","FIX INPUTS",IF(A248&lt;=(Inputs!B$17-Inputs!$B$4)*12,E247*(1+(((1+Inputs!B$21)*(1-Inputs!B$22))^(1/12)-1))+C248*Inputs!$B$11+D248,E247))</f>
        <v>0</v>
      </c>
      <c r="F248" s="6">
        <f>IF(Inputs!$B$26&lt;&gt;"Ready","FIX INPUTS",IF(A248&lt;=(Inputs!B$17-Inputs!$B$4)*12,F247*(1+(((1+Inputs!B$21)*(1-Inputs!B$22))^(1/12)-1))+C248*Inputs!$B$12,F247))</f>
        <v>0</v>
      </c>
      <c r="G248" s="6">
        <f>IF(Inputs!$B$26&lt;&gt;"Ready","FIX INPUTS",IF(A248&lt;=(Inputs!B$17-Inputs!$B$4)*12,G247*(1+(((1+Inputs!B$21)*(1-Inputs!B$22))^(1/12)-1))+C248*Inputs!$B$13,G247))</f>
        <v>0</v>
      </c>
      <c r="H248" s="6">
        <f>IF(Inputs!$B$26&lt;&gt;"Ready","FIX INPUTS",SUM(E248:G248))</f>
        <v>0</v>
      </c>
      <c r="I248" s="6">
        <f>IF(Inputs!$B$26&lt;&gt;"Ready","FIX INPUTS",H248/(1+Inputs!B$23)^(MIN(A248,(Inputs!B$17-Inputs!$B$4)*12)/12))</f>
        <v>0</v>
      </c>
      <c r="J248" s="6">
        <f>IF(Inputs!$B$26&lt;&gt;"Ready","FIX INPUTS",C248+J247)</f>
        <v>0</v>
      </c>
      <c r="K248" s="6">
        <f>IF(Inputs!$B$26&lt;&gt;"Ready","FIX INPUTS",D248+K247)</f>
        <v>0</v>
      </c>
    </row>
    <row r="249" spans="1:11" ht="27.95" customHeight="1" x14ac:dyDescent="0.25">
      <c r="A249" s="1">
        <v>244</v>
      </c>
      <c r="B249" s="1">
        <f>IF(Inputs!$B$26&lt;&gt;"Ready","FIX INPUTS",Inputs!$B$4+A249/12)</f>
        <v>60.333333333333329</v>
      </c>
      <c r="C249" s="6">
        <f>IF(Inputs!$B$26&lt;&gt;"Ready","FIX INPUTS",IF(A249&lt;=(Inputs!B$17-Inputs!$B$4)*12,Inputs!B$18*(1+Inputs!B$20)^INT((A249-1)/12),0))</f>
        <v>0</v>
      </c>
      <c r="D249" s="6">
        <f>IF(Inputs!$B$26&lt;&gt;"Ready","FIX INPUTS",IF(A249&lt;=(Inputs!B$17-Inputs!$B$4)*12,Inputs!B$19,0))</f>
        <v>0</v>
      </c>
      <c r="E249" s="6">
        <f>IF(Inputs!$B$26&lt;&gt;"Ready","FIX INPUTS",IF(A249&lt;=(Inputs!B$17-Inputs!$B$4)*12,E248*(1+(((1+Inputs!B$21)*(1-Inputs!B$22))^(1/12)-1))+C249*Inputs!$B$11+D249,E248))</f>
        <v>0</v>
      </c>
      <c r="F249" s="6">
        <f>IF(Inputs!$B$26&lt;&gt;"Ready","FIX INPUTS",IF(A249&lt;=(Inputs!B$17-Inputs!$B$4)*12,F248*(1+(((1+Inputs!B$21)*(1-Inputs!B$22))^(1/12)-1))+C249*Inputs!$B$12,F248))</f>
        <v>0</v>
      </c>
      <c r="G249" s="6">
        <f>IF(Inputs!$B$26&lt;&gt;"Ready","FIX INPUTS",IF(A249&lt;=(Inputs!B$17-Inputs!$B$4)*12,G248*(1+(((1+Inputs!B$21)*(1-Inputs!B$22))^(1/12)-1))+C249*Inputs!$B$13,G248))</f>
        <v>0</v>
      </c>
      <c r="H249" s="6">
        <f>IF(Inputs!$B$26&lt;&gt;"Ready","FIX INPUTS",SUM(E249:G249))</f>
        <v>0</v>
      </c>
      <c r="I249" s="6">
        <f>IF(Inputs!$B$26&lt;&gt;"Ready","FIX INPUTS",H249/(1+Inputs!B$23)^(MIN(A249,(Inputs!B$17-Inputs!$B$4)*12)/12))</f>
        <v>0</v>
      </c>
      <c r="J249" s="6">
        <f>IF(Inputs!$B$26&lt;&gt;"Ready","FIX INPUTS",C249+J248)</f>
        <v>0</v>
      </c>
      <c r="K249" s="6">
        <f>IF(Inputs!$B$26&lt;&gt;"Ready","FIX INPUTS",D249+K248)</f>
        <v>0</v>
      </c>
    </row>
    <row r="250" spans="1:11" ht="27.95" customHeight="1" x14ac:dyDescent="0.25">
      <c r="A250" s="1">
        <v>245</v>
      </c>
      <c r="B250" s="1">
        <f>IF(Inputs!$B$26&lt;&gt;"Ready","FIX INPUTS",Inputs!$B$4+A250/12)</f>
        <v>60.416666666666671</v>
      </c>
      <c r="C250" s="6">
        <f>IF(Inputs!$B$26&lt;&gt;"Ready","FIX INPUTS",IF(A250&lt;=(Inputs!B$17-Inputs!$B$4)*12,Inputs!B$18*(1+Inputs!B$20)^INT((A250-1)/12),0))</f>
        <v>0</v>
      </c>
      <c r="D250" s="6">
        <f>IF(Inputs!$B$26&lt;&gt;"Ready","FIX INPUTS",IF(A250&lt;=(Inputs!B$17-Inputs!$B$4)*12,Inputs!B$19,0))</f>
        <v>0</v>
      </c>
      <c r="E250" s="6">
        <f>IF(Inputs!$B$26&lt;&gt;"Ready","FIX INPUTS",IF(A250&lt;=(Inputs!B$17-Inputs!$B$4)*12,E249*(1+(((1+Inputs!B$21)*(1-Inputs!B$22))^(1/12)-1))+C250*Inputs!$B$11+D250,E249))</f>
        <v>0</v>
      </c>
      <c r="F250" s="6">
        <f>IF(Inputs!$B$26&lt;&gt;"Ready","FIX INPUTS",IF(A250&lt;=(Inputs!B$17-Inputs!$B$4)*12,F249*(1+(((1+Inputs!B$21)*(1-Inputs!B$22))^(1/12)-1))+C250*Inputs!$B$12,F249))</f>
        <v>0</v>
      </c>
      <c r="G250" s="6">
        <f>IF(Inputs!$B$26&lt;&gt;"Ready","FIX INPUTS",IF(A250&lt;=(Inputs!B$17-Inputs!$B$4)*12,G249*(1+(((1+Inputs!B$21)*(1-Inputs!B$22))^(1/12)-1))+C250*Inputs!$B$13,G249))</f>
        <v>0</v>
      </c>
      <c r="H250" s="6">
        <f>IF(Inputs!$B$26&lt;&gt;"Ready","FIX INPUTS",SUM(E250:G250))</f>
        <v>0</v>
      </c>
      <c r="I250" s="6">
        <f>IF(Inputs!$B$26&lt;&gt;"Ready","FIX INPUTS",H250/(1+Inputs!B$23)^(MIN(A250,(Inputs!B$17-Inputs!$B$4)*12)/12))</f>
        <v>0</v>
      </c>
      <c r="J250" s="6">
        <f>IF(Inputs!$B$26&lt;&gt;"Ready","FIX INPUTS",C250+J249)</f>
        <v>0</v>
      </c>
      <c r="K250" s="6">
        <f>IF(Inputs!$B$26&lt;&gt;"Ready","FIX INPUTS",D250+K249)</f>
        <v>0</v>
      </c>
    </row>
    <row r="251" spans="1:11" ht="27.95" customHeight="1" x14ac:dyDescent="0.25">
      <c r="A251" s="1">
        <v>246</v>
      </c>
      <c r="B251" s="1">
        <f>IF(Inputs!$B$26&lt;&gt;"Ready","FIX INPUTS",Inputs!$B$4+A251/12)</f>
        <v>60.5</v>
      </c>
      <c r="C251" s="6">
        <f>IF(Inputs!$B$26&lt;&gt;"Ready","FIX INPUTS",IF(A251&lt;=(Inputs!B$17-Inputs!$B$4)*12,Inputs!B$18*(1+Inputs!B$20)^INT((A251-1)/12),0))</f>
        <v>0</v>
      </c>
      <c r="D251" s="6">
        <f>IF(Inputs!$B$26&lt;&gt;"Ready","FIX INPUTS",IF(A251&lt;=(Inputs!B$17-Inputs!$B$4)*12,Inputs!B$19,0))</f>
        <v>0</v>
      </c>
      <c r="E251" s="6">
        <f>IF(Inputs!$B$26&lt;&gt;"Ready","FIX INPUTS",IF(A251&lt;=(Inputs!B$17-Inputs!$B$4)*12,E250*(1+(((1+Inputs!B$21)*(1-Inputs!B$22))^(1/12)-1))+C251*Inputs!$B$11+D251,E250))</f>
        <v>0</v>
      </c>
      <c r="F251" s="6">
        <f>IF(Inputs!$B$26&lt;&gt;"Ready","FIX INPUTS",IF(A251&lt;=(Inputs!B$17-Inputs!$B$4)*12,F250*(1+(((1+Inputs!B$21)*(1-Inputs!B$22))^(1/12)-1))+C251*Inputs!$B$12,F250))</f>
        <v>0</v>
      </c>
      <c r="G251" s="6">
        <f>IF(Inputs!$B$26&lt;&gt;"Ready","FIX INPUTS",IF(A251&lt;=(Inputs!B$17-Inputs!$B$4)*12,G250*(1+(((1+Inputs!B$21)*(1-Inputs!B$22))^(1/12)-1))+C251*Inputs!$B$13,G250))</f>
        <v>0</v>
      </c>
      <c r="H251" s="6">
        <f>IF(Inputs!$B$26&lt;&gt;"Ready","FIX INPUTS",SUM(E251:G251))</f>
        <v>0</v>
      </c>
      <c r="I251" s="6">
        <f>IF(Inputs!$B$26&lt;&gt;"Ready","FIX INPUTS",H251/(1+Inputs!B$23)^(MIN(A251,(Inputs!B$17-Inputs!$B$4)*12)/12))</f>
        <v>0</v>
      </c>
      <c r="J251" s="6">
        <f>IF(Inputs!$B$26&lt;&gt;"Ready","FIX INPUTS",C251+J250)</f>
        <v>0</v>
      </c>
      <c r="K251" s="6">
        <f>IF(Inputs!$B$26&lt;&gt;"Ready","FIX INPUTS",D251+K250)</f>
        <v>0</v>
      </c>
    </row>
    <row r="252" spans="1:11" ht="27.95" customHeight="1" x14ac:dyDescent="0.25">
      <c r="A252" s="1">
        <v>247</v>
      </c>
      <c r="B252" s="1">
        <f>IF(Inputs!$B$26&lt;&gt;"Ready","FIX INPUTS",Inputs!$B$4+A252/12)</f>
        <v>60.583333333333329</v>
      </c>
      <c r="C252" s="6">
        <f>IF(Inputs!$B$26&lt;&gt;"Ready","FIX INPUTS",IF(A252&lt;=(Inputs!B$17-Inputs!$B$4)*12,Inputs!B$18*(1+Inputs!B$20)^INT((A252-1)/12),0))</f>
        <v>0</v>
      </c>
      <c r="D252" s="6">
        <f>IF(Inputs!$B$26&lt;&gt;"Ready","FIX INPUTS",IF(A252&lt;=(Inputs!B$17-Inputs!$B$4)*12,Inputs!B$19,0))</f>
        <v>0</v>
      </c>
      <c r="E252" s="6">
        <f>IF(Inputs!$B$26&lt;&gt;"Ready","FIX INPUTS",IF(A252&lt;=(Inputs!B$17-Inputs!$B$4)*12,E251*(1+(((1+Inputs!B$21)*(1-Inputs!B$22))^(1/12)-1))+C252*Inputs!$B$11+D252,E251))</f>
        <v>0</v>
      </c>
      <c r="F252" s="6">
        <f>IF(Inputs!$B$26&lt;&gt;"Ready","FIX INPUTS",IF(A252&lt;=(Inputs!B$17-Inputs!$B$4)*12,F251*(1+(((1+Inputs!B$21)*(1-Inputs!B$22))^(1/12)-1))+C252*Inputs!$B$12,F251))</f>
        <v>0</v>
      </c>
      <c r="G252" s="6">
        <f>IF(Inputs!$B$26&lt;&gt;"Ready","FIX INPUTS",IF(A252&lt;=(Inputs!B$17-Inputs!$B$4)*12,G251*(1+(((1+Inputs!B$21)*(1-Inputs!B$22))^(1/12)-1))+C252*Inputs!$B$13,G251))</f>
        <v>0</v>
      </c>
      <c r="H252" s="6">
        <f>IF(Inputs!$B$26&lt;&gt;"Ready","FIX INPUTS",SUM(E252:G252))</f>
        <v>0</v>
      </c>
      <c r="I252" s="6">
        <f>IF(Inputs!$B$26&lt;&gt;"Ready","FIX INPUTS",H252/(1+Inputs!B$23)^(MIN(A252,(Inputs!B$17-Inputs!$B$4)*12)/12))</f>
        <v>0</v>
      </c>
      <c r="J252" s="6">
        <f>IF(Inputs!$B$26&lt;&gt;"Ready","FIX INPUTS",C252+J251)</f>
        <v>0</v>
      </c>
      <c r="K252" s="6">
        <f>IF(Inputs!$B$26&lt;&gt;"Ready","FIX INPUTS",D252+K251)</f>
        <v>0</v>
      </c>
    </row>
    <row r="253" spans="1:11" ht="27.95" customHeight="1" x14ac:dyDescent="0.25">
      <c r="A253" s="1">
        <v>248</v>
      </c>
      <c r="B253" s="1">
        <f>IF(Inputs!$B$26&lt;&gt;"Ready","FIX INPUTS",Inputs!$B$4+A253/12)</f>
        <v>60.666666666666671</v>
      </c>
      <c r="C253" s="6">
        <f>IF(Inputs!$B$26&lt;&gt;"Ready","FIX INPUTS",IF(A253&lt;=(Inputs!B$17-Inputs!$B$4)*12,Inputs!B$18*(1+Inputs!B$20)^INT((A253-1)/12),0))</f>
        <v>0</v>
      </c>
      <c r="D253" s="6">
        <f>IF(Inputs!$B$26&lt;&gt;"Ready","FIX INPUTS",IF(A253&lt;=(Inputs!B$17-Inputs!$B$4)*12,Inputs!B$19,0))</f>
        <v>0</v>
      </c>
      <c r="E253" s="6">
        <f>IF(Inputs!$B$26&lt;&gt;"Ready","FIX INPUTS",IF(A253&lt;=(Inputs!B$17-Inputs!$B$4)*12,E252*(1+(((1+Inputs!B$21)*(1-Inputs!B$22))^(1/12)-1))+C253*Inputs!$B$11+D253,E252))</f>
        <v>0</v>
      </c>
      <c r="F253" s="6">
        <f>IF(Inputs!$B$26&lt;&gt;"Ready","FIX INPUTS",IF(A253&lt;=(Inputs!B$17-Inputs!$B$4)*12,F252*(1+(((1+Inputs!B$21)*(1-Inputs!B$22))^(1/12)-1))+C253*Inputs!$B$12,F252))</f>
        <v>0</v>
      </c>
      <c r="G253" s="6">
        <f>IF(Inputs!$B$26&lt;&gt;"Ready","FIX INPUTS",IF(A253&lt;=(Inputs!B$17-Inputs!$B$4)*12,G252*(1+(((1+Inputs!B$21)*(1-Inputs!B$22))^(1/12)-1))+C253*Inputs!$B$13,G252))</f>
        <v>0</v>
      </c>
      <c r="H253" s="6">
        <f>IF(Inputs!$B$26&lt;&gt;"Ready","FIX INPUTS",SUM(E253:G253))</f>
        <v>0</v>
      </c>
      <c r="I253" s="6">
        <f>IF(Inputs!$B$26&lt;&gt;"Ready","FIX INPUTS",H253/(1+Inputs!B$23)^(MIN(A253,(Inputs!B$17-Inputs!$B$4)*12)/12))</f>
        <v>0</v>
      </c>
      <c r="J253" s="6">
        <f>IF(Inputs!$B$26&lt;&gt;"Ready","FIX INPUTS",C253+J252)</f>
        <v>0</v>
      </c>
      <c r="K253" s="6">
        <f>IF(Inputs!$B$26&lt;&gt;"Ready","FIX INPUTS",D253+K252)</f>
        <v>0</v>
      </c>
    </row>
    <row r="254" spans="1:11" ht="27.95" customHeight="1" x14ac:dyDescent="0.25">
      <c r="A254" s="1">
        <v>249</v>
      </c>
      <c r="B254" s="1">
        <f>IF(Inputs!$B$26&lt;&gt;"Ready","FIX INPUTS",Inputs!$B$4+A254/12)</f>
        <v>60.75</v>
      </c>
      <c r="C254" s="6">
        <f>IF(Inputs!$B$26&lt;&gt;"Ready","FIX INPUTS",IF(A254&lt;=(Inputs!B$17-Inputs!$B$4)*12,Inputs!B$18*(1+Inputs!B$20)^INT((A254-1)/12),0))</f>
        <v>0</v>
      </c>
      <c r="D254" s="6">
        <f>IF(Inputs!$B$26&lt;&gt;"Ready","FIX INPUTS",IF(A254&lt;=(Inputs!B$17-Inputs!$B$4)*12,Inputs!B$19,0))</f>
        <v>0</v>
      </c>
      <c r="E254" s="6">
        <f>IF(Inputs!$B$26&lt;&gt;"Ready","FIX INPUTS",IF(A254&lt;=(Inputs!B$17-Inputs!$B$4)*12,E253*(1+(((1+Inputs!B$21)*(1-Inputs!B$22))^(1/12)-1))+C254*Inputs!$B$11+D254,E253))</f>
        <v>0</v>
      </c>
      <c r="F254" s="6">
        <f>IF(Inputs!$B$26&lt;&gt;"Ready","FIX INPUTS",IF(A254&lt;=(Inputs!B$17-Inputs!$B$4)*12,F253*(1+(((1+Inputs!B$21)*(1-Inputs!B$22))^(1/12)-1))+C254*Inputs!$B$12,F253))</f>
        <v>0</v>
      </c>
      <c r="G254" s="6">
        <f>IF(Inputs!$B$26&lt;&gt;"Ready","FIX INPUTS",IF(A254&lt;=(Inputs!B$17-Inputs!$B$4)*12,G253*(1+(((1+Inputs!B$21)*(1-Inputs!B$22))^(1/12)-1))+C254*Inputs!$B$13,G253))</f>
        <v>0</v>
      </c>
      <c r="H254" s="6">
        <f>IF(Inputs!$B$26&lt;&gt;"Ready","FIX INPUTS",SUM(E254:G254))</f>
        <v>0</v>
      </c>
      <c r="I254" s="6">
        <f>IF(Inputs!$B$26&lt;&gt;"Ready","FIX INPUTS",H254/(1+Inputs!B$23)^(MIN(A254,(Inputs!B$17-Inputs!$B$4)*12)/12))</f>
        <v>0</v>
      </c>
      <c r="J254" s="6">
        <f>IF(Inputs!$B$26&lt;&gt;"Ready","FIX INPUTS",C254+J253)</f>
        <v>0</v>
      </c>
      <c r="K254" s="6">
        <f>IF(Inputs!$B$26&lt;&gt;"Ready","FIX INPUTS",D254+K253)</f>
        <v>0</v>
      </c>
    </row>
    <row r="255" spans="1:11" ht="27.95" customHeight="1" x14ac:dyDescent="0.25">
      <c r="A255" s="1">
        <v>250</v>
      </c>
      <c r="B255" s="1">
        <f>IF(Inputs!$B$26&lt;&gt;"Ready","FIX INPUTS",Inputs!$B$4+A255/12)</f>
        <v>60.833333333333329</v>
      </c>
      <c r="C255" s="6">
        <f>IF(Inputs!$B$26&lt;&gt;"Ready","FIX INPUTS",IF(A255&lt;=(Inputs!B$17-Inputs!$B$4)*12,Inputs!B$18*(1+Inputs!B$20)^INT((A255-1)/12),0))</f>
        <v>0</v>
      </c>
      <c r="D255" s="6">
        <f>IF(Inputs!$B$26&lt;&gt;"Ready","FIX INPUTS",IF(A255&lt;=(Inputs!B$17-Inputs!$B$4)*12,Inputs!B$19,0))</f>
        <v>0</v>
      </c>
      <c r="E255" s="6">
        <f>IF(Inputs!$B$26&lt;&gt;"Ready","FIX INPUTS",IF(A255&lt;=(Inputs!B$17-Inputs!$B$4)*12,E254*(1+(((1+Inputs!B$21)*(1-Inputs!B$22))^(1/12)-1))+C255*Inputs!$B$11+D255,E254))</f>
        <v>0</v>
      </c>
      <c r="F255" s="6">
        <f>IF(Inputs!$B$26&lt;&gt;"Ready","FIX INPUTS",IF(A255&lt;=(Inputs!B$17-Inputs!$B$4)*12,F254*(1+(((1+Inputs!B$21)*(1-Inputs!B$22))^(1/12)-1))+C255*Inputs!$B$12,F254))</f>
        <v>0</v>
      </c>
      <c r="G255" s="6">
        <f>IF(Inputs!$B$26&lt;&gt;"Ready","FIX INPUTS",IF(A255&lt;=(Inputs!B$17-Inputs!$B$4)*12,G254*(1+(((1+Inputs!B$21)*(1-Inputs!B$22))^(1/12)-1))+C255*Inputs!$B$13,G254))</f>
        <v>0</v>
      </c>
      <c r="H255" s="6">
        <f>IF(Inputs!$B$26&lt;&gt;"Ready","FIX INPUTS",SUM(E255:G255))</f>
        <v>0</v>
      </c>
      <c r="I255" s="6">
        <f>IF(Inputs!$B$26&lt;&gt;"Ready","FIX INPUTS",H255/(1+Inputs!B$23)^(MIN(A255,(Inputs!B$17-Inputs!$B$4)*12)/12))</f>
        <v>0</v>
      </c>
      <c r="J255" s="6">
        <f>IF(Inputs!$B$26&lt;&gt;"Ready","FIX INPUTS",C255+J254)</f>
        <v>0</v>
      </c>
      <c r="K255" s="6">
        <f>IF(Inputs!$B$26&lt;&gt;"Ready","FIX INPUTS",D255+K254)</f>
        <v>0</v>
      </c>
    </row>
    <row r="256" spans="1:11" ht="27.95" customHeight="1" x14ac:dyDescent="0.25">
      <c r="A256" s="1">
        <v>251</v>
      </c>
      <c r="B256" s="1">
        <f>IF(Inputs!$B$26&lt;&gt;"Ready","FIX INPUTS",Inputs!$B$4+A256/12)</f>
        <v>60.916666666666671</v>
      </c>
      <c r="C256" s="6">
        <f>IF(Inputs!$B$26&lt;&gt;"Ready","FIX INPUTS",IF(A256&lt;=(Inputs!B$17-Inputs!$B$4)*12,Inputs!B$18*(1+Inputs!B$20)^INT((A256-1)/12),0))</f>
        <v>0</v>
      </c>
      <c r="D256" s="6">
        <f>IF(Inputs!$B$26&lt;&gt;"Ready","FIX INPUTS",IF(A256&lt;=(Inputs!B$17-Inputs!$B$4)*12,Inputs!B$19,0))</f>
        <v>0</v>
      </c>
      <c r="E256" s="6">
        <f>IF(Inputs!$B$26&lt;&gt;"Ready","FIX INPUTS",IF(A256&lt;=(Inputs!B$17-Inputs!$B$4)*12,E255*(1+(((1+Inputs!B$21)*(1-Inputs!B$22))^(1/12)-1))+C256*Inputs!$B$11+D256,E255))</f>
        <v>0</v>
      </c>
      <c r="F256" s="6">
        <f>IF(Inputs!$B$26&lt;&gt;"Ready","FIX INPUTS",IF(A256&lt;=(Inputs!B$17-Inputs!$B$4)*12,F255*(1+(((1+Inputs!B$21)*(1-Inputs!B$22))^(1/12)-1))+C256*Inputs!$B$12,F255))</f>
        <v>0</v>
      </c>
      <c r="G256" s="6">
        <f>IF(Inputs!$B$26&lt;&gt;"Ready","FIX INPUTS",IF(A256&lt;=(Inputs!B$17-Inputs!$B$4)*12,G255*(1+(((1+Inputs!B$21)*(1-Inputs!B$22))^(1/12)-1))+C256*Inputs!$B$13,G255))</f>
        <v>0</v>
      </c>
      <c r="H256" s="6">
        <f>IF(Inputs!$B$26&lt;&gt;"Ready","FIX INPUTS",SUM(E256:G256))</f>
        <v>0</v>
      </c>
      <c r="I256" s="6">
        <f>IF(Inputs!$B$26&lt;&gt;"Ready","FIX INPUTS",H256/(1+Inputs!B$23)^(MIN(A256,(Inputs!B$17-Inputs!$B$4)*12)/12))</f>
        <v>0</v>
      </c>
      <c r="J256" s="6">
        <f>IF(Inputs!$B$26&lt;&gt;"Ready","FIX INPUTS",C256+J255)</f>
        <v>0</v>
      </c>
      <c r="K256" s="6">
        <f>IF(Inputs!$B$26&lt;&gt;"Ready","FIX INPUTS",D256+K255)</f>
        <v>0</v>
      </c>
    </row>
    <row r="257" spans="1:11" ht="27.95" customHeight="1" x14ac:dyDescent="0.25">
      <c r="A257" s="1">
        <v>252</v>
      </c>
      <c r="B257" s="1">
        <f>IF(Inputs!$B$26&lt;&gt;"Ready","FIX INPUTS",Inputs!$B$4+A257/12)</f>
        <v>61</v>
      </c>
      <c r="C257" s="6">
        <f>IF(Inputs!$B$26&lt;&gt;"Ready","FIX INPUTS",IF(A257&lt;=(Inputs!B$17-Inputs!$B$4)*12,Inputs!B$18*(1+Inputs!B$20)^INT((A257-1)/12),0))</f>
        <v>0</v>
      </c>
      <c r="D257" s="6">
        <f>IF(Inputs!$B$26&lt;&gt;"Ready","FIX INPUTS",IF(A257&lt;=(Inputs!B$17-Inputs!$B$4)*12,Inputs!B$19,0))</f>
        <v>0</v>
      </c>
      <c r="E257" s="6">
        <f>IF(Inputs!$B$26&lt;&gt;"Ready","FIX INPUTS",IF(A257&lt;=(Inputs!B$17-Inputs!$B$4)*12,E256*(1+(((1+Inputs!B$21)*(1-Inputs!B$22))^(1/12)-1))+C257*Inputs!$B$11+D257,E256))</f>
        <v>0</v>
      </c>
      <c r="F257" s="6">
        <f>IF(Inputs!$B$26&lt;&gt;"Ready","FIX INPUTS",IF(A257&lt;=(Inputs!B$17-Inputs!$B$4)*12,F256*(1+(((1+Inputs!B$21)*(1-Inputs!B$22))^(1/12)-1))+C257*Inputs!$B$12,F256))</f>
        <v>0</v>
      </c>
      <c r="G257" s="6">
        <f>IF(Inputs!$B$26&lt;&gt;"Ready","FIX INPUTS",IF(A257&lt;=(Inputs!B$17-Inputs!$B$4)*12,G256*(1+(((1+Inputs!B$21)*(1-Inputs!B$22))^(1/12)-1))+C257*Inputs!$B$13,G256))</f>
        <v>0</v>
      </c>
      <c r="H257" s="6">
        <f>IF(Inputs!$B$26&lt;&gt;"Ready","FIX INPUTS",SUM(E257:G257))</f>
        <v>0</v>
      </c>
      <c r="I257" s="6">
        <f>IF(Inputs!$B$26&lt;&gt;"Ready","FIX INPUTS",H257/(1+Inputs!B$23)^(MIN(A257,(Inputs!B$17-Inputs!$B$4)*12)/12))</f>
        <v>0</v>
      </c>
      <c r="J257" s="6">
        <f>IF(Inputs!$B$26&lt;&gt;"Ready","FIX INPUTS",C257+J256)</f>
        <v>0</v>
      </c>
      <c r="K257" s="6">
        <f>IF(Inputs!$B$26&lt;&gt;"Ready","FIX INPUTS",D257+K256)</f>
        <v>0</v>
      </c>
    </row>
    <row r="258" spans="1:11" ht="27.95" customHeight="1" x14ac:dyDescent="0.25">
      <c r="A258" s="1">
        <v>253</v>
      </c>
      <c r="B258" s="1">
        <f>IF(Inputs!$B$26&lt;&gt;"Ready","FIX INPUTS",Inputs!$B$4+A258/12)</f>
        <v>61.083333333333329</v>
      </c>
      <c r="C258" s="6">
        <f>IF(Inputs!$B$26&lt;&gt;"Ready","FIX INPUTS",IF(A258&lt;=(Inputs!B$17-Inputs!$B$4)*12,Inputs!B$18*(1+Inputs!B$20)^INT((A258-1)/12),0))</f>
        <v>0</v>
      </c>
      <c r="D258" s="6">
        <f>IF(Inputs!$B$26&lt;&gt;"Ready","FIX INPUTS",IF(A258&lt;=(Inputs!B$17-Inputs!$B$4)*12,Inputs!B$19,0))</f>
        <v>0</v>
      </c>
      <c r="E258" s="6">
        <f>IF(Inputs!$B$26&lt;&gt;"Ready","FIX INPUTS",IF(A258&lt;=(Inputs!B$17-Inputs!$B$4)*12,E257*(1+(((1+Inputs!B$21)*(1-Inputs!B$22))^(1/12)-1))+C258*Inputs!$B$11+D258,E257))</f>
        <v>0</v>
      </c>
      <c r="F258" s="6">
        <f>IF(Inputs!$B$26&lt;&gt;"Ready","FIX INPUTS",IF(A258&lt;=(Inputs!B$17-Inputs!$B$4)*12,F257*(1+(((1+Inputs!B$21)*(1-Inputs!B$22))^(1/12)-1))+C258*Inputs!$B$12,F257))</f>
        <v>0</v>
      </c>
      <c r="G258" s="6">
        <f>IF(Inputs!$B$26&lt;&gt;"Ready","FIX INPUTS",IF(A258&lt;=(Inputs!B$17-Inputs!$B$4)*12,G257*(1+(((1+Inputs!B$21)*(1-Inputs!B$22))^(1/12)-1))+C258*Inputs!$B$13,G257))</f>
        <v>0</v>
      </c>
      <c r="H258" s="6">
        <f>IF(Inputs!$B$26&lt;&gt;"Ready","FIX INPUTS",SUM(E258:G258))</f>
        <v>0</v>
      </c>
      <c r="I258" s="6">
        <f>IF(Inputs!$B$26&lt;&gt;"Ready","FIX INPUTS",H258/(1+Inputs!B$23)^(MIN(A258,(Inputs!B$17-Inputs!$B$4)*12)/12))</f>
        <v>0</v>
      </c>
      <c r="J258" s="6">
        <f>IF(Inputs!$B$26&lt;&gt;"Ready","FIX INPUTS",C258+J257)</f>
        <v>0</v>
      </c>
      <c r="K258" s="6">
        <f>IF(Inputs!$B$26&lt;&gt;"Ready","FIX INPUTS",D258+K257)</f>
        <v>0</v>
      </c>
    </row>
    <row r="259" spans="1:11" ht="27.95" customHeight="1" x14ac:dyDescent="0.25">
      <c r="A259" s="1">
        <v>254</v>
      </c>
      <c r="B259" s="1">
        <f>IF(Inputs!$B$26&lt;&gt;"Ready","FIX INPUTS",Inputs!$B$4+A259/12)</f>
        <v>61.166666666666671</v>
      </c>
      <c r="C259" s="6">
        <f>IF(Inputs!$B$26&lt;&gt;"Ready","FIX INPUTS",IF(A259&lt;=(Inputs!B$17-Inputs!$B$4)*12,Inputs!B$18*(1+Inputs!B$20)^INT((A259-1)/12),0))</f>
        <v>0</v>
      </c>
      <c r="D259" s="6">
        <f>IF(Inputs!$B$26&lt;&gt;"Ready","FIX INPUTS",IF(A259&lt;=(Inputs!B$17-Inputs!$B$4)*12,Inputs!B$19,0))</f>
        <v>0</v>
      </c>
      <c r="E259" s="6">
        <f>IF(Inputs!$B$26&lt;&gt;"Ready","FIX INPUTS",IF(A259&lt;=(Inputs!B$17-Inputs!$B$4)*12,E258*(1+(((1+Inputs!B$21)*(1-Inputs!B$22))^(1/12)-1))+C259*Inputs!$B$11+D259,E258))</f>
        <v>0</v>
      </c>
      <c r="F259" s="6">
        <f>IF(Inputs!$B$26&lt;&gt;"Ready","FIX INPUTS",IF(A259&lt;=(Inputs!B$17-Inputs!$B$4)*12,F258*(1+(((1+Inputs!B$21)*(1-Inputs!B$22))^(1/12)-1))+C259*Inputs!$B$12,F258))</f>
        <v>0</v>
      </c>
      <c r="G259" s="6">
        <f>IF(Inputs!$B$26&lt;&gt;"Ready","FIX INPUTS",IF(A259&lt;=(Inputs!B$17-Inputs!$B$4)*12,G258*(1+(((1+Inputs!B$21)*(1-Inputs!B$22))^(1/12)-1))+C259*Inputs!$B$13,G258))</f>
        <v>0</v>
      </c>
      <c r="H259" s="6">
        <f>IF(Inputs!$B$26&lt;&gt;"Ready","FIX INPUTS",SUM(E259:G259))</f>
        <v>0</v>
      </c>
      <c r="I259" s="6">
        <f>IF(Inputs!$B$26&lt;&gt;"Ready","FIX INPUTS",H259/(1+Inputs!B$23)^(MIN(A259,(Inputs!B$17-Inputs!$B$4)*12)/12))</f>
        <v>0</v>
      </c>
      <c r="J259" s="6">
        <f>IF(Inputs!$B$26&lt;&gt;"Ready","FIX INPUTS",C259+J258)</f>
        <v>0</v>
      </c>
      <c r="K259" s="6">
        <f>IF(Inputs!$B$26&lt;&gt;"Ready","FIX INPUTS",D259+K258)</f>
        <v>0</v>
      </c>
    </row>
    <row r="260" spans="1:11" ht="27.95" customHeight="1" x14ac:dyDescent="0.25">
      <c r="A260" s="1">
        <v>255</v>
      </c>
      <c r="B260" s="1">
        <f>IF(Inputs!$B$26&lt;&gt;"Ready","FIX INPUTS",Inputs!$B$4+A260/12)</f>
        <v>61.25</v>
      </c>
      <c r="C260" s="6">
        <f>IF(Inputs!$B$26&lt;&gt;"Ready","FIX INPUTS",IF(A260&lt;=(Inputs!B$17-Inputs!$B$4)*12,Inputs!B$18*(1+Inputs!B$20)^INT((A260-1)/12),0))</f>
        <v>0</v>
      </c>
      <c r="D260" s="6">
        <f>IF(Inputs!$B$26&lt;&gt;"Ready","FIX INPUTS",IF(A260&lt;=(Inputs!B$17-Inputs!$B$4)*12,Inputs!B$19,0))</f>
        <v>0</v>
      </c>
      <c r="E260" s="6">
        <f>IF(Inputs!$B$26&lt;&gt;"Ready","FIX INPUTS",IF(A260&lt;=(Inputs!B$17-Inputs!$B$4)*12,E259*(1+(((1+Inputs!B$21)*(1-Inputs!B$22))^(1/12)-1))+C260*Inputs!$B$11+D260,E259))</f>
        <v>0</v>
      </c>
      <c r="F260" s="6">
        <f>IF(Inputs!$B$26&lt;&gt;"Ready","FIX INPUTS",IF(A260&lt;=(Inputs!B$17-Inputs!$B$4)*12,F259*(1+(((1+Inputs!B$21)*(1-Inputs!B$22))^(1/12)-1))+C260*Inputs!$B$12,F259))</f>
        <v>0</v>
      </c>
      <c r="G260" s="6">
        <f>IF(Inputs!$B$26&lt;&gt;"Ready","FIX INPUTS",IF(A260&lt;=(Inputs!B$17-Inputs!$B$4)*12,G259*(1+(((1+Inputs!B$21)*(1-Inputs!B$22))^(1/12)-1))+C260*Inputs!$B$13,G259))</f>
        <v>0</v>
      </c>
      <c r="H260" s="6">
        <f>IF(Inputs!$B$26&lt;&gt;"Ready","FIX INPUTS",SUM(E260:G260))</f>
        <v>0</v>
      </c>
      <c r="I260" s="6">
        <f>IF(Inputs!$B$26&lt;&gt;"Ready","FIX INPUTS",H260/(1+Inputs!B$23)^(MIN(A260,(Inputs!B$17-Inputs!$B$4)*12)/12))</f>
        <v>0</v>
      </c>
      <c r="J260" s="6">
        <f>IF(Inputs!$B$26&lt;&gt;"Ready","FIX INPUTS",C260+J259)</f>
        <v>0</v>
      </c>
      <c r="K260" s="6">
        <f>IF(Inputs!$B$26&lt;&gt;"Ready","FIX INPUTS",D260+K259)</f>
        <v>0</v>
      </c>
    </row>
    <row r="261" spans="1:11" ht="27.95" customHeight="1" x14ac:dyDescent="0.25">
      <c r="A261" s="1">
        <v>256</v>
      </c>
      <c r="B261" s="1">
        <f>IF(Inputs!$B$26&lt;&gt;"Ready","FIX INPUTS",Inputs!$B$4+A261/12)</f>
        <v>61.333333333333329</v>
      </c>
      <c r="C261" s="6">
        <f>IF(Inputs!$B$26&lt;&gt;"Ready","FIX INPUTS",IF(A261&lt;=(Inputs!B$17-Inputs!$B$4)*12,Inputs!B$18*(1+Inputs!B$20)^INT((A261-1)/12),0))</f>
        <v>0</v>
      </c>
      <c r="D261" s="6">
        <f>IF(Inputs!$B$26&lt;&gt;"Ready","FIX INPUTS",IF(A261&lt;=(Inputs!B$17-Inputs!$B$4)*12,Inputs!B$19,0))</f>
        <v>0</v>
      </c>
      <c r="E261" s="6">
        <f>IF(Inputs!$B$26&lt;&gt;"Ready","FIX INPUTS",IF(A261&lt;=(Inputs!B$17-Inputs!$B$4)*12,E260*(1+(((1+Inputs!B$21)*(1-Inputs!B$22))^(1/12)-1))+C261*Inputs!$B$11+D261,E260))</f>
        <v>0</v>
      </c>
      <c r="F261" s="6">
        <f>IF(Inputs!$B$26&lt;&gt;"Ready","FIX INPUTS",IF(A261&lt;=(Inputs!B$17-Inputs!$B$4)*12,F260*(1+(((1+Inputs!B$21)*(1-Inputs!B$22))^(1/12)-1))+C261*Inputs!$B$12,F260))</f>
        <v>0</v>
      </c>
      <c r="G261" s="6">
        <f>IF(Inputs!$B$26&lt;&gt;"Ready","FIX INPUTS",IF(A261&lt;=(Inputs!B$17-Inputs!$B$4)*12,G260*(1+(((1+Inputs!B$21)*(1-Inputs!B$22))^(1/12)-1))+C261*Inputs!$B$13,G260))</f>
        <v>0</v>
      </c>
      <c r="H261" s="6">
        <f>IF(Inputs!$B$26&lt;&gt;"Ready","FIX INPUTS",SUM(E261:G261))</f>
        <v>0</v>
      </c>
      <c r="I261" s="6">
        <f>IF(Inputs!$B$26&lt;&gt;"Ready","FIX INPUTS",H261/(1+Inputs!B$23)^(MIN(A261,(Inputs!B$17-Inputs!$B$4)*12)/12))</f>
        <v>0</v>
      </c>
      <c r="J261" s="6">
        <f>IF(Inputs!$B$26&lt;&gt;"Ready","FIX INPUTS",C261+J260)</f>
        <v>0</v>
      </c>
      <c r="K261" s="6">
        <f>IF(Inputs!$B$26&lt;&gt;"Ready","FIX INPUTS",D261+K260)</f>
        <v>0</v>
      </c>
    </row>
    <row r="262" spans="1:11" ht="27.95" customHeight="1" x14ac:dyDescent="0.25">
      <c r="A262" s="1">
        <v>257</v>
      </c>
      <c r="B262" s="1">
        <f>IF(Inputs!$B$26&lt;&gt;"Ready","FIX INPUTS",Inputs!$B$4+A262/12)</f>
        <v>61.416666666666671</v>
      </c>
      <c r="C262" s="6">
        <f>IF(Inputs!$B$26&lt;&gt;"Ready","FIX INPUTS",IF(A262&lt;=(Inputs!B$17-Inputs!$B$4)*12,Inputs!B$18*(1+Inputs!B$20)^INT((A262-1)/12),0))</f>
        <v>0</v>
      </c>
      <c r="D262" s="6">
        <f>IF(Inputs!$B$26&lt;&gt;"Ready","FIX INPUTS",IF(A262&lt;=(Inputs!B$17-Inputs!$B$4)*12,Inputs!B$19,0))</f>
        <v>0</v>
      </c>
      <c r="E262" s="6">
        <f>IF(Inputs!$B$26&lt;&gt;"Ready","FIX INPUTS",IF(A262&lt;=(Inputs!B$17-Inputs!$B$4)*12,E261*(1+(((1+Inputs!B$21)*(1-Inputs!B$22))^(1/12)-1))+C262*Inputs!$B$11+D262,E261))</f>
        <v>0</v>
      </c>
      <c r="F262" s="6">
        <f>IF(Inputs!$B$26&lt;&gt;"Ready","FIX INPUTS",IF(A262&lt;=(Inputs!B$17-Inputs!$B$4)*12,F261*(1+(((1+Inputs!B$21)*(1-Inputs!B$22))^(1/12)-1))+C262*Inputs!$B$12,F261))</f>
        <v>0</v>
      </c>
      <c r="G262" s="6">
        <f>IF(Inputs!$B$26&lt;&gt;"Ready","FIX INPUTS",IF(A262&lt;=(Inputs!B$17-Inputs!$B$4)*12,G261*(1+(((1+Inputs!B$21)*(1-Inputs!B$22))^(1/12)-1))+C262*Inputs!$B$13,G261))</f>
        <v>0</v>
      </c>
      <c r="H262" s="6">
        <f>IF(Inputs!$B$26&lt;&gt;"Ready","FIX INPUTS",SUM(E262:G262))</f>
        <v>0</v>
      </c>
      <c r="I262" s="6">
        <f>IF(Inputs!$B$26&lt;&gt;"Ready","FIX INPUTS",H262/(1+Inputs!B$23)^(MIN(A262,(Inputs!B$17-Inputs!$B$4)*12)/12))</f>
        <v>0</v>
      </c>
      <c r="J262" s="6">
        <f>IF(Inputs!$B$26&lt;&gt;"Ready","FIX INPUTS",C262+J261)</f>
        <v>0</v>
      </c>
      <c r="K262" s="6">
        <f>IF(Inputs!$B$26&lt;&gt;"Ready","FIX INPUTS",D262+K261)</f>
        <v>0</v>
      </c>
    </row>
    <row r="263" spans="1:11" ht="27.95" customHeight="1" x14ac:dyDescent="0.25">
      <c r="A263" s="1">
        <v>258</v>
      </c>
      <c r="B263" s="1">
        <f>IF(Inputs!$B$26&lt;&gt;"Ready","FIX INPUTS",Inputs!$B$4+A263/12)</f>
        <v>61.5</v>
      </c>
      <c r="C263" s="6">
        <f>IF(Inputs!$B$26&lt;&gt;"Ready","FIX INPUTS",IF(A263&lt;=(Inputs!B$17-Inputs!$B$4)*12,Inputs!B$18*(1+Inputs!B$20)^INT((A263-1)/12),0))</f>
        <v>0</v>
      </c>
      <c r="D263" s="6">
        <f>IF(Inputs!$B$26&lt;&gt;"Ready","FIX INPUTS",IF(A263&lt;=(Inputs!B$17-Inputs!$B$4)*12,Inputs!B$19,0))</f>
        <v>0</v>
      </c>
      <c r="E263" s="6">
        <f>IF(Inputs!$B$26&lt;&gt;"Ready","FIX INPUTS",IF(A263&lt;=(Inputs!B$17-Inputs!$B$4)*12,E262*(1+(((1+Inputs!B$21)*(1-Inputs!B$22))^(1/12)-1))+C263*Inputs!$B$11+D263,E262))</f>
        <v>0</v>
      </c>
      <c r="F263" s="6">
        <f>IF(Inputs!$B$26&lt;&gt;"Ready","FIX INPUTS",IF(A263&lt;=(Inputs!B$17-Inputs!$B$4)*12,F262*(1+(((1+Inputs!B$21)*(1-Inputs!B$22))^(1/12)-1))+C263*Inputs!$B$12,F262))</f>
        <v>0</v>
      </c>
      <c r="G263" s="6">
        <f>IF(Inputs!$B$26&lt;&gt;"Ready","FIX INPUTS",IF(A263&lt;=(Inputs!B$17-Inputs!$B$4)*12,G262*(1+(((1+Inputs!B$21)*(1-Inputs!B$22))^(1/12)-1))+C263*Inputs!$B$13,G262))</f>
        <v>0</v>
      </c>
      <c r="H263" s="6">
        <f>IF(Inputs!$B$26&lt;&gt;"Ready","FIX INPUTS",SUM(E263:G263))</f>
        <v>0</v>
      </c>
      <c r="I263" s="6">
        <f>IF(Inputs!$B$26&lt;&gt;"Ready","FIX INPUTS",H263/(1+Inputs!B$23)^(MIN(A263,(Inputs!B$17-Inputs!$B$4)*12)/12))</f>
        <v>0</v>
      </c>
      <c r="J263" s="6">
        <f>IF(Inputs!$B$26&lt;&gt;"Ready","FIX INPUTS",C263+J262)</f>
        <v>0</v>
      </c>
      <c r="K263" s="6">
        <f>IF(Inputs!$B$26&lt;&gt;"Ready","FIX INPUTS",D263+K262)</f>
        <v>0</v>
      </c>
    </row>
    <row r="264" spans="1:11" ht="27.95" customHeight="1" x14ac:dyDescent="0.25">
      <c r="A264" s="1">
        <v>259</v>
      </c>
      <c r="B264" s="1">
        <f>IF(Inputs!$B$26&lt;&gt;"Ready","FIX INPUTS",Inputs!$B$4+A264/12)</f>
        <v>61.583333333333329</v>
      </c>
      <c r="C264" s="6">
        <f>IF(Inputs!$B$26&lt;&gt;"Ready","FIX INPUTS",IF(A264&lt;=(Inputs!B$17-Inputs!$B$4)*12,Inputs!B$18*(1+Inputs!B$20)^INT((A264-1)/12),0))</f>
        <v>0</v>
      </c>
      <c r="D264" s="6">
        <f>IF(Inputs!$B$26&lt;&gt;"Ready","FIX INPUTS",IF(A264&lt;=(Inputs!B$17-Inputs!$B$4)*12,Inputs!B$19,0))</f>
        <v>0</v>
      </c>
      <c r="E264" s="6">
        <f>IF(Inputs!$B$26&lt;&gt;"Ready","FIX INPUTS",IF(A264&lt;=(Inputs!B$17-Inputs!$B$4)*12,E263*(1+(((1+Inputs!B$21)*(1-Inputs!B$22))^(1/12)-1))+C264*Inputs!$B$11+D264,E263))</f>
        <v>0</v>
      </c>
      <c r="F264" s="6">
        <f>IF(Inputs!$B$26&lt;&gt;"Ready","FIX INPUTS",IF(A264&lt;=(Inputs!B$17-Inputs!$B$4)*12,F263*(1+(((1+Inputs!B$21)*(1-Inputs!B$22))^(1/12)-1))+C264*Inputs!$B$12,F263))</f>
        <v>0</v>
      </c>
      <c r="G264" s="6">
        <f>IF(Inputs!$B$26&lt;&gt;"Ready","FIX INPUTS",IF(A264&lt;=(Inputs!B$17-Inputs!$B$4)*12,G263*(1+(((1+Inputs!B$21)*(1-Inputs!B$22))^(1/12)-1))+C264*Inputs!$B$13,G263))</f>
        <v>0</v>
      </c>
      <c r="H264" s="6">
        <f>IF(Inputs!$B$26&lt;&gt;"Ready","FIX INPUTS",SUM(E264:G264))</f>
        <v>0</v>
      </c>
      <c r="I264" s="6">
        <f>IF(Inputs!$B$26&lt;&gt;"Ready","FIX INPUTS",H264/(1+Inputs!B$23)^(MIN(A264,(Inputs!B$17-Inputs!$B$4)*12)/12))</f>
        <v>0</v>
      </c>
      <c r="J264" s="6">
        <f>IF(Inputs!$B$26&lt;&gt;"Ready","FIX INPUTS",C264+J263)</f>
        <v>0</v>
      </c>
      <c r="K264" s="6">
        <f>IF(Inputs!$B$26&lt;&gt;"Ready","FIX INPUTS",D264+K263)</f>
        <v>0</v>
      </c>
    </row>
    <row r="265" spans="1:11" ht="27.95" customHeight="1" x14ac:dyDescent="0.25">
      <c r="A265" s="1">
        <v>260</v>
      </c>
      <c r="B265" s="1">
        <f>IF(Inputs!$B$26&lt;&gt;"Ready","FIX INPUTS",Inputs!$B$4+A265/12)</f>
        <v>61.666666666666671</v>
      </c>
      <c r="C265" s="6">
        <f>IF(Inputs!$B$26&lt;&gt;"Ready","FIX INPUTS",IF(A265&lt;=(Inputs!B$17-Inputs!$B$4)*12,Inputs!B$18*(1+Inputs!B$20)^INT((A265-1)/12),0))</f>
        <v>0</v>
      </c>
      <c r="D265" s="6">
        <f>IF(Inputs!$B$26&lt;&gt;"Ready","FIX INPUTS",IF(A265&lt;=(Inputs!B$17-Inputs!$B$4)*12,Inputs!B$19,0))</f>
        <v>0</v>
      </c>
      <c r="E265" s="6">
        <f>IF(Inputs!$B$26&lt;&gt;"Ready","FIX INPUTS",IF(A265&lt;=(Inputs!B$17-Inputs!$B$4)*12,E264*(1+(((1+Inputs!B$21)*(1-Inputs!B$22))^(1/12)-1))+C265*Inputs!$B$11+D265,E264))</f>
        <v>0</v>
      </c>
      <c r="F265" s="6">
        <f>IF(Inputs!$B$26&lt;&gt;"Ready","FIX INPUTS",IF(A265&lt;=(Inputs!B$17-Inputs!$B$4)*12,F264*(1+(((1+Inputs!B$21)*(1-Inputs!B$22))^(1/12)-1))+C265*Inputs!$B$12,F264))</f>
        <v>0</v>
      </c>
      <c r="G265" s="6">
        <f>IF(Inputs!$B$26&lt;&gt;"Ready","FIX INPUTS",IF(A265&lt;=(Inputs!B$17-Inputs!$B$4)*12,G264*(1+(((1+Inputs!B$21)*(1-Inputs!B$22))^(1/12)-1))+C265*Inputs!$B$13,G264))</f>
        <v>0</v>
      </c>
      <c r="H265" s="6">
        <f>IF(Inputs!$B$26&lt;&gt;"Ready","FIX INPUTS",SUM(E265:G265))</f>
        <v>0</v>
      </c>
      <c r="I265" s="6">
        <f>IF(Inputs!$B$26&lt;&gt;"Ready","FIX INPUTS",H265/(1+Inputs!B$23)^(MIN(A265,(Inputs!B$17-Inputs!$B$4)*12)/12))</f>
        <v>0</v>
      </c>
      <c r="J265" s="6">
        <f>IF(Inputs!$B$26&lt;&gt;"Ready","FIX INPUTS",C265+J264)</f>
        <v>0</v>
      </c>
      <c r="K265" s="6">
        <f>IF(Inputs!$B$26&lt;&gt;"Ready","FIX INPUTS",D265+K264)</f>
        <v>0</v>
      </c>
    </row>
    <row r="266" spans="1:11" ht="27.95" customHeight="1" x14ac:dyDescent="0.25">
      <c r="A266" s="1">
        <v>261</v>
      </c>
      <c r="B266" s="1">
        <f>IF(Inputs!$B$26&lt;&gt;"Ready","FIX INPUTS",Inputs!$B$4+A266/12)</f>
        <v>61.75</v>
      </c>
      <c r="C266" s="6">
        <f>IF(Inputs!$B$26&lt;&gt;"Ready","FIX INPUTS",IF(A266&lt;=(Inputs!B$17-Inputs!$B$4)*12,Inputs!B$18*(1+Inputs!B$20)^INT((A266-1)/12),0))</f>
        <v>0</v>
      </c>
      <c r="D266" s="6">
        <f>IF(Inputs!$B$26&lt;&gt;"Ready","FIX INPUTS",IF(A266&lt;=(Inputs!B$17-Inputs!$B$4)*12,Inputs!B$19,0))</f>
        <v>0</v>
      </c>
      <c r="E266" s="6">
        <f>IF(Inputs!$B$26&lt;&gt;"Ready","FIX INPUTS",IF(A266&lt;=(Inputs!B$17-Inputs!$B$4)*12,E265*(1+(((1+Inputs!B$21)*(1-Inputs!B$22))^(1/12)-1))+C266*Inputs!$B$11+D266,E265))</f>
        <v>0</v>
      </c>
      <c r="F266" s="6">
        <f>IF(Inputs!$B$26&lt;&gt;"Ready","FIX INPUTS",IF(A266&lt;=(Inputs!B$17-Inputs!$B$4)*12,F265*(1+(((1+Inputs!B$21)*(1-Inputs!B$22))^(1/12)-1))+C266*Inputs!$B$12,F265))</f>
        <v>0</v>
      </c>
      <c r="G266" s="6">
        <f>IF(Inputs!$B$26&lt;&gt;"Ready","FIX INPUTS",IF(A266&lt;=(Inputs!B$17-Inputs!$B$4)*12,G265*(1+(((1+Inputs!B$21)*(1-Inputs!B$22))^(1/12)-1))+C266*Inputs!$B$13,G265))</f>
        <v>0</v>
      </c>
      <c r="H266" s="6">
        <f>IF(Inputs!$B$26&lt;&gt;"Ready","FIX INPUTS",SUM(E266:G266))</f>
        <v>0</v>
      </c>
      <c r="I266" s="6">
        <f>IF(Inputs!$B$26&lt;&gt;"Ready","FIX INPUTS",H266/(1+Inputs!B$23)^(MIN(A266,(Inputs!B$17-Inputs!$B$4)*12)/12))</f>
        <v>0</v>
      </c>
      <c r="J266" s="6">
        <f>IF(Inputs!$B$26&lt;&gt;"Ready","FIX INPUTS",C266+J265)</f>
        <v>0</v>
      </c>
      <c r="K266" s="6">
        <f>IF(Inputs!$B$26&lt;&gt;"Ready","FIX INPUTS",D266+K265)</f>
        <v>0</v>
      </c>
    </row>
    <row r="267" spans="1:11" ht="27.95" customHeight="1" x14ac:dyDescent="0.25">
      <c r="A267" s="1">
        <v>262</v>
      </c>
      <c r="B267" s="1">
        <f>IF(Inputs!$B$26&lt;&gt;"Ready","FIX INPUTS",Inputs!$B$4+A267/12)</f>
        <v>61.833333333333329</v>
      </c>
      <c r="C267" s="6">
        <f>IF(Inputs!$B$26&lt;&gt;"Ready","FIX INPUTS",IF(A267&lt;=(Inputs!B$17-Inputs!$B$4)*12,Inputs!B$18*(1+Inputs!B$20)^INT((A267-1)/12),0))</f>
        <v>0</v>
      </c>
      <c r="D267" s="6">
        <f>IF(Inputs!$B$26&lt;&gt;"Ready","FIX INPUTS",IF(A267&lt;=(Inputs!B$17-Inputs!$B$4)*12,Inputs!B$19,0))</f>
        <v>0</v>
      </c>
      <c r="E267" s="6">
        <f>IF(Inputs!$B$26&lt;&gt;"Ready","FIX INPUTS",IF(A267&lt;=(Inputs!B$17-Inputs!$B$4)*12,E266*(1+(((1+Inputs!B$21)*(1-Inputs!B$22))^(1/12)-1))+C267*Inputs!$B$11+D267,E266))</f>
        <v>0</v>
      </c>
      <c r="F267" s="6">
        <f>IF(Inputs!$B$26&lt;&gt;"Ready","FIX INPUTS",IF(A267&lt;=(Inputs!B$17-Inputs!$B$4)*12,F266*(1+(((1+Inputs!B$21)*(1-Inputs!B$22))^(1/12)-1))+C267*Inputs!$B$12,F266))</f>
        <v>0</v>
      </c>
      <c r="G267" s="6">
        <f>IF(Inputs!$B$26&lt;&gt;"Ready","FIX INPUTS",IF(A267&lt;=(Inputs!B$17-Inputs!$B$4)*12,G266*(1+(((1+Inputs!B$21)*(1-Inputs!B$22))^(1/12)-1))+C267*Inputs!$B$13,G266))</f>
        <v>0</v>
      </c>
      <c r="H267" s="6">
        <f>IF(Inputs!$B$26&lt;&gt;"Ready","FIX INPUTS",SUM(E267:G267))</f>
        <v>0</v>
      </c>
      <c r="I267" s="6">
        <f>IF(Inputs!$B$26&lt;&gt;"Ready","FIX INPUTS",H267/(1+Inputs!B$23)^(MIN(A267,(Inputs!B$17-Inputs!$B$4)*12)/12))</f>
        <v>0</v>
      </c>
      <c r="J267" s="6">
        <f>IF(Inputs!$B$26&lt;&gt;"Ready","FIX INPUTS",C267+J266)</f>
        <v>0</v>
      </c>
      <c r="K267" s="6">
        <f>IF(Inputs!$B$26&lt;&gt;"Ready","FIX INPUTS",D267+K266)</f>
        <v>0</v>
      </c>
    </row>
    <row r="268" spans="1:11" ht="27.95" customHeight="1" x14ac:dyDescent="0.25">
      <c r="A268" s="1">
        <v>263</v>
      </c>
      <c r="B268" s="1">
        <f>IF(Inputs!$B$26&lt;&gt;"Ready","FIX INPUTS",Inputs!$B$4+A268/12)</f>
        <v>61.916666666666671</v>
      </c>
      <c r="C268" s="6">
        <f>IF(Inputs!$B$26&lt;&gt;"Ready","FIX INPUTS",IF(A268&lt;=(Inputs!B$17-Inputs!$B$4)*12,Inputs!B$18*(1+Inputs!B$20)^INT((A268-1)/12),0))</f>
        <v>0</v>
      </c>
      <c r="D268" s="6">
        <f>IF(Inputs!$B$26&lt;&gt;"Ready","FIX INPUTS",IF(A268&lt;=(Inputs!B$17-Inputs!$B$4)*12,Inputs!B$19,0))</f>
        <v>0</v>
      </c>
      <c r="E268" s="6">
        <f>IF(Inputs!$B$26&lt;&gt;"Ready","FIX INPUTS",IF(A268&lt;=(Inputs!B$17-Inputs!$B$4)*12,E267*(1+(((1+Inputs!B$21)*(1-Inputs!B$22))^(1/12)-1))+C268*Inputs!$B$11+D268,E267))</f>
        <v>0</v>
      </c>
      <c r="F268" s="6">
        <f>IF(Inputs!$B$26&lt;&gt;"Ready","FIX INPUTS",IF(A268&lt;=(Inputs!B$17-Inputs!$B$4)*12,F267*(1+(((1+Inputs!B$21)*(1-Inputs!B$22))^(1/12)-1))+C268*Inputs!$B$12,F267))</f>
        <v>0</v>
      </c>
      <c r="G268" s="6">
        <f>IF(Inputs!$B$26&lt;&gt;"Ready","FIX INPUTS",IF(A268&lt;=(Inputs!B$17-Inputs!$B$4)*12,G267*(1+(((1+Inputs!B$21)*(1-Inputs!B$22))^(1/12)-1))+C268*Inputs!$B$13,G267))</f>
        <v>0</v>
      </c>
      <c r="H268" s="6">
        <f>IF(Inputs!$B$26&lt;&gt;"Ready","FIX INPUTS",SUM(E268:G268))</f>
        <v>0</v>
      </c>
      <c r="I268" s="6">
        <f>IF(Inputs!$B$26&lt;&gt;"Ready","FIX INPUTS",H268/(1+Inputs!B$23)^(MIN(A268,(Inputs!B$17-Inputs!$B$4)*12)/12))</f>
        <v>0</v>
      </c>
      <c r="J268" s="6">
        <f>IF(Inputs!$B$26&lt;&gt;"Ready","FIX INPUTS",C268+J267)</f>
        <v>0</v>
      </c>
      <c r="K268" s="6">
        <f>IF(Inputs!$B$26&lt;&gt;"Ready","FIX INPUTS",D268+K267)</f>
        <v>0</v>
      </c>
    </row>
    <row r="269" spans="1:11" ht="27.95" customHeight="1" x14ac:dyDescent="0.25">
      <c r="A269" s="1">
        <v>264</v>
      </c>
      <c r="B269" s="1">
        <f>IF(Inputs!$B$26&lt;&gt;"Ready","FIX INPUTS",Inputs!$B$4+A269/12)</f>
        <v>62</v>
      </c>
      <c r="C269" s="6">
        <f>IF(Inputs!$B$26&lt;&gt;"Ready","FIX INPUTS",IF(A269&lt;=(Inputs!B$17-Inputs!$B$4)*12,Inputs!B$18*(1+Inputs!B$20)^INT((A269-1)/12),0))</f>
        <v>0</v>
      </c>
      <c r="D269" s="6">
        <f>IF(Inputs!$B$26&lt;&gt;"Ready","FIX INPUTS",IF(A269&lt;=(Inputs!B$17-Inputs!$B$4)*12,Inputs!B$19,0))</f>
        <v>0</v>
      </c>
      <c r="E269" s="6">
        <f>IF(Inputs!$B$26&lt;&gt;"Ready","FIX INPUTS",IF(A269&lt;=(Inputs!B$17-Inputs!$B$4)*12,E268*(1+(((1+Inputs!B$21)*(1-Inputs!B$22))^(1/12)-1))+C269*Inputs!$B$11+D269,E268))</f>
        <v>0</v>
      </c>
      <c r="F269" s="6">
        <f>IF(Inputs!$B$26&lt;&gt;"Ready","FIX INPUTS",IF(A269&lt;=(Inputs!B$17-Inputs!$B$4)*12,F268*(1+(((1+Inputs!B$21)*(1-Inputs!B$22))^(1/12)-1))+C269*Inputs!$B$12,F268))</f>
        <v>0</v>
      </c>
      <c r="G269" s="6">
        <f>IF(Inputs!$B$26&lt;&gt;"Ready","FIX INPUTS",IF(A269&lt;=(Inputs!B$17-Inputs!$B$4)*12,G268*(1+(((1+Inputs!B$21)*(1-Inputs!B$22))^(1/12)-1))+C269*Inputs!$B$13,G268))</f>
        <v>0</v>
      </c>
      <c r="H269" s="6">
        <f>IF(Inputs!$B$26&lt;&gt;"Ready","FIX INPUTS",SUM(E269:G269))</f>
        <v>0</v>
      </c>
      <c r="I269" s="6">
        <f>IF(Inputs!$B$26&lt;&gt;"Ready","FIX INPUTS",H269/(1+Inputs!B$23)^(MIN(A269,(Inputs!B$17-Inputs!$B$4)*12)/12))</f>
        <v>0</v>
      </c>
      <c r="J269" s="6">
        <f>IF(Inputs!$B$26&lt;&gt;"Ready","FIX INPUTS",C269+J268)</f>
        <v>0</v>
      </c>
      <c r="K269" s="6">
        <f>IF(Inputs!$B$26&lt;&gt;"Ready","FIX INPUTS",D269+K268)</f>
        <v>0</v>
      </c>
    </row>
    <row r="270" spans="1:11" ht="27.95" customHeight="1" x14ac:dyDescent="0.25">
      <c r="A270" s="1">
        <v>265</v>
      </c>
      <c r="B270" s="1">
        <f>IF(Inputs!$B$26&lt;&gt;"Ready","FIX INPUTS",Inputs!$B$4+A270/12)</f>
        <v>62.083333333333329</v>
      </c>
      <c r="C270" s="6">
        <f>IF(Inputs!$B$26&lt;&gt;"Ready","FIX INPUTS",IF(A270&lt;=(Inputs!B$17-Inputs!$B$4)*12,Inputs!B$18*(1+Inputs!B$20)^INT((A270-1)/12),0))</f>
        <v>0</v>
      </c>
      <c r="D270" s="6">
        <f>IF(Inputs!$B$26&lt;&gt;"Ready","FIX INPUTS",IF(A270&lt;=(Inputs!B$17-Inputs!$B$4)*12,Inputs!B$19,0))</f>
        <v>0</v>
      </c>
      <c r="E270" s="6">
        <f>IF(Inputs!$B$26&lt;&gt;"Ready","FIX INPUTS",IF(A270&lt;=(Inputs!B$17-Inputs!$B$4)*12,E269*(1+(((1+Inputs!B$21)*(1-Inputs!B$22))^(1/12)-1))+C270*Inputs!$B$11+D270,E269))</f>
        <v>0</v>
      </c>
      <c r="F270" s="6">
        <f>IF(Inputs!$B$26&lt;&gt;"Ready","FIX INPUTS",IF(A270&lt;=(Inputs!B$17-Inputs!$B$4)*12,F269*(1+(((1+Inputs!B$21)*(1-Inputs!B$22))^(1/12)-1))+C270*Inputs!$B$12,F269))</f>
        <v>0</v>
      </c>
      <c r="G270" s="6">
        <f>IF(Inputs!$B$26&lt;&gt;"Ready","FIX INPUTS",IF(A270&lt;=(Inputs!B$17-Inputs!$B$4)*12,G269*(1+(((1+Inputs!B$21)*(1-Inputs!B$22))^(1/12)-1))+C270*Inputs!$B$13,G269))</f>
        <v>0</v>
      </c>
      <c r="H270" s="6">
        <f>IF(Inputs!$B$26&lt;&gt;"Ready","FIX INPUTS",SUM(E270:G270))</f>
        <v>0</v>
      </c>
      <c r="I270" s="6">
        <f>IF(Inputs!$B$26&lt;&gt;"Ready","FIX INPUTS",H270/(1+Inputs!B$23)^(MIN(A270,(Inputs!B$17-Inputs!$B$4)*12)/12))</f>
        <v>0</v>
      </c>
      <c r="J270" s="6">
        <f>IF(Inputs!$B$26&lt;&gt;"Ready","FIX INPUTS",C270+J269)</f>
        <v>0</v>
      </c>
      <c r="K270" s="6">
        <f>IF(Inputs!$B$26&lt;&gt;"Ready","FIX INPUTS",D270+K269)</f>
        <v>0</v>
      </c>
    </row>
    <row r="271" spans="1:11" ht="27.95" customHeight="1" x14ac:dyDescent="0.25">
      <c r="A271" s="1">
        <v>266</v>
      </c>
      <c r="B271" s="1">
        <f>IF(Inputs!$B$26&lt;&gt;"Ready","FIX INPUTS",Inputs!$B$4+A271/12)</f>
        <v>62.166666666666671</v>
      </c>
      <c r="C271" s="6">
        <f>IF(Inputs!$B$26&lt;&gt;"Ready","FIX INPUTS",IF(A271&lt;=(Inputs!B$17-Inputs!$B$4)*12,Inputs!B$18*(1+Inputs!B$20)^INT((A271-1)/12),0))</f>
        <v>0</v>
      </c>
      <c r="D271" s="6">
        <f>IF(Inputs!$B$26&lt;&gt;"Ready","FIX INPUTS",IF(A271&lt;=(Inputs!B$17-Inputs!$B$4)*12,Inputs!B$19,0))</f>
        <v>0</v>
      </c>
      <c r="E271" s="6">
        <f>IF(Inputs!$B$26&lt;&gt;"Ready","FIX INPUTS",IF(A271&lt;=(Inputs!B$17-Inputs!$B$4)*12,E270*(1+(((1+Inputs!B$21)*(1-Inputs!B$22))^(1/12)-1))+C271*Inputs!$B$11+D271,E270))</f>
        <v>0</v>
      </c>
      <c r="F271" s="6">
        <f>IF(Inputs!$B$26&lt;&gt;"Ready","FIX INPUTS",IF(A271&lt;=(Inputs!B$17-Inputs!$B$4)*12,F270*(1+(((1+Inputs!B$21)*(1-Inputs!B$22))^(1/12)-1))+C271*Inputs!$B$12,F270))</f>
        <v>0</v>
      </c>
      <c r="G271" s="6">
        <f>IF(Inputs!$B$26&lt;&gt;"Ready","FIX INPUTS",IF(A271&lt;=(Inputs!B$17-Inputs!$B$4)*12,G270*(1+(((1+Inputs!B$21)*(1-Inputs!B$22))^(1/12)-1))+C271*Inputs!$B$13,G270))</f>
        <v>0</v>
      </c>
      <c r="H271" s="6">
        <f>IF(Inputs!$B$26&lt;&gt;"Ready","FIX INPUTS",SUM(E271:G271))</f>
        <v>0</v>
      </c>
      <c r="I271" s="6">
        <f>IF(Inputs!$B$26&lt;&gt;"Ready","FIX INPUTS",H271/(1+Inputs!B$23)^(MIN(A271,(Inputs!B$17-Inputs!$B$4)*12)/12))</f>
        <v>0</v>
      </c>
      <c r="J271" s="6">
        <f>IF(Inputs!$B$26&lt;&gt;"Ready","FIX INPUTS",C271+J270)</f>
        <v>0</v>
      </c>
      <c r="K271" s="6">
        <f>IF(Inputs!$B$26&lt;&gt;"Ready","FIX INPUTS",D271+K270)</f>
        <v>0</v>
      </c>
    </row>
    <row r="272" spans="1:11" ht="27.95" customHeight="1" x14ac:dyDescent="0.25">
      <c r="A272" s="1">
        <v>267</v>
      </c>
      <c r="B272" s="1">
        <f>IF(Inputs!$B$26&lt;&gt;"Ready","FIX INPUTS",Inputs!$B$4+A272/12)</f>
        <v>62.25</v>
      </c>
      <c r="C272" s="6">
        <f>IF(Inputs!$B$26&lt;&gt;"Ready","FIX INPUTS",IF(A272&lt;=(Inputs!B$17-Inputs!$B$4)*12,Inputs!B$18*(1+Inputs!B$20)^INT((A272-1)/12),0))</f>
        <v>0</v>
      </c>
      <c r="D272" s="6">
        <f>IF(Inputs!$B$26&lt;&gt;"Ready","FIX INPUTS",IF(A272&lt;=(Inputs!B$17-Inputs!$B$4)*12,Inputs!B$19,0))</f>
        <v>0</v>
      </c>
      <c r="E272" s="6">
        <f>IF(Inputs!$B$26&lt;&gt;"Ready","FIX INPUTS",IF(A272&lt;=(Inputs!B$17-Inputs!$B$4)*12,E271*(1+(((1+Inputs!B$21)*(1-Inputs!B$22))^(1/12)-1))+C272*Inputs!$B$11+D272,E271))</f>
        <v>0</v>
      </c>
      <c r="F272" s="6">
        <f>IF(Inputs!$B$26&lt;&gt;"Ready","FIX INPUTS",IF(A272&lt;=(Inputs!B$17-Inputs!$B$4)*12,F271*(1+(((1+Inputs!B$21)*(1-Inputs!B$22))^(1/12)-1))+C272*Inputs!$B$12,F271))</f>
        <v>0</v>
      </c>
      <c r="G272" s="6">
        <f>IF(Inputs!$B$26&lt;&gt;"Ready","FIX INPUTS",IF(A272&lt;=(Inputs!B$17-Inputs!$B$4)*12,G271*(1+(((1+Inputs!B$21)*(1-Inputs!B$22))^(1/12)-1))+C272*Inputs!$B$13,G271))</f>
        <v>0</v>
      </c>
      <c r="H272" s="6">
        <f>IF(Inputs!$B$26&lt;&gt;"Ready","FIX INPUTS",SUM(E272:G272))</f>
        <v>0</v>
      </c>
      <c r="I272" s="6">
        <f>IF(Inputs!$B$26&lt;&gt;"Ready","FIX INPUTS",H272/(1+Inputs!B$23)^(MIN(A272,(Inputs!B$17-Inputs!$B$4)*12)/12))</f>
        <v>0</v>
      </c>
      <c r="J272" s="6">
        <f>IF(Inputs!$B$26&lt;&gt;"Ready","FIX INPUTS",C272+J271)</f>
        <v>0</v>
      </c>
      <c r="K272" s="6">
        <f>IF(Inputs!$B$26&lt;&gt;"Ready","FIX INPUTS",D272+K271)</f>
        <v>0</v>
      </c>
    </row>
    <row r="273" spans="1:11" ht="27.95" customHeight="1" x14ac:dyDescent="0.25">
      <c r="A273" s="1">
        <v>268</v>
      </c>
      <c r="B273" s="1">
        <f>IF(Inputs!$B$26&lt;&gt;"Ready","FIX INPUTS",Inputs!$B$4+A273/12)</f>
        <v>62.333333333333329</v>
      </c>
      <c r="C273" s="6">
        <f>IF(Inputs!$B$26&lt;&gt;"Ready","FIX INPUTS",IF(A273&lt;=(Inputs!B$17-Inputs!$B$4)*12,Inputs!B$18*(1+Inputs!B$20)^INT((A273-1)/12),0))</f>
        <v>0</v>
      </c>
      <c r="D273" s="6">
        <f>IF(Inputs!$B$26&lt;&gt;"Ready","FIX INPUTS",IF(A273&lt;=(Inputs!B$17-Inputs!$B$4)*12,Inputs!B$19,0))</f>
        <v>0</v>
      </c>
      <c r="E273" s="6">
        <f>IF(Inputs!$B$26&lt;&gt;"Ready","FIX INPUTS",IF(A273&lt;=(Inputs!B$17-Inputs!$B$4)*12,E272*(1+(((1+Inputs!B$21)*(1-Inputs!B$22))^(1/12)-1))+C273*Inputs!$B$11+D273,E272))</f>
        <v>0</v>
      </c>
      <c r="F273" s="6">
        <f>IF(Inputs!$B$26&lt;&gt;"Ready","FIX INPUTS",IF(A273&lt;=(Inputs!B$17-Inputs!$B$4)*12,F272*(1+(((1+Inputs!B$21)*(1-Inputs!B$22))^(1/12)-1))+C273*Inputs!$B$12,F272))</f>
        <v>0</v>
      </c>
      <c r="G273" s="6">
        <f>IF(Inputs!$B$26&lt;&gt;"Ready","FIX INPUTS",IF(A273&lt;=(Inputs!B$17-Inputs!$B$4)*12,G272*(1+(((1+Inputs!B$21)*(1-Inputs!B$22))^(1/12)-1))+C273*Inputs!$B$13,G272))</f>
        <v>0</v>
      </c>
      <c r="H273" s="6">
        <f>IF(Inputs!$B$26&lt;&gt;"Ready","FIX INPUTS",SUM(E273:G273))</f>
        <v>0</v>
      </c>
      <c r="I273" s="6">
        <f>IF(Inputs!$B$26&lt;&gt;"Ready","FIX INPUTS",H273/(1+Inputs!B$23)^(MIN(A273,(Inputs!B$17-Inputs!$B$4)*12)/12))</f>
        <v>0</v>
      </c>
      <c r="J273" s="6">
        <f>IF(Inputs!$B$26&lt;&gt;"Ready","FIX INPUTS",C273+J272)</f>
        <v>0</v>
      </c>
      <c r="K273" s="6">
        <f>IF(Inputs!$B$26&lt;&gt;"Ready","FIX INPUTS",D273+K272)</f>
        <v>0</v>
      </c>
    </row>
    <row r="274" spans="1:11" ht="27.95" customHeight="1" x14ac:dyDescent="0.25">
      <c r="A274" s="1">
        <v>269</v>
      </c>
      <c r="B274" s="1">
        <f>IF(Inputs!$B$26&lt;&gt;"Ready","FIX INPUTS",Inputs!$B$4+A274/12)</f>
        <v>62.416666666666671</v>
      </c>
      <c r="C274" s="6">
        <f>IF(Inputs!$B$26&lt;&gt;"Ready","FIX INPUTS",IF(A274&lt;=(Inputs!B$17-Inputs!$B$4)*12,Inputs!B$18*(1+Inputs!B$20)^INT((A274-1)/12),0))</f>
        <v>0</v>
      </c>
      <c r="D274" s="6">
        <f>IF(Inputs!$B$26&lt;&gt;"Ready","FIX INPUTS",IF(A274&lt;=(Inputs!B$17-Inputs!$B$4)*12,Inputs!B$19,0))</f>
        <v>0</v>
      </c>
      <c r="E274" s="6">
        <f>IF(Inputs!$B$26&lt;&gt;"Ready","FIX INPUTS",IF(A274&lt;=(Inputs!B$17-Inputs!$B$4)*12,E273*(1+(((1+Inputs!B$21)*(1-Inputs!B$22))^(1/12)-1))+C274*Inputs!$B$11+D274,E273))</f>
        <v>0</v>
      </c>
      <c r="F274" s="6">
        <f>IF(Inputs!$B$26&lt;&gt;"Ready","FIX INPUTS",IF(A274&lt;=(Inputs!B$17-Inputs!$B$4)*12,F273*(1+(((1+Inputs!B$21)*(1-Inputs!B$22))^(1/12)-1))+C274*Inputs!$B$12,F273))</f>
        <v>0</v>
      </c>
      <c r="G274" s="6">
        <f>IF(Inputs!$B$26&lt;&gt;"Ready","FIX INPUTS",IF(A274&lt;=(Inputs!B$17-Inputs!$B$4)*12,G273*(1+(((1+Inputs!B$21)*(1-Inputs!B$22))^(1/12)-1))+C274*Inputs!$B$13,G273))</f>
        <v>0</v>
      </c>
      <c r="H274" s="6">
        <f>IF(Inputs!$B$26&lt;&gt;"Ready","FIX INPUTS",SUM(E274:G274))</f>
        <v>0</v>
      </c>
      <c r="I274" s="6">
        <f>IF(Inputs!$B$26&lt;&gt;"Ready","FIX INPUTS",H274/(1+Inputs!B$23)^(MIN(A274,(Inputs!B$17-Inputs!$B$4)*12)/12))</f>
        <v>0</v>
      </c>
      <c r="J274" s="6">
        <f>IF(Inputs!$B$26&lt;&gt;"Ready","FIX INPUTS",C274+J273)</f>
        <v>0</v>
      </c>
      <c r="K274" s="6">
        <f>IF(Inputs!$B$26&lt;&gt;"Ready","FIX INPUTS",D274+K273)</f>
        <v>0</v>
      </c>
    </row>
    <row r="275" spans="1:11" ht="27.95" customHeight="1" x14ac:dyDescent="0.25">
      <c r="A275" s="1">
        <v>270</v>
      </c>
      <c r="B275" s="1">
        <f>IF(Inputs!$B$26&lt;&gt;"Ready","FIX INPUTS",Inputs!$B$4+A275/12)</f>
        <v>62.5</v>
      </c>
      <c r="C275" s="6">
        <f>IF(Inputs!$B$26&lt;&gt;"Ready","FIX INPUTS",IF(A275&lt;=(Inputs!B$17-Inputs!$B$4)*12,Inputs!B$18*(1+Inputs!B$20)^INT((A275-1)/12),0))</f>
        <v>0</v>
      </c>
      <c r="D275" s="6">
        <f>IF(Inputs!$B$26&lt;&gt;"Ready","FIX INPUTS",IF(A275&lt;=(Inputs!B$17-Inputs!$B$4)*12,Inputs!B$19,0))</f>
        <v>0</v>
      </c>
      <c r="E275" s="6">
        <f>IF(Inputs!$B$26&lt;&gt;"Ready","FIX INPUTS",IF(A275&lt;=(Inputs!B$17-Inputs!$B$4)*12,E274*(1+(((1+Inputs!B$21)*(1-Inputs!B$22))^(1/12)-1))+C275*Inputs!$B$11+D275,E274))</f>
        <v>0</v>
      </c>
      <c r="F275" s="6">
        <f>IF(Inputs!$B$26&lt;&gt;"Ready","FIX INPUTS",IF(A275&lt;=(Inputs!B$17-Inputs!$B$4)*12,F274*(1+(((1+Inputs!B$21)*(1-Inputs!B$22))^(1/12)-1))+C275*Inputs!$B$12,F274))</f>
        <v>0</v>
      </c>
      <c r="G275" s="6">
        <f>IF(Inputs!$B$26&lt;&gt;"Ready","FIX INPUTS",IF(A275&lt;=(Inputs!B$17-Inputs!$B$4)*12,G274*(1+(((1+Inputs!B$21)*(1-Inputs!B$22))^(1/12)-1))+C275*Inputs!$B$13,G274))</f>
        <v>0</v>
      </c>
      <c r="H275" s="6">
        <f>IF(Inputs!$B$26&lt;&gt;"Ready","FIX INPUTS",SUM(E275:G275))</f>
        <v>0</v>
      </c>
      <c r="I275" s="6">
        <f>IF(Inputs!$B$26&lt;&gt;"Ready","FIX INPUTS",H275/(1+Inputs!B$23)^(MIN(A275,(Inputs!B$17-Inputs!$B$4)*12)/12))</f>
        <v>0</v>
      </c>
      <c r="J275" s="6">
        <f>IF(Inputs!$B$26&lt;&gt;"Ready","FIX INPUTS",C275+J274)</f>
        <v>0</v>
      </c>
      <c r="K275" s="6">
        <f>IF(Inputs!$B$26&lt;&gt;"Ready","FIX INPUTS",D275+K274)</f>
        <v>0</v>
      </c>
    </row>
    <row r="276" spans="1:11" ht="27.95" customHeight="1" x14ac:dyDescent="0.25">
      <c r="A276" s="1">
        <v>271</v>
      </c>
      <c r="B276" s="1">
        <f>IF(Inputs!$B$26&lt;&gt;"Ready","FIX INPUTS",Inputs!$B$4+A276/12)</f>
        <v>62.583333333333329</v>
      </c>
      <c r="C276" s="6">
        <f>IF(Inputs!$B$26&lt;&gt;"Ready","FIX INPUTS",IF(A276&lt;=(Inputs!B$17-Inputs!$B$4)*12,Inputs!B$18*(1+Inputs!B$20)^INT((A276-1)/12),0))</f>
        <v>0</v>
      </c>
      <c r="D276" s="6">
        <f>IF(Inputs!$B$26&lt;&gt;"Ready","FIX INPUTS",IF(A276&lt;=(Inputs!B$17-Inputs!$B$4)*12,Inputs!B$19,0))</f>
        <v>0</v>
      </c>
      <c r="E276" s="6">
        <f>IF(Inputs!$B$26&lt;&gt;"Ready","FIX INPUTS",IF(A276&lt;=(Inputs!B$17-Inputs!$B$4)*12,E275*(1+(((1+Inputs!B$21)*(1-Inputs!B$22))^(1/12)-1))+C276*Inputs!$B$11+D276,E275))</f>
        <v>0</v>
      </c>
      <c r="F276" s="6">
        <f>IF(Inputs!$B$26&lt;&gt;"Ready","FIX INPUTS",IF(A276&lt;=(Inputs!B$17-Inputs!$B$4)*12,F275*(1+(((1+Inputs!B$21)*(1-Inputs!B$22))^(1/12)-1))+C276*Inputs!$B$12,F275))</f>
        <v>0</v>
      </c>
      <c r="G276" s="6">
        <f>IF(Inputs!$B$26&lt;&gt;"Ready","FIX INPUTS",IF(A276&lt;=(Inputs!B$17-Inputs!$B$4)*12,G275*(1+(((1+Inputs!B$21)*(1-Inputs!B$22))^(1/12)-1))+C276*Inputs!$B$13,G275))</f>
        <v>0</v>
      </c>
      <c r="H276" s="6">
        <f>IF(Inputs!$B$26&lt;&gt;"Ready","FIX INPUTS",SUM(E276:G276))</f>
        <v>0</v>
      </c>
      <c r="I276" s="6">
        <f>IF(Inputs!$B$26&lt;&gt;"Ready","FIX INPUTS",H276/(1+Inputs!B$23)^(MIN(A276,(Inputs!B$17-Inputs!$B$4)*12)/12))</f>
        <v>0</v>
      </c>
      <c r="J276" s="6">
        <f>IF(Inputs!$B$26&lt;&gt;"Ready","FIX INPUTS",C276+J275)</f>
        <v>0</v>
      </c>
      <c r="K276" s="6">
        <f>IF(Inputs!$B$26&lt;&gt;"Ready","FIX INPUTS",D276+K275)</f>
        <v>0</v>
      </c>
    </row>
    <row r="277" spans="1:11" ht="27.95" customHeight="1" x14ac:dyDescent="0.25">
      <c r="A277" s="1">
        <v>272</v>
      </c>
      <c r="B277" s="1">
        <f>IF(Inputs!$B$26&lt;&gt;"Ready","FIX INPUTS",Inputs!$B$4+A277/12)</f>
        <v>62.666666666666671</v>
      </c>
      <c r="C277" s="6">
        <f>IF(Inputs!$B$26&lt;&gt;"Ready","FIX INPUTS",IF(A277&lt;=(Inputs!B$17-Inputs!$B$4)*12,Inputs!B$18*(1+Inputs!B$20)^INT((A277-1)/12),0))</f>
        <v>0</v>
      </c>
      <c r="D277" s="6">
        <f>IF(Inputs!$B$26&lt;&gt;"Ready","FIX INPUTS",IF(A277&lt;=(Inputs!B$17-Inputs!$B$4)*12,Inputs!B$19,0))</f>
        <v>0</v>
      </c>
      <c r="E277" s="6">
        <f>IF(Inputs!$B$26&lt;&gt;"Ready","FIX INPUTS",IF(A277&lt;=(Inputs!B$17-Inputs!$B$4)*12,E276*(1+(((1+Inputs!B$21)*(1-Inputs!B$22))^(1/12)-1))+C277*Inputs!$B$11+D277,E276))</f>
        <v>0</v>
      </c>
      <c r="F277" s="6">
        <f>IF(Inputs!$B$26&lt;&gt;"Ready","FIX INPUTS",IF(A277&lt;=(Inputs!B$17-Inputs!$B$4)*12,F276*(1+(((1+Inputs!B$21)*(1-Inputs!B$22))^(1/12)-1))+C277*Inputs!$B$12,F276))</f>
        <v>0</v>
      </c>
      <c r="G277" s="6">
        <f>IF(Inputs!$B$26&lt;&gt;"Ready","FIX INPUTS",IF(A277&lt;=(Inputs!B$17-Inputs!$B$4)*12,G276*(1+(((1+Inputs!B$21)*(1-Inputs!B$22))^(1/12)-1))+C277*Inputs!$B$13,G276))</f>
        <v>0</v>
      </c>
      <c r="H277" s="6">
        <f>IF(Inputs!$B$26&lt;&gt;"Ready","FIX INPUTS",SUM(E277:G277))</f>
        <v>0</v>
      </c>
      <c r="I277" s="6">
        <f>IF(Inputs!$B$26&lt;&gt;"Ready","FIX INPUTS",H277/(1+Inputs!B$23)^(MIN(A277,(Inputs!B$17-Inputs!$B$4)*12)/12))</f>
        <v>0</v>
      </c>
      <c r="J277" s="6">
        <f>IF(Inputs!$B$26&lt;&gt;"Ready","FIX INPUTS",C277+J276)</f>
        <v>0</v>
      </c>
      <c r="K277" s="6">
        <f>IF(Inputs!$B$26&lt;&gt;"Ready","FIX INPUTS",D277+K276)</f>
        <v>0</v>
      </c>
    </row>
    <row r="278" spans="1:11" ht="27.95" customHeight="1" x14ac:dyDescent="0.25">
      <c r="A278" s="1">
        <v>273</v>
      </c>
      <c r="B278" s="1">
        <f>IF(Inputs!$B$26&lt;&gt;"Ready","FIX INPUTS",Inputs!$B$4+A278/12)</f>
        <v>62.75</v>
      </c>
      <c r="C278" s="6">
        <f>IF(Inputs!$B$26&lt;&gt;"Ready","FIX INPUTS",IF(A278&lt;=(Inputs!B$17-Inputs!$B$4)*12,Inputs!B$18*(1+Inputs!B$20)^INT((A278-1)/12),0))</f>
        <v>0</v>
      </c>
      <c r="D278" s="6">
        <f>IF(Inputs!$B$26&lt;&gt;"Ready","FIX INPUTS",IF(A278&lt;=(Inputs!B$17-Inputs!$B$4)*12,Inputs!B$19,0))</f>
        <v>0</v>
      </c>
      <c r="E278" s="6">
        <f>IF(Inputs!$B$26&lt;&gt;"Ready","FIX INPUTS",IF(A278&lt;=(Inputs!B$17-Inputs!$B$4)*12,E277*(1+(((1+Inputs!B$21)*(1-Inputs!B$22))^(1/12)-1))+C278*Inputs!$B$11+D278,E277))</f>
        <v>0</v>
      </c>
      <c r="F278" s="6">
        <f>IF(Inputs!$B$26&lt;&gt;"Ready","FIX INPUTS",IF(A278&lt;=(Inputs!B$17-Inputs!$B$4)*12,F277*(1+(((1+Inputs!B$21)*(1-Inputs!B$22))^(1/12)-1))+C278*Inputs!$B$12,F277))</f>
        <v>0</v>
      </c>
      <c r="G278" s="6">
        <f>IF(Inputs!$B$26&lt;&gt;"Ready","FIX INPUTS",IF(A278&lt;=(Inputs!B$17-Inputs!$B$4)*12,G277*(1+(((1+Inputs!B$21)*(1-Inputs!B$22))^(1/12)-1))+C278*Inputs!$B$13,G277))</f>
        <v>0</v>
      </c>
      <c r="H278" s="6">
        <f>IF(Inputs!$B$26&lt;&gt;"Ready","FIX INPUTS",SUM(E278:G278))</f>
        <v>0</v>
      </c>
      <c r="I278" s="6">
        <f>IF(Inputs!$B$26&lt;&gt;"Ready","FIX INPUTS",H278/(1+Inputs!B$23)^(MIN(A278,(Inputs!B$17-Inputs!$B$4)*12)/12))</f>
        <v>0</v>
      </c>
      <c r="J278" s="6">
        <f>IF(Inputs!$B$26&lt;&gt;"Ready","FIX INPUTS",C278+J277)</f>
        <v>0</v>
      </c>
      <c r="K278" s="6">
        <f>IF(Inputs!$B$26&lt;&gt;"Ready","FIX INPUTS",D278+K277)</f>
        <v>0</v>
      </c>
    </row>
    <row r="279" spans="1:11" ht="27.95" customHeight="1" x14ac:dyDescent="0.25">
      <c r="A279" s="1">
        <v>274</v>
      </c>
      <c r="B279" s="1">
        <f>IF(Inputs!$B$26&lt;&gt;"Ready","FIX INPUTS",Inputs!$B$4+A279/12)</f>
        <v>62.833333333333329</v>
      </c>
      <c r="C279" s="6">
        <f>IF(Inputs!$B$26&lt;&gt;"Ready","FIX INPUTS",IF(A279&lt;=(Inputs!B$17-Inputs!$B$4)*12,Inputs!B$18*(1+Inputs!B$20)^INT((A279-1)/12),0))</f>
        <v>0</v>
      </c>
      <c r="D279" s="6">
        <f>IF(Inputs!$B$26&lt;&gt;"Ready","FIX INPUTS",IF(A279&lt;=(Inputs!B$17-Inputs!$B$4)*12,Inputs!B$19,0))</f>
        <v>0</v>
      </c>
      <c r="E279" s="6">
        <f>IF(Inputs!$B$26&lt;&gt;"Ready","FIX INPUTS",IF(A279&lt;=(Inputs!B$17-Inputs!$B$4)*12,E278*(1+(((1+Inputs!B$21)*(1-Inputs!B$22))^(1/12)-1))+C279*Inputs!$B$11+D279,E278))</f>
        <v>0</v>
      </c>
      <c r="F279" s="6">
        <f>IF(Inputs!$B$26&lt;&gt;"Ready","FIX INPUTS",IF(A279&lt;=(Inputs!B$17-Inputs!$B$4)*12,F278*(1+(((1+Inputs!B$21)*(1-Inputs!B$22))^(1/12)-1))+C279*Inputs!$B$12,F278))</f>
        <v>0</v>
      </c>
      <c r="G279" s="6">
        <f>IF(Inputs!$B$26&lt;&gt;"Ready","FIX INPUTS",IF(A279&lt;=(Inputs!B$17-Inputs!$B$4)*12,G278*(1+(((1+Inputs!B$21)*(1-Inputs!B$22))^(1/12)-1))+C279*Inputs!$B$13,G278))</f>
        <v>0</v>
      </c>
      <c r="H279" s="6">
        <f>IF(Inputs!$B$26&lt;&gt;"Ready","FIX INPUTS",SUM(E279:G279))</f>
        <v>0</v>
      </c>
      <c r="I279" s="6">
        <f>IF(Inputs!$B$26&lt;&gt;"Ready","FIX INPUTS",H279/(1+Inputs!B$23)^(MIN(A279,(Inputs!B$17-Inputs!$B$4)*12)/12))</f>
        <v>0</v>
      </c>
      <c r="J279" s="6">
        <f>IF(Inputs!$B$26&lt;&gt;"Ready","FIX INPUTS",C279+J278)</f>
        <v>0</v>
      </c>
      <c r="K279" s="6">
        <f>IF(Inputs!$B$26&lt;&gt;"Ready","FIX INPUTS",D279+K278)</f>
        <v>0</v>
      </c>
    </row>
    <row r="280" spans="1:11" ht="27.95" customHeight="1" x14ac:dyDescent="0.25">
      <c r="A280" s="1">
        <v>275</v>
      </c>
      <c r="B280" s="1">
        <f>IF(Inputs!$B$26&lt;&gt;"Ready","FIX INPUTS",Inputs!$B$4+A280/12)</f>
        <v>62.916666666666671</v>
      </c>
      <c r="C280" s="6">
        <f>IF(Inputs!$B$26&lt;&gt;"Ready","FIX INPUTS",IF(A280&lt;=(Inputs!B$17-Inputs!$B$4)*12,Inputs!B$18*(1+Inputs!B$20)^INT((A280-1)/12),0))</f>
        <v>0</v>
      </c>
      <c r="D280" s="6">
        <f>IF(Inputs!$B$26&lt;&gt;"Ready","FIX INPUTS",IF(A280&lt;=(Inputs!B$17-Inputs!$B$4)*12,Inputs!B$19,0))</f>
        <v>0</v>
      </c>
      <c r="E280" s="6">
        <f>IF(Inputs!$B$26&lt;&gt;"Ready","FIX INPUTS",IF(A280&lt;=(Inputs!B$17-Inputs!$B$4)*12,E279*(1+(((1+Inputs!B$21)*(1-Inputs!B$22))^(1/12)-1))+C280*Inputs!$B$11+D280,E279))</f>
        <v>0</v>
      </c>
      <c r="F280" s="6">
        <f>IF(Inputs!$B$26&lt;&gt;"Ready","FIX INPUTS",IF(A280&lt;=(Inputs!B$17-Inputs!$B$4)*12,F279*(1+(((1+Inputs!B$21)*(1-Inputs!B$22))^(1/12)-1))+C280*Inputs!$B$12,F279))</f>
        <v>0</v>
      </c>
      <c r="G280" s="6">
        <f>IF(Inputs!$B$26&lt;&gt;"Ready","FIX INPUTS",IF(A280&lt;=(Inputs!B$17-Inputs!$B$4)*12,G279*(1+(((1+Inputs!B$21)*(1-Inputs!B$22))^(1/12)-1))+C280*Inputs!$B$13,G279))</f>
        <v>0</v>
      </c>
      <c r="H280" s="6">
        <f>IF(Inputs!$B$26&lt;&gt;"Ready","FIX INPUTS",SUM(E280:G280))</f>
        <v>0</v>
      </c>
      <c r="I280" s="6">
        <f>IF(Inputs!$B$26&lt;&gt;"Ready","FIX INPUTS",H280/(1+Inputs!B$23)^(MIN(A280,(Inputs!B$17-Inputs!$B$4)*12)/12))</f>
        <v>0</v>
      </c>
      <c r="J280" s="6">
        <f>IF(Inputs!$B$26&lt;&gt;"Ready","FIX INPUTS",C280+J279)</f>
        <v>0</v>
      </c>
      <c r="K280" s="6">
        <f>IF(Inputs!$B$26&lt;&gt;"Ready","FIX INPUTS",D280+K279)</f>
        <v>0</v>
      </c>
    </row>
    <row r="281" spans="1:11" ht="27.95" customHeight="1" x14ac:dyDescent="0.25">
      <c r="A281" s="1">
        <v>276</v>
      </c>
      <c r="B281" s="1">
        <f>IF(Inputs!$B$26&lt;&gt;"Ready","FIX INPUTS",Inputs!$B$4+A281/12)</f>
        <v>63</v>
      </c>
      <c r="C281" s="6">
        <f>IF(Inputs!$B$26&lt;&gt;"Ready","FIX INPUTS",IF(A281&lt;=(Inputs!B$17-Inputs!$B$4)*12,Inputs!B$18*(1+Inputs!B$20)^INT((A281-1)/12),0))</f>
        <v>0</v>
      </c>
      <c r="D281" s="6">
        <f>IF(Inputs!$B$26&lt;&gt;"Ready","FIX INPUTS",IF(A281&lt;=(Inputs!B$17-Inputs!$B$4)*12,Inputs!B$19,0))</f>
        <v>0</v>
      </c>
      <c r="E281" s="6">
        <f>IF(Inputs!$B$26&lt;&gt;"Ready","FIX INPUTS",IF(A281&lt;=(Inputs!B$17-Inputs!$B$4)*12,E280*(1+(((1+Inputs!B$21)*(1-Inputs!B$22))^(1/12)-1))+C281*Inputs!$B$11+D281,E280))</f>
        <v>0</v>
      </c>
      <c r="F281" s="6">
        <f>IF(Inputs!$B$26&lt;&gt;"Ready","FIX INPUTS",IF(A281&lt;=(Inputs!B$17-Inputs!$B$4)*12,F280*(1+(((1+Inputs!B$21)*(1-Inputs!B$22))^(1/12)-1))+C281*Inputs!$B$12,F280))</f>
        <v>0</v>
      </c>
      <c r="G281" s="6">
        <f>IF(Inputs!$B$26&lt;&gt;"Ready","FIX INPUTS",IF(A281&lt;=(Inputs!B$17-Inputs!$B$4)*12,G280*(1+(((1+Inputs!B$21)*(1-Inputs!B$22))^(1/12)-1))+C281*Inputs!$B$13,G280))</f>
        <v>0</v>
      </c>
      <c r="H281" s="6">
        <f>IF(Inputs!$B$26&lt;&gt;"Ready","FIX INPUTS",SUM(E281:G281))</f>
        <v>0</v>
      </c>
      <c r="I281" s="6">
        <f>IF(Inputs!$B$26&lt;&gt;"Ready","FIX INPUTS",H281/(1+Inputs!B$23)^(MIN(A281,(Inputs!B$17-Inputs!$B$4)*12)/12))</f>
        <v>0</v>
      </c>
      <c r="J281" s="6">
        <f>IF(Inputs!$B$26&lt;&gt;"Ready","FIX INPUTS",C281+J280)</f>
        <v>0</v>
      </c>
      <c r="K281" s="6">
        <f>IF(Inputs!$B$26&lt;&gt;"Ready","FIX INPUTS",D281+K280)</f>
        <v>0</v>
      </c>
    </row>
    <row r="282" spans="1:11" ht="27.95" customHeight="1" x14ac:dyDescent="0.25">
      <c r="A282" s="1">
        <v>277</v>
      </c>
      <c r="B282" s="1">
        <f>IF(Inputs!$B$26&lt;&gt;"Ready","FIX INPUTS",Inputs!$B$4+A282/12)</f>
        <v>63.083333333333329</v>
      </c>
      <c r="C282" s="6">
        <f>IF(Inputs!$B$26&lt;&gt;"Ready","FIX INPUTS",IF(A282&lt;=(Inputs!B$17-Inputs!$B$4)*12,Inputs!B$18*(1+Inputs!B$20)^INT((A282-1)/12),0))</f>
        <v>0</v>
      </c>
      <c r="D282" s="6">
        <f>IF(Inputs!$B$26&lt;&gt;"Ready","FIX INPUTS",IF(A282&lt;=(Inputs!B$17-Inputs!$B$4)*12,Inputs!B$19,0))</f>
        <v>0</v>
      </c>
      <c r="E282" s="6">
        <f>IF(Inputs!$B$26&lt;&gt;"Ready","FIX INPUTS",IF(A282&lt;=(Inputs!B$17-Inputs!$B$4)*12,E281*(1+(((1+Inputs!B$21)*(1-Inputs!B$22))^(1/12)-1))+C282*Inputs!$B$11+D282,E281))</f>
        <v>0</v>
      </c>
      <c r="F282" s="6">
        <f>IF(Inputs!$B$26&lt;&gt;"Ready","FIX INPUTS",IF(A282&lt;=(Inputs!B$17-Inputs!$B$4)*12,F281*(1+(((1+Inputs!B$21)*(1-Inputs!B$22))^(1/12)-1))+C282*Inputs!$B$12,F281))</f>
        <v>0</v>
      </c>
      <c r="G282" s="6">
        <f>IF(Inputs!$B$26&lt;&gt;"Ready","FIX INPUTS",IF(A282&lt;=(Inputs!B$17-Inputs!$B$4)*12,G281*(1+(((1+Inputs!B$21)*(1-Inputs!B$22))^(1/12)-1))+C282*Inputs!$B$13,G281))</f>
        <v>0</v>
      </c>
      <c r="H282" s="6">
        <f>IF(Inputs!$B$26&lt;&gt;"Ready","FIX INPUTS",SUM(E282:G282))</f>
        <v>0</v>
      </c>
      <c r="I282" s="6">
        <f>IF(Inputs!$B$26&lt;&gt;"Ready","FIX INPUTS",H282/(1+Inputs!B$23)^(MIN(A282,(Inputs!B$17-Inputs!$B$4)*12)/12))</f>
        <v>0</v>
      </c>
      <c r="J282" s="6">
        <f>IF(Inputs!$B$26&lt;&gt;"Ready","FIX INPUTS",C282+J281)</f>
        <v>0</v>
      </c>
      <c r="K282" s="6">
        <f>IF(Inputs!$B$26&lt;&gt;"Ready","FIX INPUTS",D282+K281)</f>
        <v>0</v>
      </c>
    </row>
    <row r="283" spans="1:11" ht="27.95" customHeight="1" x14ac:dyDescent="0.25">
      <c r="A283" s="1">
        <v>278</v>
      </c>
      <c r="B283" s="1">
        <f>IF(Inputs!$B$26&lt;&gt;"Ready","FIX INPUTS",Inputs!$B$4+A283/12)</f>
        <v>63.166666666666671</v>
      </c>
      <c r="C283" s="6">
        <f>IF(Inputs!$B$26&lt;&gt;"Ready","FIX INPUTS",IF(A283&lt;=(Inputs!B$17-Inputs!$B$4)*12,Inputs!B$18*(1+Inputs!B$20)^INT((A283-1)/12),0))</f>
        <v>0</v>
      </c>
      <c r="D283" s="6">
        <f>IF(Inputs!$B$26&lt;&gt;"Ready","FIX INPUTS",IF(A283&lt;=(Inputs!B$17-Inputs!$B$4)*12,Inputs!B$19,0))</f>
        <v>0</v>
      </c>
      <c r="E283" s="6">
        <f>IF(Inputs!$B$26&lt;&gt;"Ready","FIX INPUTS",IF(A283&lt;=(Inputs!B$17-Inputs!$B$4)*12,E282*(1+(((1+Inputs!B$21)*(1-Inputs!B$22))^(1/12)-1))+C283*Inputs!$B$11+D283,E282))</f>
        <v>0</v>
      </c>
      <c r="F283" s="6">
        <f>IF(Inputs!$B$26&lt;&gt;"Ready","FIX INPUTS",IF(A283&lt;=(Inputs!B$17-Inputs!$B$4)*12,F282*(1+(((1+Inputs!B$21)*(1-Inputs!B$22))^(1/12)-1))+C283*Inputs!$B$12,F282))</f>
        <v>0</v>
      </c>
      <c r="G283" s="6">
        <f>IF(Inputs!$B$26&lt;&gt;"Ready","FIX INPUTS",IF(A283&lt;=(Inputs!B$17-Inputs!$B$4)*12,G282*(1+(((1+Inputs!B$21)*(1-Inputs!B$22))^(1/12)-1))+C283*Inputs!$B$13,G282))</f>
        <v>0</v>
      </c>
      <c r="H283" s="6">
        <f>IF(Inputs!$B$26&lt;&gt;"Ready","FIX INPUTS",SUM(E283:G283))</f>
        <v>0</v>
      </c>
      <c r="I283" s="6">
        <f>IF(Inputs!$B$26&lt;&gt;"Ready","FIX INPUTS",H283/(1+Inputs!B$23)^(MIN(A283,(Inputs!B$17-Inputs!$B$4)*12)/12))</f>
        <v>0</v>
      </c>
      <c r="J283" s="6">
        <f>IF(Inputs!$B$26&lt;&gt;"Ready","FIX INPUTS",C283+J282)</f>
        <v>0</v>
      </c>
      <c r="K283" s="6">
        <f>IF(Inputs!$B$26&lt;&gt;"Ready","FIX INPUTS",D283+K282)</f>
        <v>0</v>
      </c>
    </row>
    <row r="284" spans="1:11" ht="27.95" customHeight="1" x14ac:dyDescent="0.25">
      <c r="A284" s="1">
        <v>279</v>
      </c>
      <c r="B284" s="1">
        <f>IF(Inputs!$B$26&lt;&gt;"Ready","FIX INPUTS",Inputs!$B$4+A284/12)</f>
        <v>63.25</v>
      </c>
      <c r="C284" s="6">
        <f>IF(Inputs!$B$26&lt;&gt;"Ready","FIX INPUTS",IF(A284&lt;=(Inputs!B$17-Inputs!$B$4)*12,Inputs!B$18*(1+Inputs!B$20)^INT((A284-1)/12),0))</f>
        <v>0</v>
      </c>
      <c r="D284" s="6">
        <f>IF(Inputs!$B$26&lt;&gt;"Ready","FIX INPUTS",IF(A284&lt;=(Inputs!B$17-Inputs!$B$4)*12,Inputs!B$19,0))</f>
        <v>0</v>
      </c>
      <c r="E284" s="6">
        <f>IF(Inputs!$B$26&lt;&gt;"Ready","FIX INPUTS",IF(A284&lt;=(Inputs!B$17-Inputs!$B$4)*12,E283*(1+(((1+Inputs!B$21)*(1-Inputs!B$22))^(1/12)-1))+C284*Inputs!$B$11+D284,E283))</f>
        <v>0</v>
      </c>
      <c r="F284" s="6">
        <f>IF(Inputs!$B$26&lt;&gt;"Ready","FIX INPUTS",IF(A284&lt;=(Inputs!B$17-Inputs!$B$4)*12,F283*(1+(((1+Inputs!B$21)*(1-Inputs!B$22))^(1/12)-1))+C284*Inputs!$B$12,F283))</f>
        <v>0</v>
      </c>
      <c r="G284" s="6">
        <f>IF(Inputs!$B$26&lt;&gt;"Ready","FIX INPUTS",IF(A284&lt;=(Inputs!B$17-Inputs!$B$4)*12,G283*(1+(((1+Inputs!B$21)*(1-Inputs!B$22))^(1/12)-1))+C284*Inputs!$B$13,G283))</f>
        <v>0</v>
      </c>
      <c r="H284" s="6">
        <f>IF(Inputs!$B$26&lt;&gt;"Ready","FIX INPUTS",SUM(E284:G284))</f>
        <v>0</v>
      </c>
      <c r="I284" s="6">
        <f>IF(Inputs!$B$26&lt;&gt;"Ready","FIX INPUTS",H284/(1+Inputs!B$23)^(MIN(A284,(Inputs!B$17-Inputs!$B$4)*12)/12))</f>
        <v>0</v>
      </c>
      <c r="J284" s="6">
        <f>IF(Inputs!$B$26&lt;&gt;"Ready","FIX INPUTS",C284+J283)</f>
        <v>0</v>
      </c>
      <c r="K284" s="6">
        <f>IF(Inputs!$B$26&lt;&gt;"Ready","FIX INPUTS",D284+K283)</f>
        <v>0</v>
      </c>
    </row>
    <row r="285" spans="1:11" ht="27.95" customHeight="1" x14ac:dyDescent="0.25">
      <c r="A285" s="1">
        <v>280</v>
      </c>
      <c r="B285" s="1">
        <f>IF(Inputs!$B$26&lt;&gt;"Ready","FIX INPUTS",Inputs!$B$4+A285/12)</f>
        <v>63.333333333333329</v>
      </c>
      <c r="C285" s="6">
        <f>IF(Inputs!$B$26&lt;&gt;"Ready","FIX INPUTS",IF(A285&lt;=(Inputs!B$17-Inputs!$B$4)*12,Inputs!B$18*(1+Inputs!B$20)^INT((A285-1)/12),0))</f>
        <v>0</v>
      </c>
      <c r="D285" s="6">
        <f>IF(Inputs!$B$26&lt;&gt;"Ready","FIX INPUTS",IF(A285&lt;=(Inputs!B$17-Inputs!$B$4)*12,Inputs!B$19,0))</f>
        <v>0</v>
      </c>
      <c r="E285" s="6">
        <f>IF(Inputs!$B$26&lt;&gt;"Ready","FIX INPUTS",IF(A285&lt;=(Inputs!B$17-Inputs!$B$4)*12,E284*(1+(((1+Inputs!B$21)*(1-Inputs!B$22))^(1/12)-1))+C285*Inputs!$B$11+D285,E284))</f>
        <v>0</v>
      </c>
      <c r="F285" s="6">
        <f>IF(Inputs!$B$26&lt;&gt;"Ready","FIX INPUTS",IF(A285&lt;=(Inputs!B$17-Inputs!$B$4)*12,F284*(1+(((1+Inputs!B$21)*(1-Inputs!B$22))^(1/12)-1))+C285*Inputs!$B$12,F284))</f>
        <v>0</v>
      </c>
      <c r="G285" s="6">
        <f>IF(Inputs!$B$26&lt;&gt;"Ready","FIX INPUTS",IF(A285&lt;=(Inputs!B$17-Inputs!$B$4)*12,G284*(1+(((1+Inputs!B$21)*(1-Inputs!B$22))^(1/12)-1))+C285*Inputs!$B$13,G284))</f>
        <v>0</v>
      </c>
      <c r="H285" s="6">
        <f>IF(Inputs!$B$26&lt;&gt;"Ready","FIX INPUTS",SUM(E285:G285))</f>
        <v>0</v>
      </c>
      <c r="I285" s="6">
        <f>IF(Inputs!$B$26&lt;&gt;"Ready","FIX INPUTS",H285/(1+Inputs!B$23)^(MIN(A285,(Inputs!B$17-Inputs!$B$4)*12)/12))</f>
        <v>0</v>
      </c>
      <c r="J285" s="6">
        <f>IF(Inputs!$B$26&lt;&gt;"Ready","FIX INPUTS",C285+J284)</f>
        <v>0</v>
      </c>
      <c r="K285" s="6">
        <f>IF(Inputs!$B$26&lt;&gt;"Ready","FIX INPUTS",D285+K284)</f>
        <v>0</v>
      </c>
    </row>
    <row r="286" spans="1:11" ht="27.95" customHeight="1" x14ac:dyDescent="0.25">
      <c r="A286" s="1">
        <v>281</v>
      </c>
      <c r="B286" s="1">
        <f>IF(Inputs!$B$26&lt;&gt;"Ready","FIX INPUTS",Inputs!$B$4+A286/12)</f>
        <v>63.416666666666671</v>
      </c>
      <c r="C286" s="6">
        <f>IF(Inputs!$B$26&lt;&gt;"Ready","FIX INPUTS",IF(A286&lt;=(Inputs!B$17-Inputs!$B$4)*12,Inputs!B$18*(1+Inputs!B$20)^INT((A286-1)/12),0))</f>
        <v>0</v>
      </c>
      <c r="D286" s="6">
        <f>IF(Inputs!$B$26&lt;&gt;"Ready","FIX INPUTS",IF(A286&lt;=(Inputs!B$17-Inputs!$B$4)*12,Inputs!B$19,0))</f>
        <v>0</v>
      </c>
      <c r="E286" s="6">
        <f>IF(Inputs!$B$26&lt;&gt;"Ready","FIX INPUTS",IF(A286&lt;=(Inputs!B$17-Inputs!$B$4)*12,E285*(1+(((1+Inputs!B$21)*(1-Inputs!B$22))^(1/12)-1))+C286*Inputs!$B$11+D286,E285))</f>
        <v>0</v>
      </c>
      <c r="F286" s="6">
        <f>IF(Inputs!$B$26&lt;&gt;"Ready","FIX INPUTS",IF(A286&lt;=(Inputs!B$17-Inputs!$B$4)*12,F285*(1+(((1+Inputs!B$21)*(1-Inputs!B$22))^(1/12)-1))+C286*Inputs!$B$12,F285))</f>
        <v>0</v>
      </c>
      <c r="G286" s="6">
        <f>IF(Inputs!$B$26&lt;&gt;"Ready","FIX INPUTS",IF(A286&lt;=(Inputs!B$17-Inputs!$B$4)*12,G285*(1+(((1+Inputs!B$21)*(1-Inputs!B$22))^(1/12)-1))+C286*Inputs!$B$13,G285))</f>
        <v>0</v>
      </c>
      <c r="H286" s="6">
        <f>IF(Inputs!$B$26&lt;&gt;"Ready","FIX INPUTS",SUM(E286:G286))</f>
        <v>0</v>
      </c>
      <c r="I286" s="6">
        <f>IF(Inputs!$B$26&lt;&gt;"Ready","FIX INPUTS",H286/(1+Inputs!B$23)^(MIN(A286,(Inputs!B$17-Inputs!$B$4)*12)/12))</f>
        <v>0</v>
      </c>
      <c r="J286" s="6">
        <f>IF(Inputs!$B$26&lt;&gt;"Ready","FIX INPUTS",C286+J285)</f>
        <v>0</v>
      </c>
      <c r="K286" s="6">
        <f>IF(Inputs!$B$26&lt;&gt;"Ready","FIX INPUTS",D286+K285)</f>
        <v>0</v>
      </c>
    </row>
    <row r="287" spans="1:11" ht="27.95" customHeight="1" x14ac:dyDescent="0.25">
      <c r="A287" s="1">
        <v>282</v>
      </c>
      <c r="B287" s="1">
        <f>IF(Inputs!$B$26&lt;&gt;"Ready","FIX INPUTS",Inputs!$B$4+A287/12)</f>
        <v>63.5</v>
      </c>
      <c r="C287" s="6">
        <f>IF(Inputs!$B$26&lt;&gt;"Ready","FIX INPUTS",IF(A287&lt;=(Inputs!B$17-Inputs!$B$4)*12,Inputs!B$18*(1+Inputs!B$20)^INT((A287-1)/12),0))</f>
        <v>0</v>
      </c>
      <c r="D287" s="6">
        <f>IF(Inputs!$B$26&lt;&gt;"Ready","FIX INPUTS",IF(A287&lt;=(Inputs!B$17-Inputs!$B$4)*12,Inputs!B$19,0))</f>
        <v>0</v>
      </c>
      <c r="E287" s="6">
        <f>IF(Inputs!$B$26&lt;&gt;"Ready","FIX INPUTS",IF(A287&lt;=(Inputs!B$17-Inputs!$B$4)*12,E286*(1+(((1+Inputs!B$21)*(1-Inputs!B$22))^(1/12)-1))+C287*Inputs!$B$11+D287,E286))</f>
        <v>0</v>
      </c>
      <c r="F287" s="6">
        <f>IF(Inputs!$B$26&lt;&gt;"Ready","FIX INPUTS",IF(A287&lt;=(Inputs!B$17-Inputs!$B$4)*12,F286*(1+(((1+Inputs!B$21)*(1-Inputs!B$22))^(1/12)-1))+C287*Inputs!$B$12,F286))</f>
        <v>0</v>
      </c>
      <c r="G287" s="6">
        <f>IF(Inputs!$B$26&lt;&gt;"Ready","FIX INPUTS",IF(A287&lt;=(Inputs!B$17-Inputs!$B$4)*12,G286*(1+(((1+Inputs!B$21)*(1-Inputs!B$22))^(1/12)-1))+C287*Inputs!$B$13,G286))</f>
        <v>0</v>
      </c>
      <c r="H287" s="6">
        <f>IF(Inputs!$B$26&lt;&gt;"Ready","FIX INPUTS",SUM(E287:G287))</f>
        <v>0</v>
      </c>
      <c r="I287" s="6">
        <f>IF(Inputs!$B$26&lt;&gt;"Ready","FIX INPUTS",H287/(1+Inputs!B$23)^(MIN(A287,(Inputs!B$17-Inputs!$B$4)*12)/12))</f>
        <v>0</v>
      </c>
      <c r="J287" s="6">
        <f>IF(Inputs!$B$26&lt;&gt;"Ready","FIX INPUTS",C287+J286)</f>
        <v>0</v>
      </c>
      <c r="K287" s="6">
        <f>IF(Inputs!$B$26&lt;&gt;"Ready","FIX INPUTS",D287+K286)</f>
        <v>0</v>
      </c>
    </row>
    <row r="288" spans="1:11" ht="27.95" customHeight="1" x14ac:dyDescent="0.25">
      <c r="A288" s="1">
        <v>283</v>
      </c>
      <c r="B288" s="1">
        <f>IF(Inputs!$B$26&lt;&gt;"Ready","FIX INPUTS",Inputs!$B$4+A288/12)</f>
        <v>63.583333333333329</v>
      </c>
      <c r="C288" s="6">
        <f>IF(Inputs!$B$26&lt;&gt;"Ready","FIX INPUTS",IF(A288&lt;=(Inputs!B$17-Inputs!$B$4)*12,Inputs!B$18*(1+Inputs!B$20)^INT((A288-1)/12),0))</f>
        <v>0</v>
      </c>
      <c r="D288" s="6">
        <f>IF(Inputs!$B$26&lt;&gt;"Ready","FIX INPUTS",IF(A288&lt;=(Inputs!B$17-Inputs!$B$4)*12,Inputs!B$19,0))</f>
        <v>0</v>
      </c>
      <c r="E288" s="6">
        <f>IF(Inputs!$B$26&lt;&gt;"Ready","FIX INPUTS",IF(A288&lt;=(Inputs!B$17-Inputs!$B$4)*12,E287*(1+(((1+Inputs!B$21)*(1-Inputs!B$22))^(1/12)-1))+C288*Inputs!$B$11+D288,E287))</f>
        <v>0</v>
      </c>
      <c r="F288" s="6">
        <f>IF(Inputs!$B$26&lt;&gt;"Ready","FIX INPUTS",IF(A288&lt;=(Inputs!B$17-Inputs!$B$4)*12,F287*(1+(((1+Inputs!B$21)*(1-Inputs!B$22))^(1/12)-1))+C288*Inputs!$B$12,F287))</f>
        <v>0</v>
      </c>
      <c r="G288" s="6">
        <f>IF(Inputs!$B$26&lt;&gt;"Ready","FIX INPUTS",IF(A288&lt;=(Inputs!B$17-Inputs!$B$4)*12,G287*(1+(((1+Inputs!B$21)*(1-Inputs!B$22))^(1/12)-1))+C288*Inputs!$B$13,G287))</f>
        <v>0</v>
      </c>
      <c r="H288" s="6">
        <f>IF(Inputs!$B$26&lt;&gt;"Ready","FIX INPUTS",SUM(E288:G288))</f>
        <v>0</v>
      </c>
      <c r="I288" s="6">
        <f>IF(Inputs!$B$26&lt;&gt;"Ready","FIX INPUTS",H288/(1+Inputs!B$23)^(MIN(A288,(Inputs!B$17-Inputs!$B$4)*12)/12))</f>
        <v>0</v>
      </c>
      <c r="J288" s="6">
        <f>IF(Inputs!$B$26&lt;&gt;"Ready","FIX INPUTS",C288+J287)</f>
        <v>0</v>
      </c>
      <c r="K288" s="6">
        <f>IF(Inputs!$B$26&lt;&gt;"Ready","FIX INPUTS",D288+K287)</f>
        <v>0</v>
      </c>
    </row>
    <row r="289" spans="1:11" ht="27.95" customHeight="1" x14ac:dyDescent="0.25">
      <c r="A289" s="1">
        <v>284</v>
      </c>
      <c r="B289" s="1">
        <f>IF(Inputs!$B$26&lt;&gt;"Ready","FIX INPUTS",Inputs!$B$4+A289/12)</f>
        <v>63.666666666666671</v>
      </c>
      <c r="C289" s="6">
        <f>IF(Inputs!$B$26&lt;&gt;"Ready","FIX INPUTS",IF(A289&lt;=(Inputs!B$17-Inputs!$B$4)*12,Inputs!B$18*(1+Inputs!B$20)^INT((A289-1)/12),0))</f>
        <v>0</v>
      </c>
      <c r="D289" s="6">
        <f>IF(Inputs!$B$26&lt;&gt;"Ready","FIX INPUTS",IF(A289&lt;=(Inputs!B$17-Inputs!$B$4)*12,Inputs!B$19,0))</f>
        <v>0</v>
      </c>
      <c r="E289" s="6">
        <f>IF(Inputs!$B$26&lt;&gt;"Ready","FIX INPUTS",IF(A289&lt;=(Inputs!B$17-Inputs!$B$4)*12,E288*(1+(((1+Inputs!B$21)*(1-Inputs!B$22))^(1/12)-1))+C289*Inputs!$B$11+D289,E288))</f>
        <v>0</v>
      </c>
      <c r="F289" s="6">
        <f>IF(Inputs!$B$26&lt;&gt;"Ready","FIX INPUTS",IF(A289&lt;=(Inputs!B$17-Inputs!$B$4)*12,F288*(1+(((1+Inputs!B$21)*(1-Inputs!B$22))^(1/12)-1))+C289*Inputs!$B$12,F288))</f>
        <v>0</v>
      </c>
      <c r="G289" s="6">
        <f>IF(Inputs!$B$26&lt;&gt;"Ready","FIX INPUTS",IF(A289&lt;=(Inputs!B$17-Inputs!$B$4)*12,G288*(1+(((1+Inputs!B$21)*(1-Inputs!B$22))^(1/12)-1))+C289*Inputs!$B$13,G288))</f>
        <v>0</v>
      </c>
      <c r="H289" s="6">
        <f>IF(Inputs!$B$26&lt;&gt;"Ready","FIX INPUTS",SUM(E289:G289))</f>
        <v>0</v>
      </c>
      <c r="I289" s="6">
        <f>IF(Inputs!$B$26&lt;&gt;"Ready","FIX INPUTS",H289/(1+Inputs!B$23)^(MIN(A289,(Inputs!B$17-Inputs!$B$4)*12)/12))</f>
        <v>0</v>
      </c>
      <c r="J289" s="6">
        <f>IF(Inputs!$B$26&lt;&gt;"Ready","FIX INPUTS",C289+J288)</f>
        <v>0</v>
      </c>
      <c r="K289" s="6">
        <f>IF(Inputs!$B$26&lt;&gt;"Ready","FIX INPUTS",D289+K288)</f>
        <v>0</v>
      </c>
    </row>
    <row r="290" spans="1:11" ht="27.95" customHeight="1" x14ac:dyDescent="0.25">
      <c r="A290" s="1">
        <v>285</v>
      </c>
      <c r="B290" s="1">
        <f>IF(Inputs!$B$26&lt;&gt;"Ready","FIX INPUTS",Inputs!$B$4+A290/12)</f>
        <v>63.75</v>
      </c>
      <c r="C290" s="6">
        <f>IF(Inputs!$B$26&lt;&gt;"Ready","FIX INPUTS",IF(A290&lt;=(Inputs!B$17-Inputs!$B$4)*12,Inputs!B$18*(1+Inputs!B$20)^INT((A290-1)/12),0))</f>
        <v>0</v>
      </c>
      <c r="D290" s="6">
        <f>IF(Inputs!$B$26&lt;&gt;"Ready","FIX INPUTS",IF(A290&lt;=(Inputs!B$17-Inputs!$B$4)*12,Inputs!B$19,0))</f>
        <v>0</v>
      </c>
      <c r="E290" s="6">
        <f>IF(Inputs!$B$26&lt;&gt;"Ready","FIX INPUTS",IF(A290&lt;=(Inputs!B$17-Inputs!$B$4)*12,E289*(1+(((1+Inputs!B$21)*(1-Inputs!B$22))^(1/12)-1))+C290*Inputs!$B$11+D290,E289))</f>
        <v>0</v>
      </c>
      <c r="F290" s="6">
        <f>IF(Inputs!$B$26&lt;&gt;"Ready","FIX INPUTS",IF(A290&lt;=(Inputs!B$17-Inputs!$B$4)*12,F289*(1+(((1+Inputs!B$21)*(1-Inputs!B$22))^(1/12)-1))+C290*Inputs!$B$12,F289))</f>
        <v>0</v>
      </c>
      <c r="G290" s="6">
        <f>IF(Inputs!$B$26&lt;&gt;"Ready","FIX INPUTS",IF(A290&lt;=(Inputs!B$17-Inputs!$B$4)*12,G289*(1+(((1+Inputs!B$21)*(1-Inputs!B$22))^(1/12)-1))+C290*Inputs!$B$13,G289))</f>
        <v>0</v>
      </c>
      <c r="H290" s="6">
        <f>IF(Inputs!$B$26&lt;&gt;"Ready","FIX INPUTS",SUM(E290:G290))</f>
        <v>0</v>
      </c>
      <c r="I290" s="6">
        <f>IF(Inputs!$B$26&lt;&gt;"Ready","FIX INPUTS",H290/(1+Inputs!B$23)^(MIN(A290,(Inputs!B$17-Inputs!$B$4)*12)/12))</f>
        <v>0</v>
      </c>
      <c r="J290" s="6">
        <f>IF(Inputs!$B$26&lt;&gt;"Ready","FIX INPUTS",C290+J289)</f>
        <v>0</v>
      </c>
      <c r="K290" s="6">
        <f>IF(Inputs!$B$26&lt;&gt;"Ready","FIX INPUTS",D290+K289)</f>
        <v>0</v>
      </c>
    </row>
    <row r="291" spans="1:11" ht="27.95" customHeight="1" x14ac:dyDescent="0.25">
      <c r="A291" s="1">
        <v>286</v>
      </c>
      <c r="B291" s="1">
        <f>IF(Inputs!$B$26&lt;&gt;"Ready","FIX INPUTS",Inputs!$B$4+A291/12)</f>
        <v>63.833333333333329</v>
      </c>
      <c r="C291" s="6">
        <f>IF(Inputs!$B$26&lt;&gt;"Ready","FIX INPUTS",IF(A291&lt;=(Inputs!B$17-Inputs!$B$4)*12,Inputs!B$18*(1+Inputs!B$20)^INT((A291-1)/12),0))</f>
        <v>0</v>
      </c>
      <c r="D291" s="6">
        <f>IF(Inputs!$B$26&lt;&gt;"Ready","FIX INPUTS",IF(A291&lt;=(Inputs!B$17-Inputs!$B$4)*12,Inputs!B$19,0))</f>
        <v>0</v>
      </c>
      <c r="E291" s="6">
        <f>IF(Inputs!$B$26&lt;&gt;"Ready","FIX INPUTS",IF(A291&lt;=(Inputs!B$17-Inputs!$B$4)*12,E290*(1+(((1+Inputs!B$21)*(1-Inputs!B$22))^(1/12)-1))+C291*Inputs!$B$11+D291,E290))</f>
        <v>0</v>
      </c>
      <c r="F291" s="6">
        <f>IF(Inputs!$B$26&lt;&gt;"Ready","FIX INPUTS",IF(A291&lt;=(Inputs!B$17-Inputs!$B$4)*12,F290*(1+(((1+Inputs!B$21)*(1-Inputs!B$22))^(1/12)-1))+C291*Inputs!$B$12,F290))</f>
        <v>0</v>
      </c>
      <c r="G291" s="6">
        <f>IF(Inputs!$B$26&lt;&gt;"Ready","FIX INPUTS",IF(A291&lt;=(Inputs!B$17-Inputs!$B$4)*12,G290*(1+(((1+Inputs!B$21)*(1-Inputs!B$22))^(1/12)-1))+C291*Inputs!$B$13,G290))</f>
        <v>0</v>
      </c>
      <c r="H291" s="6">
        <f>IF(Inputs!$B$26&lt;&gt;"Ready","FIX INPUTS",SUM(E291:G291))</f>
        <v>0</v>
      </c>
      <c r="I291" s="6">
        <f>IF(Inputs!$B$26&lt;&gt;"Ready","FIX INPUTS",H291/(1+Inputs!B$23)^(MIN(A291,(Inputs!B$17-Inputs!$B$4)*12)/12))</f>
        <v>0</v>
      </c>
      <c r="J291" s="6">
        <f>IF(Inputs!$B$26&lt;&gt;"Ready","FIX INPUTS",C291+J290)</f>
        <v>0</v>
      </c>
      <c r="K291" s="6">
        <f>IF(Inputs!$B$26&lt;&gt;"Ready","FIX INPUTS",D291+K290)</f>
        <v>0</v>
      </c>
    </row>
    <row r="292" spans="1:11" ht="27.95" customHeight="1" x14ac:dyDescent="0.25">
      <c r="A292" s="1">
        <v>287</v>
      </c>
      <c r="B292" s="1">
        <f>IF(Inputs!$B$26&lt;&gt;"Ready","FIX INPUTS",Inputs!$B$4+A292/12)</f>
        <v>63.916666666666671</v>
      </c>
      <c r="C292" s="6">
        <f>IF(Inputs!$B$26&lt;&gt;"Ready","FIX INPUTS",IF(A292&lt;=(Inputs!B$17-Inputs!$B$4)*12,Inputs!B$18*(1+Inputs!B$20)^INT((A292-1)/12),0))</f>
        <v>0</v>
      </c>
      <c r="D292" s="6">
        <f>IF(Inputs!$B$26&lt;&gt;"Ready","FIX INPUTS",IF(A292&lt;=(Inputs!B$17-Inputs!$B$4)*12,Inputs!B$19,0))</f>
        <v>0</v>
      </c>
      <c r="E292" s="6">
        <f>IF(Inputs!$B$26&lt;&gt;"Ready","FIX INPUTS",IF(A292&lt;=(Inputs!B$17-Inputs!$B$4)*12,E291*(1+(((1+Inputs!B$21)*(1-Inputs!B$22))^(1/12)-1))+C292*Inputs!$B$11+D292,E291))</f>
        <v>0</v>
      </c>
      <c r="F292" s="6">
        <f>IF(Inputs!$B$26&lt;&gt;"Ready","FIX INPUTS",IF(A292&lt;=(Inputs!B$17-Inputs!$B$4)*12,F291*(1+(((1+Inputs!B$21)*(1-Inputs!B$22))^(1/12)-1))+C292*Inputs!$B$12,F291))</f>
        <v>0</v>
      </c>
      <c r="G292" s="6">
        <f>IF(Inputs!$B$26&lt;&gt;"Ready","FIX INPUTS",IF(A292&lt;=(Inputs!B$17-Inputs!$B$4)*12,G291*(1+(((1+Inputs!B$21)*(1-Inputs!B$22))^(1/12)-1))+C292*Inputs!$B$13,G291))</f>
        <v>0</v>
      </c>
      <c r="H292" s="6">
        <f>IF(Inputs!$B$26&lt;&gt;"Ready","FIX INPUTS",SUM(E292:G292))</f>
        <v>0</v>
      </c>
      <c r="I292" s="6">
        <f>IF(Inputs!$B$26&lt;&gt;"Ready","FIX INPUTS",H292/(1+Inputs!B$23)^(MIN(A292,(Inputs!B$17-Inputs!$B$4)*12)/12))</f>
        <v>0</v>
      </c>
      <c r="J292" s="6">
        <f>IF(Inputs!$B$26&lt;&gt;"Ready","FIX INPUTS",C292+J291)</f>
        <v>0</v>
      </c>
      <c r="K292" s="6">
        <f>IF(Inputs!$B$26&lt;&gt;"Ready","FIX INPUTS",D292+K291)</f>
        <v>0</v>
      </c>
    </row>
    <row r="293" spans="1:11" ht="27.95" customHeight="1" x14ac:dyDescent="0.25">
      <c r="A293" s="1">
        <v>288</v>
      </c>
      <c r="B293" s="1">
        <f>IF(Inputs!$B$26&lt;&gt;"Ready","FIX INPUTS",Inputs!$B$4+A293/12)</f>
        <v>64</v>
      </c>
      <c r="C293" s="6">
        <f>IF(Inputs!$B$26&lt;&gt;"Ready","FIX INPUTS",IF(A293&lt;=(Inputs!B$17-Inputs!$B$4)*12,Inputs!B$18*(1+Inputs!B$20)^INT((A293-1)/12),0))</f>
        <v>0</v>
      </c>
      <c r="D293" s="6">
        <f>IF(Inputs!$B$26&lt;&gt;"Ready","FIX INPUTS",IF(A293&lt;=(Inputs!B$17-Inputs!$B$4)*12,Inputs!B$19,0))</f>
        <v>0</v>
      </c>
      <c r="E293" s="6">
        <f>IF(Inputs!$B$26&lt;&gt;"Ready","FIX INPUTS",IF(A293&lt;=(Inputs!B$17-Inputs!$B$4)*12,E292*(1+(((1+Inputs!B$21)*(1-Inputs!B$22))^(1/12)-1))+C293*Inputs!$B$11+D293,E292))</f>
        <v>0</v>
      </c>
      <c r="F293" s="6">
        <f>IF(Inputs!$B$26&lt;&gt;"Ready","FIX INPUTS",IF(A293&lt;=(Inputs!B$17-Inputs!$B$4)*12,F292*(1+(((1+Inputs!B$21)*(1-Inputs!B$22))^(1/12)-1))+C293*Inputs!$B$12,F292))</f>
        <v>0</v>
      </c>
      <c r="G293" s="6">
        <f>IF(Inputs!$B$26&lt;&gt;"Ready","FIX INPUTS",IF(A293&lt;=(Inputs!B$17-Inputs!$B$4)*12,G292*(1+(((1+Inputs!B$21)*(1-Inputs!B$22))^(1/12)-1))+C293*Inputs!$B$13,G292))</f>
        <v>0</v>
      </c>
      <c r="H293" s="6">
        <f>IF(Inputs!$B$26&lt;&gt;"Ready","FIX INPUTS",SUM(E293:G293))</f>
        <v>0</v>
      </c>
      <c r="I293" s="6">
        <f>IF(Inputs!$B$26&lt;&gt;"Ready","FIX INPUTS",H293/(1+Inputs!B$23)^(MIN(A293,(Inputs!B$17-Inputs!$B$4)*12)/12))</f>
        <v>0</v>
      </c>
      <c r="J293" s="6">
        <f>IF(Inputs!$B$26&lt;&gt;"Ready","FIX INPUTS",C293+J292)</f>
        <v>0</v>
      </c>
      <c r="K293" s="6">
        <f>IF(Inputs!$B$26&lt;&gt;"Ready","FIX INPUTS",D293+K292)</f>
        <v>0</v>
      </c>
    </row>
    <row r="294" spans="1:11" ht="27.95" customHeight="1" x14ac:dyDescent="0.25">
      <c r="A294" s="1">
        <v>289</v>
      </c>
      <c r="B294" s="1">
        <f>IF(Inputs!$B$26&lt;&gt;"Ready","FIX INPUTS",Inputs!$B$4+A294/12)</f>
        <v>64.083333333333329</v>
      </c>
      <c r="C294" s="6">
        <f>IF(Inputs!$B$26&lt;&gt;"Ready","FIX INPUTS",IF(A294&lt;=(Inputs!B$17-Inputs!$B$4)*12,Inputs!B$18*(1+Inputs!B$20)^INT((A294-1)/12),0))</f>
        <v>0</v>
      </c>
      <c r="D294" s="6">
        <f>IF(Inputs!$B$26&lt;&gt;"Ready","FIX INPUTS",IF(A294&lt;=(Inputs!B$17-Inputs!$B$4)*12,Inputs!B$19,0))</f>
        <v>0</v>
      </c>
      <c r="E294" s="6">
        <f>IF(Inputs!$B$26&lt;&gt;"Ready","FIX INPUTS",IF(A294&lt;=(Inputs!B$17-Inputs!$B$4)*12,E293*(1+(((1+Inputs!B$21)*(1-Inputs!B$22))^(1/12)-1))+C294*Inputs!$B$11+D294,E293))</f>
        <v>0</v>
      </c>
      <c r="F294" s="6">
        <f>IF(Inputs!$B$26&lt;&gt;"Ready","FIX INPUTS",IF(A294&lt;=(Inputs!B$17-Inputs!$B$4)*12,F293*(1+(((1+Inputs!B$21)*(1-Inputs!B$22))^(1/12)-1))+C294*Inputs!$B$12,F293))</f>
        <v>0</v>
      </c>
      <c r="G294" s="6">
        <f>IF(Inputs!$B$26&lt;&gt;"Ready","FIX INPUTS",IF(A294&lt;=(Inputs!B$17-Inputs!$B$4)*12,G293*(1+(((1+Inputs!B$21)*(1-Inputs!B$22))^(1/12)-1))+C294*Inputs!$B$13,G293))</f>
        <v>0</v>
      </c>
      <c r="H294" s="6">
        <f>IF(Inputs!$B$26&lt;&gt;"Ready","FIX INPUTS",SUM(E294:G294))</f>
        <v>0</v>
      </c>
      <c r="I294" s="6">
        <f>IF(Inputs!$B$26&lt;&gt;"Ready","FIX INPUTS",H294/(1+Inputs!B$23)^(MIN(A294,(Inputs!B$17-Inputs!$B$4)*12)/12))</f>
        <v>0</v>
      </c>
      <c r="J294" s="6">
        <f>IF(Inputs!$B$26&lt;&gt;"Ready","FIX INPUTS",C294+J293)</f>
        <v>0</v>
      </c>
      <c r="K294" s="6">
        <f>IF(Inputs!$B$26&lt;&gt;"Ready","FIX INPUTS",D294+K293)</f>
        <v>0</v>
      </c>
    </row>
    <row r="295" spans="1:11" ht="27.95" customHeight="1" x14ac:dyDescent="0.25">
      <c r="A295" s="1">
        <v>290</v>
      </c>
      <c r="B295" s="1">
        <f>IF(Inputs!$B$26&lt;&gt;"Ready","FIX INPUTS",Inputs!$B$4+A295/12)</f>
        <v>64.166666666666671</v>
      </c>
      <c r="C295" s="6">
        <f>IF(Inputs!$B$26&lt;&gt;"Ready","FIX INPUTS",IF(A295&lt;=(Inputs!B$17-Inputs!$B$4)*12,Inputs!B$18*(1+Inputs!B$20)^INT((A295-1)/12),0))</f>
        <v>0</v>
      </c>
      <c r="D295" s="6">
        <f>IF(Inputs!$B$26&lt;&gt;"Ready","FIX INPUTS",IF(A295&lt;=(Inputs!B$17-Inputs!$B$4)*12,Inputs!B$19,0))</f>
        <v>0</v>
      </c>
      <c r="E295" s="6">
        <f>IF(Inputs!$B$26&lt;&gt;"Ready","FIX INPUTS",IF(A295&lt;=(Inputs!B$17-Inputs!$B$4)*12,E294*(1+(((1+Inputs!B$21)*(1-Inputs!B$22))^(1/12)-1))+C295*Inputs!$B$11+D295,E294))</f>
        <v>0</v>
      </c>
      <c r="F295" s="6">
        <f>IF(Inputs!$B$26&lt;&gt;"Ready","FIX INPUTS",IF(A295&lt;=(Inputs!B$17-Inputs!$B$4)*12,F294*(1+(((1+Inputs!B$21)*(1-Inputs!B$22))^(1/12)-1))+C295*Inputs!$B$12,F294))</f>
        <v>0</v>
      </c>
      <c r="G295" s="6">
        <f>IF(Inputs!$B$26&lt;&gt;"Ready","FIX INPUTS",IF(A295&lt;=(Inputs!B$17-Inputs!$B$4)*12,G294*(1+(((1+Inputs!B$21)*(1-Inputs!B$22))^(1/12)-1))+C295*Inputs!$B$13,G294))</f>
        <v>0</v>
      </c>
      <c r="H295" s="6">
        <f>IF(Inputs!$B$26&lt;&gt;"Ready","FIX INPUTS",SUM(E295:G295))</f>
        <v>0</v>
      </c>
      <c r="I295" s="6">
        <f>IF(Inputs!$B$26&lt;&gt;"Ready","FIX INPUTS",H295/(1+Inputs!B$23)^(MIN(A295,(Inputs!B$17-Inputs!$B$4)*12)/12))</f>
        <v>0</v>
      </c>
      <c r="J295" s="6">
        <f>IF(Inputs!$B$26&lt;&gt;"Ready","FIX INPUTS",C295+J294)</f>
        <v>0</v>
      </c>
      <c r="K295" s="6">
        <f>IF(Inputs!$B$26&lt;&gt;"Ready","FIX INPUTS",D295+K294)</f>
        <v>0</v>
      </c>
    </row>
    <row r="296" spans="1:11" ht="27.95" customHeight="1" x14ac:dyDescent="0.25">
      <c r="A296" s="1">
        <v>291</v>
      </c>
      <c r="B296" s="1">
        <f>IF(Inputs!$B$26&lt;&gt;"Ready","FIX INPUTS",Inputs!$B$4+A296/12)</f>
        <v>64.25</v>
      </c>
      <c r="C296" s="6">
        <f>IF(Inputs!$B$26&lt;&gt;"Ready","FIX INPUTS",IF(A296&lt;=(Inputs!B$17-Inputs!$B$4)*12,Inputs!B$18*(1+Inputs!B$20)^INT((A296-1)/12),0))</f>
        <v>0</v>
      </c>
      <c r="D296" s="6">
        <f>IF(Inputs!$B$26&lt;&gt;"Ready","FIX INPUTS",IF(A296&lt;=(Inputs!B$17-Inputs!$B$4)*12,Inputs!B$19,0))</f>
        <v>0</v>
      </c>
      <c r="E296" s="6">
        <f>IF(Inputs!$B$26&lt;&gt;"Ready","FIX INPUTS",IF(A296&lt;=(Inputs!B$17-Inputs!$B$4)*12,E295*(1+(((1+Inputs!B$21)*(1-Inputs!B$22))^(1/12)-1))+C296*Inputs!$B$11+D296,E295))</f>
        <v>0</v>
      </c>
      <c r="F296" s="6">
        <f>IF(Inputs!$B$26&lt;&gt;"Ready","FIX INPUTS",IF(A296&lt;=(Inputs!B$17-Inputs!$B$4)*12,F295*(1+(((1+Inputs!B$21)*(1-Inputs!B$22))^(1/12)-1))+C296*Inputs!$B$12,F295))</f>
        <v>0</v>
      </c>
      <c r="G296" s="6">
        <f>IF(Inputs!$B$26&lt;&gt;"Ready","FIX INPUTS",IF(A296&lt;=(Inputs!B$17-Inputs!$B$4)*12,G295*(1+(((1+Inputs!B$21)*(1-Inputs!B$22))^(1/12)-1))+C296*Inputs!$B$13,G295))</f>
        <v>0</v>
      </c>
      <c r="H296" s="6">
        <f>IF(Inputs!$B$26&lt;&gt;"Ready","FIX INPUTS",SUM(E296:G296))</f>
        <v>0</v>
      </c>
      <c r="I296" s="6">
        <f>IF(Inputs!$B$26&lt;&gt;"Ready","FIX INPUTS",H296/(1+Inputs!B$23)^(MIN(A296,(Inputs!B$17-Inputs!$B$4)*12)/12))</f>
        <v>0</v>
      </c>
      <c r="J296" s="6">
        <f>IF(Inputs!$B$26&lt;&gt;"Ready","FIX INPUTS",C296+J295)</f>
        <v>0</v>
      </c>
      <c r="K296" s="6">
        <f>IF(Inputs!$B$26&lt;&gt;"Ready","FIX INPUTS",D296+K295)</f>
        <v>0</v>
      </c>
    </row>
    <row r="297" spans="1:11" ht="27.95" customHeight="1" x14ac:dyDescent="0.25">
      <c r="A297" s="1">
        <v>292</v>
      </c>
      <c r="B297" s="1">
        <f>IF(Inputs!$B$26&lt;&gt;"Ready","FIX INPUTS",Inputs!$B$4+A297/12)</f>
        <v>64.333333333333329</v>
      </c>
      <c r="C297" s="6">
        <f>IF(Inputs!$B$26&lt;&gt;"Ready","FIX INPUTS",IF(A297&lt;=(Inputs!B$17-Inputs!$B$4)*12,Inputs!B$18*(1+Inputs!B$20)^INT((A297-1)/12),0))</f>
        <v>0</v>
      </c>
      <c r="D297" s="6">
        <f>IF(Inputs!$B$26&lt;&gt;"Ready","FIX INPUTS",IF(A297&lt;=(Inputs!B$17-Inputs!$B$4)*12,Inputs!B$19,0))</f>
        <v>0</v>
      </c>
      <c r="E297" s="6">
        <f>IF(Inputs!$B$26&lt;&gt;"Ready","FIX INPUTS",IF(A297&lt;=(Inputs!B$17-Inputs!$B$4)*12,E296*(1+(((1+Inputs!B$21)*(1-Inputs!B$22))^(1/12)-1))+C297*Inputs!$B$11+D297,E296))</f>
        <v>0</v>
      </c>
      <c r="F297" s="6">
        <f>IF(Inputs!$B$26&lt;&gt;"Ready","FIX INPUTS",IF(A297&lt;=(Inputs!B$17-Inputs!$B$4)*12,F296*(1+(((1+Inputs!B$21)*(1-Inputs!B$22))^(1/12)-1))+C297*Inputs!$B$12,F296))</f>
        <v>0</v>
      </c>
      <c r="G297" s="6">
        <f>IF(Inputs!$B$26&lt;&gt;"Ready","FIX INPUTS",IF(A297&lt;=(Inputs!B$17-Inputs!$B$4)*12,G296*(1+(((1+Inputs!B$21)*(1-Inputs!B$22))^(1/12)-1))+C297*Inputs!$B$13,G296))</f>
        <v>0</v>
      </c>
      <c r="H297" s="6">
        <f>IF(Inputs!$B$26&lt;&gt;"Ready","FIX INPUTS",SUM(E297:G297))</f>
        <v>0</v>
      </c>
      <c r="I297" s="6">
        <f>IF(Inputs!$B$26&lt;&gt;"Ready","FIX INPUTS",H297/(1+Inputs!B$23)^(MIN(A297,(Inputs!B$17-Inputs!$B$4)*12)/12))</f>
        <v>0</v>
      </c>
      <c r="J297" s="6">
        <f>IF(Inputs!$B$26&lt;&gt;"Ready","FIX INPUTS",C297+J296)</f>
        <v>0</v>
      </c>
      <c r="K297" s="6">
        <f>IF(Inputs!$B$26&lt;&gt;"Ready","FIX INPUTS",D297+K296)</f>
        <v>0</v>
      </c>
    </row>
    <row r="298" spans="1:11" ht="27.95" customHeight="1" x14ac:dyDescent="0.25">
      <c r="A298" s="1">
        <v>293</v>
      </c>
      <c r="B298" s="1">
        <f>IF(Inputs!$B$26&lt;&gt;"Ready","FIX INPUTS",Inputs!$B$4+A298/12)</f>
        <v>64.416666666666671</v>
      </c>
      <c r="C298" s="6">
        <f>IF(Inputs!$B$26&lt;&gt;"Ready","FIX INPUTS",IF(A298&lt;=(Inputs!B$17-Inputs!$B$4)*12,Inputs!B$18*(1+Inputs!B$20)^INT((A298-1)/12),0))</f>
        <v>0</v>
      </c>
      <c r="D298" s="6">
        <f>IF(Inputs!$B$26&lt;&gt;"Ready","FIX INPUTS",IF(A298&lt;=(Inputs!B$17-Inputs!$B$4)*12,Inputs!B$19,0))</f>
        <v>0</v>
      </c>
      <c r="E298" s="6">
        <f>IF(Inputs!$B$26&lt;&gt;"Ready","FIX INPUTS",IF(A298&lt;=(Inputs!B$17-Inputs!$B$4)*12,E297*(1+(((1+Inputs!B$21)*(1-Inputs!B$22))^(1/12)-1))+C298*Inputs!$B$11+D298,E297))</f>
        <v>0</v>
      </c>
      <c r="F298" s="6">
        <f>IF(Inputs!$B$26&lt;&gt;"Ready","FIX INPUTS",IF(A298&lt;=(Inputs!B$17-Inputs!$B$4)*12,F297*(1+(((1+Inputs!B$21)*(1-Inputs!B$22))^(1/12)-1))+C298*Inputs!$B$12,F297))</f>
        <v>0</v>
      </c>
      <c r="G298" s="6">
        <f>IF(Inputs!$B$26&lt;&gt;"Ready","FIX INPUTS",IF(A298&lt;=(Inputs!B$17-Inputs!$B$4)*12,G297*(1+(((1+Inputs!B$21)*(1-Inputs!B$22))^(1/12)-1))+C298*Inputs!$B$13,G297))</f>
        <v>0</v>
      </c>
      <c r="H298" s="6">
        <f>IF(Inputs!$B$26&lt;&gt;"Ready","FIX INPUTS",SUM(E298:G298))</f>
        <v>0</v>
      </c>
      <c r="I298" s="6">
        <f>IF(Inputs!$B$26&lt;&gt;"Ready","FIX INPUTS",H298/(1+Inputs!B$23)^(MIN(A298,(Inputs!B$17-Inputs!$B$4)*12)/12))</f>
        <v>0</v>
      </c>
      <c r="J298" s="6">
        <f>IF(Inputs!$B$26&lt;&gt;"Ready","FIX INPUTS",C298+J297)</f>
        <v>0</v>
      </c>
      <c r="K298" s="6">
        <f>IF(Inputs!$B$26&lt;&gt;"Ready","FIX INPUTS",D298+K297)</f>
        <v>0</v>
      </c>
    </row>
    <row r="299" spans="1:11" ht="27.95" customHeight="1" x14ac:dyDescent="0.25">
      <c r="A299" s="1">
        <v>294</v>
      </c>
      <c r="B299" s="1">
        <f>IF(Inputs!$B$26&lt;&gt;"Ready","FIX INPUTS",Inputs!$B$4+A299/12)</f>
        <v>64.5</v>
      </c>
      <c r="C299" s="6">
        <f>IF(Inputs!$B$26&lt;&gt;"Ready","FIX INPUTS",IF(A299&lt;=(Inputs!B$17-Inputs!$B$4)*12,Inputs!B$18*(1+Inputs!B$20)^INT((A299-1)/12),0))</f>
        <v>0</v>
      </c>
      <c r="D299" s="6">
        <f>IF(Inputs!$B$26&lt;&gt;"Ready","FIX INPUTS",IF(A299&lt;=(Inputs!B$17-Inputs!$B$4)*12,Inputs!B$19,0))</f>
        <v>0</v>
      </c>
      <c r="E299" s="6">
        <f>IF(Inputs!$B$26&lt;&gt;"Ready","FIX INPUTS",IF(A299&lt;=(Inputs!B$17-Inputs!$B$4)*12,E298*(1+(((1+Inputs!B$21)*(1-Inputs!B$22))^(1/12)-1))+C299*Inputs!$B$11+D299,E298))</f>
        <v>0</v>
      </c>
      <c r="F299" s="6">
        <f>IF(Inputs!$B$26&lt;&gt;"Ready","FIX INPUTS",IF(A299&lt;=(Inputs!B$17-Inputs!$B$4)*12,F298*(1+(((1+Inputs!B$21)*(1-Inputs!B$22))^(1/12)-1))+C299*Inputs!$B$12,F298))</f>
        <v>0</v>
      </c>
      <c r="G299" s="6">
        <f>IF(Inputs!$B$26&lt;&gt;"Ready","FIX INPUTS",IF(A299&lt;=(Inputs!B$17-Inputs!$B$4)*12,G298*(1+(((1+Inputs!B$21)*(1-Inputs!B$22))^(1/12)-1))+C299*Inputs!$B$13,G298))</f>
        <v>0</v>
      </c>
      <c r="H299" s="6">
        <f>IF(Inputs!$B$26&lt;&gt;"Ready","FIX INPUTS",SUM(E299:G299))</f>
        <v>0</v>
      </c>
      <c r="I299" s="6">
        <f>IF(Inputs!$B$26&lt;&gt;"Ready","FIX INPUTS",H299/(1+Inputs!B$23)^(MIN(A299,(Inputs!B$17-Inputs!$B$4)*12)/12))</f>
        <v>0</v>
      </c>
      <c r="J299" s="6">
        <f>IF(Inputs!$B$26&lt;&gt;"Ready","FIX INPUTS",C299+J298)</f>
        <v>0</v>
      </c>
      <c r="K299" s="6">
        <f>IF(Inputs!$B$26&lt;&gt;"Ready","FIX INPUTS",D299+K298)</f>
        <v>0</v>
      </c>
    </row>
    <row r="300" spans="1:11" ht="27.95" customHeight="1" x14ac:dyDescent="0.25">
      <c r="A300" s="1">
        <v>295</v>
      </c>
      <c r="B300" s="1">
        <f>IF(Inputs!$B$26&lt;&gt;"Ready","FIX INPUTS",Inputs!$B$4+A300/12)</f>
        <v>64.583333333333329</v>
      </c>
      <c r="C300" s="6">
        <f>IF(Inputs!$B$26&lt;&gt;"Ready","FIX INPUTS",IF(A300&lt;=(Inputs!B$17-Inputs!$B$4)*12,Inputs!B$18*(1+Inputs!B$20)^INT((A300-1)/12),0))</f>
        <v>0</v>
      </c>
      <c r="D300" s="6">
        <f>IF(Inputs!$B$26&lt;&gt;"Ready","FIX INPUTS",IF(A300&lt;=(Inputs!B$17-Inputs!$B$4)*12,Inputs!B$19,0))</f>
        <v>0</v>
      </c>
      <c r="E300" s="6">
        <f>IF(Inputs!$B$26&lt;&gt;"Ready","FIX INPUTS",IF(A300&lt;=(Inputs!B$17-Inputs!$B$4)*12,E299*(1+(((1+Inputs!B$21)*(1-Inputs!B$22))^(1/12)-1))+C300*Inputs!$B$11+D300,E299))</f>
        <v>0</v>
      </c>
      <c r="F300" s="6">
        <f>IF(Inputs!$B$26&lt;&gt;"Ready","FIX INPUTS",IF(A300&lt;=(Inputs!B$17-Inputs!$B$4)*12,F299*(1+(((1+Inputs!B$21)*(1-Inputs!B$22))^(1/12)-1))+C300*Inputs!$B$12,F299))</f>
        <v>0</v>
      </c>
      <c r="G300" s="6">
        <f>IF(Inputs!$B$26&lt;&gt;"Ready","FIX INPUTS",IF(A300&lt;=(Inputs!B$17-Inputs!$B$4)*12,G299*(1+(((1+Inputs!B$21)*(1-Inputs!B$22))^(1/12)-1))+C300*Inputs!$B$13,G299))</f>
        <v>0</v>
      </c>
      <c r="H300" s="6">
        <f>IF(Inputs!$B$26&lt;&gt;"Ready","FIX INPUTS",SUM(E300:G300))</f>
        <v>0</v>
      </c>
      <c r="I300" s="6">
        <f>IF(Inputs!$B$26&lt;&gt;"Ready","FIX INPUTS",H300/(1+Inputs!B$23)^(MIN(A300,(Inputs!B$17-Inputs!$B$4)*12)/12))</f>
        <v>0</v>
      </c>
      <c r="J300" s="6">
        <f>IF(Inputs!$B$26&lt;&gt;"Ready","FIX INPUTS",C300+J299)</f>
        <v>0</v>
      </c>
      <c r="K300" s="6">
        <f>IF(Inputs!$B$26&lt;&gt;"Ready","FIX INPUTS",D300+K299)</f>
        <v>0</v>
      </c>
    </row>
    <row r="301" spans="1:11" ht="27.95" customHeight="1" x14ac:dyDescent="0.25">
      <c r="A301" s="1">
        <v>296</v>
      </c>
      <c r="B301" s="1">
        <f>IF(Inputs!$B$26&lt;&gt;"Ready","FIX INPUTS",Inputs!$B$4+A301/12)</f>
        <v>64.666666666666671</v>
      </c>
      <c r="C301" s="6">
        <f>IF(Inputs!$B$26&lt;&gt;"Ready","FIX INPUTS",IF(A301&lt;=(Inputs!B$17-Inputs!$B$4)*12,Inputs!B$18*(1+Inputs!B$20)^INT((A301-1)/12),0))</f>
        <v>0</v>
      </c>
      <c r="D301" s="6">
        <f>IF(Inputs!$B$26&lt;&gt;"Ready","FIX INPUTS",IF(A301&lt;=(Inputs!B$17-Inputs!$B$4)*12,Inputs!B$19,0))</f>
        <v>0</v>
      </c>
      <c r="E301" s="6">
        <f>IF(Inputs!$B$26&lt;&gt;"Ready","FIX INPUTS",IF(A301&lt;=(Inputs!B$17-Inputs!$B$4)*12,E300*(1+(((1+Inputs!B$21)*(1-Inputs!B$22))^(1/12)-1))+C301*Inputs!$B$11+D301,E300))</f>
        <v>0</v>
      </c>
      <c r="F301" s="6">
        <f>IF(Inputs!$B$26&lt;&gt;"Ready","FIX INPUTS",IF(A301&lt;=(Inputs!B$17-Inputs!$B$4)*12,F300*(1+(((1+Inputs!B$21)*(1-Inputs!B$22))^(1/12)-1))+C301*Inputs!$B$12,F300))</f>
        <v>0</v>
      </c>
      <c r="G301" s="6">
        <f>IF(Inputs!$B$26&lt;&gt;"Ready","FIX INPUTS",IF(A301&lt;=(Inputs!B$17-Inputs!$B$4)*12,G300*(1+(((1+Inputs!B$21)*(1-Inputs!B$22))^(1/12)-1))+C301*Inputs!$B$13,G300))</f>
        <v>0</v>
      </c>
      <c r="H301" s="6">
        <f>IF(Inputs!$B$26&lt;&gt;"Ready","FIX INPUTS",SUM(E301:G301))</f>
        <v>0</v>
      </c>
      <c r="I301" s="6">
        <f>IF(Inputs!$B$26&lt;&gt;"Ready","FIX INPUTS",H301/(1+Inputs!B$23)^(MIN(A301,(Inputs!B$17-Inputs!$B$4)*12)/12))</f>
        <v>0</v>
      </c>
      <c r="J301" s="6">
        <f>IF(Inputs!$B$26&lt;&gt;"Ready","FIX INPUTS",C301+J300)</f>
        <v>0</v>
      </c>
      <c r="K301" s="6">
        <f>IF(Inputs!$B$26&lt;&gt;"Ready","FIX INPUTS",D301+K300)</f>
        <v>0</v>
      </c>
    </row>
    <row r="302" spans="1:11" ht="27.95" customHeight="1" x14ac:dyDescent="0.25">
      <c r="A302" s="1">
        <v>297</v>
      </c>
      <c r="B302" s="1">
        <f>IF(Inputs!$B$26&lt;&gt;"Ready","FIX INPUTS",Inputs!$B$4+A302/12)</f>
        <v>64.75</v>
      </c>
      <c r="C302" s="6">
        <f>IF(Inputs!$B$26&lt;&gt;"Ready","FIX INPUTS",IF(A302&lt;=(Inputs!B$17-Inputs!$B$4)*12,Inputs!B$18*(1+Inputs!B$20)^INT((A302-1)/12),0))</f>
        <v>0</v>
      </c>
      <c r="D302" s="6">
        <f>IF(Inputs!$B$26&lt;&gt;"Ready","FIX INPUTS",IF(A302&lt;=(Inputs!B$17-Inputs!$B$4)*12,Inputs!B$19,0))</f>
        <v>0</v>
      </c>
      <c r="E302" s="6">
        <f>IF(Inputs!$B$26&lt;&gt;"Ready","FIX INPUTS",IF(A302&lt;=(Inputs!B$17-Inputs!$B$4)*12,E301*(1+(((1+Inputs!B$21)*(1-Inputs!B$22))^(1/12)-1))+C302*Inputs!$B$11+D302,E301))</f>
        <v>0</v>
      </c>
      <c r="F302" s="6">
        <f>IF(Inputs!$B$26&lt;&gt;"Ready","FIX INPUTS",IF(A302&lt;=(Inputs!B$17-Inputs!$B$4)*12,F301*(1+(((1+Inputs!B$21)*(1-Inputs!B$22))^(1/12)-1))+C302*Inputs!$B$12,F301))</f>
        <v>0</v>
      </c>
      <c r="G302" s="6">
        <f>IF(Inputs!$B$26&lt;&gt;"Ready","FIX INPUTS",IF(A302&lt;=(Inputs!B$17-Inputs!$B$4)*12,G301*(1+(((1+Inputs!B$21)*(1-Inputs!B$22))^(1/12)-1))+C302*Inputs!$B$13,G301))</f>
        <v>0</v>
      </c>
      <c r="H302" s="6">
        <f>IF(Inputs!$B$26&lt;&gt;"Ready","FIX INPUTS",SUM(E302:G302))</f>
        <v>0</v>
      </c>
      <c r="I302" s="6">
        <f>IF(Inputs!$B$26&lt;&gt;"Ready","FIX INPUTS",H302/(1+Inputs!B$23)^(MIN(A302,(Inputs!B$17-Inputs!$B$4)*12)/12))</f>
        <v>0</v>
      </c>
      <c r="J302" s="6">
        <f>IF(Inputs!$B$26&lt;&gt;"Ready","FIX INPUTS",C302+J301)</f>
        <v>0</v>
      </c>
      <c r="K302" s="6">
        <f>IF(Inputs!$B$26&lt;&gt;"Ready","FIX INPUTS",D302+K301)</f>
        <v>0</v>
      </c>
    </row>
    <row r="303" spans="1:11" ht="27.95" customHeight="1" x14ac:dyDescent="0.25">
      <c r="A303" s="1">
        <v>298</v>
      </c>
      <c r="B303" s="1">
        <f>IF(Inputs!$B$26&lt;&gt;"Ready","FIX INPUTS",Inputs!$B$4+A303/12)</f>
        <v>64.833333333333329</v>
      </c>
      <c r="C303" s="6">
        <f>IF(Inputs!$B$26&lt;&gt;"Ready","FIX INPUTS",IF(A303&lt;=(Inputs!B$17-Inputs!$B$4)*12,Inputs!B$18*(1+Inputs!B$20)^INT((A303-1)/12),0))</f>
        <v>0</v>
      </c>
      <c r="D303" s="6">
        <f>IF(Inputs!$B$26&lt;&gt;"Ready","FIX INPUTS",IF(A303&lt;=(Inputs!B$17-Inputs!$B$4)*12,Inputs!B$19,0))</f>
        <v>0</v>
      </c>
      <c r="E303" s="6">
        <f>IF(Inputs!$B$26&lt;&gt;"Ready","FIX INPUTS",IF(A303&lt;=(Inputs!B$17-Inputs!$B$4)*12,E302*(1+(((1+Inputs!B$21)*(1-Inputs!B$22))^(1/12)-1))+C303*Inputs!$B$11+D303,E302))</f>
        <v>0</v>
      </c>
      <c r="F303" s="6">
        <f>IF(Inputs!$B$26&lt;&gt;"Ready","FIX INPUTS",IF(A303&lt;=(Inputs!B$17-Inputs!$B$4)*12,F302*(1+(((1+Inputs!B$21)*(1-Inputs!B$22))^(1/12)-1))+C303*Inputs!$B$12,F302))</f>
        <v>0</v>
      </c>
      <c r="G303" s="6">
        <f>IF(Inputs!$B$26&lt;&gt;"Ready","FIX INPUTS",IF(A303&lt;=(Inputs!B$17-Inputs!$B$4)*12,G302*(1+(((1+Inputs!B$21)*(1-Inputs!B$22))^(1/12)-1))+C303*Inputs!$B$13,G302))</f>
        <v>0</v>
      </c>
      <c r="H303" s="6">
        <f>IF(Inputs!$B$26&lt;&gt;"Ready","FIX INPUTS",SUM(E303:G303))</f>
        <v>0</v>
      </c>
      <c r="I303" s="6">
        <f>IF(Inputs!$B$26&lt;&gt;"Ready","FIX INPUTS",H303/(1+Inputs!B$23)^(MIN(A303,(Inputs!B$17-Inputs!$B$4)*12)/12))</f>
        <v>0</v>
      </c>
      <c r="J303" s="6">
        <f>IF(Inputs!$B$26&lt;&gt;"Ready","FIX INPUTS",C303+J302)</f>
        <v>0</v>
      </c>
      <c r="K303" s="6">
        <f>IF(Inputs!$B$26&lt;&gt;"Ready","FIX INPUTS",D303+K302)</f>
        <v>0</v>
      </c>
    </row>
    <row r="304" spans="1:11" ht="27.95" customHeight="1" x14ac:dyDescent="0.25">
      <c r="A304" s="1">
        <v>299</v>
      </c>
      <c r="B304" s="1">
        <f>IF(Inputs!$B$26&lt;&gt;"Ready","FIX INPUTS",Inputs!$B$4+A304/12)</f>
        <v>64.916666666666671</v>
      </c>
      <c r="C304" s="6">
        <f>IF(Inputs!$B$26&lt;&gt;"Ready","FIX INPUTS",IF(A304&lt;=(Inputs!B$17-Inputs!$B$4)*12,Inputs!B$18*(1+Inputs!B$20)^INT((A304-1)/12),0))</f>
        <v>0</v>
      </c>
      <c r="D304" s="6">
        <f>IF(Inputs!$B$26&lt;&gt;"Ready","FIX INPUTS",IF(A304&lt;=(Inputs!B$17-Inputs!$B$4)*12,Inputs!B$19,0))</f>
        <v>0</v>
      </c>
      <c r="E304" s="6">
        <f>IF(Inputs!$B$26&lt;&gt;"Ready","FIX INPUTS",IF(A304&lt;=(Inputs!B$17-Inputs!$B$4)*12,E303*(1+(((1+Inputs!B$21)*(1-Inputs!B$22))^(1/12)-1))+C304*Inputs!$B$11+D304,E303))</f>
        <v>0</v>
      </c>
      <c r="F304" s="6">
        <f>IF(Inputs!$B$26&lt;&gt;"Ready","FIX INPUTS",IF(A304&lt;=(Inputs!B$17-Inputs!$B$4)*12,F303*(1+(((1+Inputs!B$21)*(1-Inputs!B$22))^(1/12)-1))+C304*Inputs!$B$12,F303))</f>
        <v>0</v>
      </c>
      <c r="G304" s="6">
        <f>IF(Inputs!$B$26&lt;&gt;"Ready","FIX INPUTS",IF(A304&lt;=(Inputs!B$17-Inputs!$B$4)*12,G303*(1+(((1+Inputs!B$21)*(1-Inputs!B$22))^(1/12)-1))+C304*Inputs!$B$13,G303))</f>
        <v>0</v>
      </c>
      <c r="H304" s="6">
        <f>IF(Inputs!$B$26&lt;&gt;"Ready","FIX INPUTS",SUM(E304:G304))</f>
        <v>0</v>
      </c>
      <c r="I304" s="6">
        <f>IF(Inputs!$B$26&lt;&gt;"Ready","FIX INPUTS",H304/(1+Inputs!B$23)^(MIN(A304,(Inputs!B$17-Inputs!$B$4)*12)/12))</f>
        <v>0</v>
      </c>
      <c r="J304" s="6">
        <f>IF(Inputs!$B$26&lt;&gt;"Ready","FIX INPUTS",C304+J303)</f>
        <v>0</v>
      </c>
      <c r="K304" s="6">
        <f>IF(Inputs!$B$26&lt;&gt;"Ready","FIX INPUTS",D304+K303)</f>
        <v>0</v>
      </c>
    </row>
    <row r="305" spans="1:11" ht="27.95" customHeight="1" x14ac:dyDescent="0.25">
      <c r="A305" s="1">
        <v>300</v>
      </c>
      <c r="B305" s="1">
        <f>IF(Inputs!$B$26&lt;&gt;"Ready","FIX INPUTS",Inputs!$B$4+A305/12)</f>
        <v>65</v>
      </c>
      <c r="C305" s="6">
        <f>IF(Inputs!$B$26&lt;&gt;"Ready","FIX INPUTS",IF(A305&lt;=(Inputs!B$17-Inputs!$B$4)*12,Inputs!B$18*(1+Inputs!B$20)^INT((A305-1)/12),0))</f>
        <v>0</v>
      </c>
      <c r="D305" s="6">
        <f>IF(Inputs!$B$26&lt;&gt;"Ready","FIX INPUTS",IF(A305&lt;=(Inputs!B$17-Inputs!$B$4)*12,Inputs!B$19,0))</f>
        <v>0</v>
      </c>
      <c r="E305" s="6">
        <f>IF(Inputs!$B$26&lt;&gt;"Ready","FIX INPUTS",IF(A305&lt;=(Inputs!B$17-Inputs!$B$4)*12,E304*(1+(((1+Inputs!B$21)*(1-Inputs!B$22))^(1/12)-1))+C305*Inputs!$B$11+D305,E304))</f>
        <v>0</v>
      </c>
      <c r="F305" s="6">
        <f>IF(Inputs!$B$26&lt;&gt;"Ready","FIX INPUTS",IF(A305&lt;=(Inputs!B$17-Inputs!$B$4)*12,F304*(1+(((1+Inputs!B$21)*(1-Inputs!B$22))^(1/12)-1))+C305*Inputs!$B$12,F304))</f>
        <v>0</v>
      </c>
      <c r="G305" s="6">
        <f>IF(Inputs!$B$26&lt;&gt;"Ready","FIX INPUTS",IF(A305&lt;=(Inputs!B$17-Inputs!$B$4)*12,G304*(1+(((1+Inputs!B$21)*(1-Inputs!B$22))^(1/12)-1))+C305*Inputs!$B$13,G304))</f>
        <v>0</v>
      </c>
      <c r="H305" s="6">
        <f>IF(Inputs!$B$26&lt;&gt;"Ready","FIX INPUTS",SUM(E305:G305))</f>
        <v>0</v>
      </c>
      <c r="I305" s="6">
        <f>IF(Inputs!$B$26&lt;&gt;"Ready","FIX INPUTS",H305/(1+Inputs!B$23)^(MIN(A305,(Inputs!B$17-Inputs!$B$4)*12)/12))</f>
        <v>0</v>
      </c>
      <c r="J305" s="6">
        <f>IF(Inputs!$B$26&lt;&gt;"Ready","FIX INPUTS",C305+J304)</f>
        <v>0</v>
      </c>
      <c r="K305" s="6">
        <f>IF(Inputs!$B$26&lt;&gt;"Ready","FIX INPUTS",D305+K304)</f>
        <v>0</v>
      </c>
    </row>
    <row r="306" spans="1:11" ht="27.95" customHeight="1" x14ac:dyDescent="0.25">
      <c r="A306" s="1">
        <v>301</v>
      </c>
      <c r="B306" s="1">
        <f>IF(Inputs!$B$26&lt;&gt;"Ready","FIX INPUTS",Inputs!$B$4+A306/12)</f>
        <v>65.083333333333329</v>
      </c>
      <c r="C306" s="6">
        <f>IF(Inputs!$B$26&lt;&gt;"Ready","FIX INPUTS",IF(A306&lt;=(Inputs!B$17-Inputs!$B$4)*12,Inputs!B$18*(1+Inputs!B$20)^INT((A306-1)/12),0))</f>
        <v>0</v>
      </c>
      <c r="D306" s="6">
        <f>IF(Inputs!$B$26&lt;&gt;"Ready","FIX INPUTS",IF(A306&lt;=(Inputs!B$17-Inputs!$B$4)*12,Inputs!B$19,0))</f>
        <v>0</v>
      </c>
      <c r="E306" s="6">
        <f>IF(Inputs!$B$26&lt;&gt;"Ready","FIX INPUTS",IF(A306&lt;=(Inputs!B$17-Inputs!$B$4)*12,E305*(1+(((1+Inputs!B$21)*(1-Inputs!B$22))^(1/12)-1))+C306*Inputs!$B$11+D306,E305))</f>
        <v>0</v>
      </c>
      <c r="F306" s="6">
        <f>IF(Inputs!$B$26&lt;&gt;"Ready","FIX INPUTS",IF(A306&lt;=(Inputs!B$17-Inputs!$B$4)*12,F305*(1+(((1+Inputs!B$21)*(1-Inputs!B$22))^(1/12)-1))+C306*Inputs!$B$12,F305))</f>
        <v>0</v>
      </c>
      <c r="G306" s="6">
        <f>IF(Inputs!$B$26&lt;&gt;"Ready","FIX INPUTS",IF(A306&lt;=(Inputs!B$17-Inputs!$B$4)*12,G305*(1+(((1+Inputs!B$21)*(1-Inputs!B$22))^(1/12)-1))+C306*Inputs!$B$13,G305))</f>
        <v>0</v>
      </c>
      <c r="H306" s="6">
        <f>IF(Inputs!$B$26&lt;&gt;"Ready","FIX INPUTS",SUM(E306:G306))</f>
        <v>0</v>
      </c>
      <c r="I306" s="6">
        <f>IF(Inputs!$B$26&lt;&gt;"Ready","FIX INPUTS",H306/(1+Inputs!B$23)^(MIN(A306,(Inputs!B$17-Inputs!$B$4)*12)/12))</f>
        <v>0</v>
      </c>
      <c r="J306" s="6">
        <f>IF(Inputs!$B$26&lt;&gt;"Ready","FIX INPUTS",C306+J305)</f>
        <v>0</v>
      </c>
      <c r="K306" s="6">
        <f>IF(Inputs!$B$26&lt;&gt;"Ready","FIX INPUTS",D306+K305)</f>
        <v>0</v>
      </c>
    </row>
    <row r="307" spans="1:11" ht="27.95" customHeight="1" x14ac:dyDescent="0.25">
      <c r="A307" s="1">
        <v>302</v>
      </c>
      <c r="B307" s="1">
        <f>IF(Inputs!$B$26&lt;&gt;"Ready","FIX INPUTS",Inputs!$B$4+A307/12)</f>
        <v>65.166666666666671</v>
      </c>
      <c r="C307" s="6">
        <f>IF(Inputs!$B$26&lt;&gt;"Ready","FIX INPUTS",IF(A307&lt;=(Inputs!B$17-Inputs!$B$4)*12,Inputs!B$18*(1+Inputs!B$20)^INT((A307-1)/12),0))</f>
        <v>0</v>
      </c>
      <c r="D307" s="6">
        <f>IF(Inputs!$B$26&lt;&gt;"Ready","FIX INPUTS",IF(A307&lt;=(Inputs!B$17-Inputs!$B$4)*12,Inputs!B$19,0))</f>
        <v>0</v>
      </c>
      <c r="E307" s="6">
        <f>IF(Inputs!$B$26&lt;&gt;"Ready","FIX INPUTS",IF(A307&lt;=(Inputs!B$17-Inputs!$B$4)*12,E306*(1+(((1+Inputs!B$21)*(1-Inputs!B$22))^(1/12)-1))+C307*Inputs!$B$11+D307,E306))</f>
        <v>0</v>
      </c>
      <c r="F307" s="6">
        <f>IF(Inputs!$B$26&lt;&gt;"Ready","FIX INPUTS",IF(A307&lt;=(Inputs!B$17-Inputs!$B$4)*12,F306*(1+(((1+Inputs!B$21)*(1-Inputs!B$22))^(1/12)-1))+C307*Inputs!$B$12,F306))</f>
        <v>0</v>
      </c>
      <c r="G307" s="6">
        <f>IF(Inputs!$B$26&lt;&gt;"Ready","FIX INPUTS",IF(A307&lt;=(Inputs!B$17-Inputs!$B$4)*12,G306*(1+(((1+Inputs!B$21)*(1-Inputs!B$22))^(1/12)-1))+C307*Inputs!$B$13,G306))</f>
        <v>0</v>
      </c>
      <c r="H307" s="6">
        <f>IF(Inputs!$B$26&lt;&gt;"Ready","FIX INPUTS",SUM(E307:G307))</f>
        <v>0</v>
      </c>
      <c r="I307" s="6">
        <f>IF(Inputs!$B$26&lt;&gt;"Ready","FIX INPUTS",H307/(1+Inputs!B$23)^(MIN(A307,(Inputs!B$17-Inputs!$B$4)*12)/12))</f>
        <v>0</v>
      </c>
      <c r="J307" s="6">
        <f>IF(Inputs!$B$26&lt;&gt;"Ready","FIX INPUTS",C307+J306)</f>
        <v>0</v>
      </c>
      <c r="K307" s="6">
        <f>IF(Inputs!$B$26&lt;&gt;"Ready","FIX INPUTS",D307+K306)</f>
        <v>0</v>
      </c>
    </row>
    <row r="308" spans="1:11" ht="27.95" customHeight="1" x14ac:dyDescent="0.25">
      <c r="A308" s="1">
        <v>303</v>
      </c>
      <c r="B308" s="1">
        <f>IF(Inputs!$B$26&lt;&gt;"Ready","FIX INPUTS",Inputs!$B$4+A308/12)</f>
        <v>65.25</v>
      </c>
      <c r="C308" s="6">
        <f>IF(Inputs!$B$26&lt;&gt;"Ready","FIX INPUTS",IF(A308&lt;=(Inputs!B$17-Inputs!$B$4)*12,Inputs!B$18*(1+Inputs!B$20)^INT((A308-1)/12),0))</f>
        <v>0</v>
      </c>
      <c r="D308" s="6">
        <f>IF(Inputs!$B$26&lt;&gt;"Ready","FIX INPUTS",IF(A308&lt;=(Inputs!B$17-Inputs!$B$4)*12,Inputs!B$19,0))</f>
        <v>0</v>
      </c>
      <c r="E308" s="6">
        <f>IF(Inputs!$B$26&lt;&gt;"Ready","FIX INPUTS",IF(A308&lt;=(Inputs!B$17-Inputs!$B$4)*12,E307*(1+(((1+Inputs!B$21)*(1-Inputs!B$22))^(1/12)-1))+C308*Inputs!$B$11+D308,E307))</f>
        <v>0</v>
      </c>
      <c r="F308" s="6">
        <f>IF(Inputs!$B$26&lt;&gt;"Ready","FIX INPUTS",IF(A308&lt;=(Inputs!B$17-Inputs!$B$4)*12,F307*(1+(((1+Inputs!B$21)*(1-Inputs!B$22))^(1/12)-1))+C308*Inputs!$B$12,F307))</f>
        <v>0</v>
      </c>
      <c r="G308" s="6">
        <f>IF(Inputs!$B$26&lt;&gt;"Ready","FIX INPUTS",IF(A308&lt;=(Inputs!B$17-Inputs!$B$4)*12,G307*(1+(((1+Inputs!B$21)*(1-Inputs!B$22))^(1/12)-1))+C308*Inputs!$B$13,G307))</f>
        <v>0</v>
      </c>
      <c r="H308" s="6">
        <f>IF(Inputs!$B$26&lt;&gt;"Ready","FIX INPUTS",SUM(E308:G308))</f>
        <v>0</v>
      </c>
      <c r="I308" s="6">
        <f>IF(Inputs!$B$26&lt;&gt;"Ready","FIX INPUTS",H308/(1+Inputs!B$23)^(MIN(A308,(Inputs!B$17-Inputs!$B$4)*12)/12))</f>
        <v>0</v>
      </c>
      <c r="J308" s="6">
        <f>IF(Inputs!$B$26&lt;&gt;"Ready","FIX INPUTS",C308+J307)</f>
        <v>0</v>
      </c>
      <c r="K308" s="6">
        <f>IF(Inputs!$B$26&lt;&gt;"Ready","FIX INPUTS",D308+K307)</f>
        <v>0</v>
      </c>
    </row>
    <row r="309" spans="1:11" ht="27.95" customHeight="1" x14ac:dyDescent="0.25">
      <c r="A309" s="1">
        <v>304</v>
      </c>
      <c r="B309" s="1">
        <f>IF(Inputs!$B$26&lt;&gt;"Ready","FIX INPUTS",Inputs!$B$4+A309/12)</f>
        <v>65.333333333333329</v>
      </c>
      <c r="C309" s="6">
        <f>IF(Inputs!$B$26&lt;&gt;"Ready","FIX INPUTS",IF(A309&lt;=(Inputs!B$17-Inputs!$B$4)*12,Inputs!B$18*(1+Inputs!B$20)^INT((A309-1)/12),0))</f>
        <v>0</v>
      </c>
      <c r="D309" s="6">
        <f>IF(Inputs!$B$26&lt;&gt;"Ready","FIX INPUTS",IF(A309&lt;=(Inputs!B$17-Inputs!$B$4)*12,Inputs!B$19,0))</f>
        <v>0</v>
      </c>
      <c r="E309" s="6">
        <f>IF(Inputs!$B$26&lt;&gt;"Ready","FIX INPUTS",IF(A309&lt;=(Inputs!B$17-Inputs!$B$4)*12,E308*(1+(((1+Inputs!B$21)*(1-Inputs!B$22))^(1/12)-1))+C309*Inputs!$B$11+D309,E308))</f>
        <v>0</v>
      </c>
      <c r="F309" s="6">
        <f>IF(Inputs!$B$26&lt;&gt;"Ready","FIX INPUTS",IF(A309&lt;=(Inputs!B$17-Inputs!$B$4)*12,F308*(1+(((1+Inputs!B$21)*(1-Inputs!B$22))^(1/12)-1))+C309*Inputs!$B$12,F308))</f>
        <v>0</v>
      </c>
      <c r="G309" s="6">
        <f>IF(Inputs!$B$26&lt;&gt;"Ready","FIX INPUTS",IF(A309&lt;=(Inputs!B$17-Inputs!$B$4)*12,G308*(1+(((1+Inputs!B$21)*(1-Inputs!B$22))^(1/12)-1))+C309*Inputs!$B$13,G308))</f>
        <v>0</v>
      </c>
      <c r="H309" s="6">
        <f>IF(Inputs!$B$26&lt;&gt;"Ready","FIX INPUTS",SUM(E309:G309))</f>
        <v>0</v>
      </c>
      <c r="I309" s="6">
        <f>IF(Inputs!$B$26&lt;&gt;"Ready","FIX INPUTS",H309/(1+Inputs!B$23)^(MIN(A309,(Inputs!B$17-Inputs!$B$4)*12)/12))</f>
        <v>0</v>
      </c>
      <c r="J309" s="6">
        <f>IF(Inputs!$B$26&lt;&gt;"Ready","FIX INPUTS",C309+J308)</f>
        <v>0</v>
      </c>
      <c r="K309" s="6">
        <f>IF(Inputs!$B$26&lt;&gt;"Ready","FIX INPUTS",D309+K308)</f>
        <v>0</v>
      </c>
    </row>
    <row r="310" spans="1:11" ht="27.95" customHeight="1" x14ac:dyDescent="0.25">
      <c r="A310" s="1">
        <v>305</v>
      </c>
      <c r="B310" s="1">
        <f>IF(Inputs!$B$26&lt;&gt;"Ready","FIX INPUTS",Inputs!$B$4+A310/12)</f>
        <v>65.416666666666671</v>
      </c>
      <c r="C310" s="6">
        <f>IF(Inputs!$B$26&lt;&gt;"Ready","FIX INPUTS",IF(A310&lt;=(Inputs!B$17-Inputs!$B$4)*12,Inputs!B$18*(1+Inputs!B$20)^INT((A310-1)/12),0))</f>
        <v>0</v>
      </c>
      <c r="D310" s="6">
        <f>IF(Inputs!$B$26&lt;&gt;"Ready","FIX INPUTS",IF(A310&lt;=(Inputs!B$17-Inputs!$B$4)*12,Inputs!B$19,0))</f>
        <v>0</v>
      </c>
      <c r="E310" s="6">
        <f>IF(Inputs!$B$26&lt;&gt;"Ready","FIX INPUTS",IF(A310&lt;=(Inputs!B$17-Inputs!$B$4)*12,E309*(1+(((1+Inputs!B$21)*(1-Inputs!B$22))^(1/12)-1))+C310*Inputs!$B$11+D310,E309))</f>
        <v>0</v>
      </c>
      <c r="F310" s="6">
        <f>IF(Inputs!$B$26&lt;&gt;"Ready","FIX INPUTS",IF(A310&lt;=(Inputs!B$17-Inputs!$B$4)*12,F309*(1+(((1+Inputs!B$21)*(1-Inputs!B$22))^(1/12)-1))+C310*Inputs!$B$12,F309))</f>
        <v>0</v>
      </c>
      <c r="G310" s="6">
        <f>IF(Inputs!$B$26&lt;&gt;"Ready","FIX INPUTS",IF(A310&lt;=(Inputs!B$17-Inputs!$B$4)*12,G309*(1+(((1+Inputs!B$21)*(1-Inputs!B$22))^(1/12)-1))+C310*Inputs!$B$13,G309))</f>
        <v>0</v>
      </c>
      <c r="H310" s="6">
        <f>IF(Inputs!$B$26&lt;&gt;"Ready","FIX INPUTS",SUM(E310:G310))</f>
        <v>0</v>
      </c>
      <c r="I310" s="6">
        <f>IF(Inputs!$B$26&lt;&gt;"Ready","FIX INPUTS",H310/(1+Inputs!B$23)^(MIN(A310,(Inputs!B$17-Inputs!$B$4)*12)/12))</f>
        <v>0</v>
      </c>
      <c r="J310" s="6">
        <f>IF(Inputs!$B$26&lt;&gt;"Ready","FIX INPUTS",C310+J309)</f>
        <v>0</v>
      </c>
      <c r="K310" s="6">
        <f>IF(Inputs!$B$26&lt;&gt;"Ready","FIX INPUTS",D310+K309)</f>
        <v>0</v>
      </c>
    </row>
    <row r="311" spans="1:11" ht="27.95" customHeight="1" x14ac:dyDescent="0.25">
      <c r="A311" s="1">
        <v>306</v>
      </c>
      <c r="B311" s="1">
        <f>IF(Inputs!$B$26&lt;&gt;"Ready","FIX INPUTS",Inputs!$B$4+A311/12)</f>
        <v>65.5</v>
      </c>
      <c r="C311" s="6">
        <f>IF(Inputs!$B$26&lt;&gt;"Ready","FIX INPUTS",IF(A311&lt;=(Inputs!B$17-Inputs!$B$4)*12,Inputs!B$18*(1+Inputs!B$20)^INT((A311-1)/12),0))</f>
        <v>0</v>
      </c>
      <c r="D311" s="6">
        <f>IF(Inputs!$B$26&lt;&gt;"Ready","FIX INPUTS",IF(A311&lt;=(Inputs!B$17-Inputs!$B$4)*12,Inputs!B$19,0))</f>
        <v>0</v>
      </c>
      <c r="E311" s="6">
        <f>IF(Inputs!$B$26&lt;&gt;"Ready","FIX INPUTS",IF(A311&lt;=(Inputs!B$17-Inputs!$B$4)*12,E310*(1+(((1+Inputs!B$21)*(1-Inputs!B$22))^(1/12)-1))+C311*Inputs!$B$11+D311,E310))</f>
        <v>0</v>
      </c>
      <c r="F311" s="6">
        <f>IF(Inputs!$B$26&lt;&gt;"Ready","FIX INPUTS",IF(A311&lt;=(Inputs!B$17-Inputs!$B$4)*12,F310*(1+(((1+Inputs!B$21)*(1-Inputs!B$22))^(1/12)-1))+C311*Inputs!$B$12,F310))</f>
        <v>0</v>
      </c>
      <c r="G311" s="6">
        <f>IF(Inputs!$B$26&lt;&gt;"Ready","FIX INPUTS",IF(A311&lt;=(Inputs!B$17-Inputs!$B$4)*12,G310*(1+(((1+Inputs!B$21)*(1-Inputs!B$22))^(1/12)-1))+C311*Inputs!$B$13,G310))</f>
        <v>0</v>
      </c>
      <c r="H311" s="6">
        <f>IF(Inputs!$B$26&lt;&gt;"Ready","FIX INPUTS",SUM(E311:G311))</f>
        <v>0</v>
      </c>
      <c r="I311" s="6">
        <f>IF(Inputs!$B$26&lt;&gt;"Ready","FIX INPUTS",H311/(1+Inputs!B$23)^(MIN(A311,(Inputs!B$17-Inputs!$B$4)*12)/12))</f>
        <v>0</v>
      </c>
      <c r="J311" s="6">
        <f>IF(Inputs!$B$26&lt;&gt;"Ready","FIX INPUTS",C311+J310)</f>
        <v>0</v>
      </c>
      <c r="K311" s="6">
        <f>IF(Inputs!$B$26&lt;&gt;"Ready","FIX INPUTS",D311+K310)</f>
        <v>0</v>
      </c>
    </row>
    <row r="312" spans="1:11" ht="27.95" customHeight="1" x14ac:dyDescent="0.25">
      <c r="A312" s="1">
        <v>307</v>
      </c>
      <c r="B312" s="1">
        <f>IF(Inputs!$B$26&lt;&gt;"Ready","FIX INPUTS",Inputs!$B$4+A312/12)</f>
        <v>65.583333333333329</v>
      </c>
      <c r="C312" s="6">
        <f>IF(Inputs!$B$26&lt;&gt;"Ready","FIX INPUTS",IF(A312&lt;=(Inputs!B$17-Inputs!$B$4)*12,Inputs!B$18*(1+Inputs!B$20)^INT((A312-1)/12),0))</f>
        <v>0</v>
      </c>
      <c r="D312" s="6">
        <f>IF(Inputs!$B$26&lt;&gt;"Ready","FIX INPUTS",IF(A312&lt;=(Inputs!B$17-Inputs!$B$4)*12,Inputs!B$19,0))</f>
        <v>0</v>
      </c>
      <c r="E312" s="6">
        <f>IF(Inputs!$B$26&lt;&gt;"Ready","FIX INPUTS",IF(A312&lt;=(Inputs!B$17-Inputs!$B$4)*12,E311*(1+(((1+Inputs!B$21)*(1-Inputs!B$22))^(1/12)-1))+C312*Inputs!$B$11+D312,E311))</f>
        <v>0</v>
      </c>
      <c r="F312" s="6">
        <f>IF(Inputs!$B$26&lt;&gt;"Ready","FIX INPUTS",IF(A312&lt;=(Inputs!B$17-Inputs!$B$4)*12,F311*(1+(((1+Inputs!B$21)*(1-Inputs!B$22))^(1/12)-1))+C312*Inputs!$B$12,F311))</f>
        <v>0</v>
      </c>
      <c r="G312" s="6">
        <f>IF(Inputs!$B$26&lt;&gt;"Ready","FIX INPUTS",IF(A312&lt;=(Inputs!B$17-Inputs!$B$4)*12,G311*(1+(((1+Inputs!B$21)*(1-Inputs!B$22))^(1/12)-1))+C312*Inputs!$B$13,G311))</f>
        <v>0</v>
      </c>
      <c r="H312" s="6">
        <f>IF(Inputs!$B$26&lt;&gt;"Ready","FIX INPUTS",SUM(E312:G312))</f>
        <v>0</v>
      </c>
      <c r="I312" s="6">
        <f>IF(Inputs!$B$26&lt;&gt;"Ready","FIX INPUTS",H312/(1+Inputs!B$23)^(MIN(A312,(Inputs!B$17-Inputs!$B$4)*12)/12))</f>
        <v>0</v>
      </c>
      <c r="J312" s="6">
        <f>IF(Inputs!$B$26&lt;&gt;"Ready","FIX INPUTS",C312+J311)</f>
        <v>0</v>
      </c>
      <c r="K312" s="6">
        <f>IF(Inputs!$B$26&lt;&gt;"Ready","FIX INPUTS",D312+K311)</f>
        <v>0</v>
      </c>
    </row>
    <row r="313" spans="1:11" ht="27.95" customHeight="1" x14ac:dyDescent="0.25">
      <c r="A313" s="1">
        <v>308</v>
      </c>
      <c r="B313" s="1">
        <f>IF(Inputs!$B$26&lt;&gt;"Ready","FIX INPUTS",Inputs!$B$4+A313/12)</f>
        <v>65.666666666666671</v>
      </c>
      <c r="C313" s="6">
        <f>IF(Inputs!$B$26&lt;&gt;"Ready","FIX INPUTS",IF(A313&lt;=(Inputs!B$17-Inputs!$B$4)*12,Inputs!B$18*(1+Inputs!B$20)^INT((A313-1)/12),0))</f>
        <v>0</v>
      </c>
      <c r="D313" s="6">
        <f>IF(Inputs!$B$26&lt;&gt;"Ready","FIX INPUTS",IF(A313&lt;=(Inputs!B$17-Inputs!$B$4)*12,Inputs!B$19,0))</f>
        <v>0</v>
      </c>
      <c r="E313" s="6">
        <f>IF(Inputs!$B$26&lt;&gt;"Ready","FIX INPUTS",IF(A313&lt;=(Inputs!B$17-Inputs!$B$4)*12,E312*(1+(((1+Inputs!B$21)*(1-Inputs!B$22))^(1/12)-1))+C313*Inputs!$B$11+D313,E312))</f>
        <v>0</v>
      </c>
      <c r="F313" s="6">
        <f>IF(Inputs!$B$26&lt;&gt;"Ready","FIX INPUTS",IF(A313&lt;=(Inputs!B$17-Inputs!$B$4)*12,F312*(1+(((1+Inputs!B$21)*(1-Inputs!B$22))^(1/12)-1))+C313*Inputs!$B$12,F312))</f>
        <v>0</v>
      </c>
      <c r="G313" s="6">
        <f>IF(Inputs!$B$26&lt;&gt;"Ready","FIX INPUTS",IF(A313&lt;=(Inputs!B$17-Inputs!$B$4)*12,G312*(1+(((1+Inputs!B$21)*(1-Inputs!B$22))^(1/12)-1))+C313*Inputs!$B$13,G312))</f>
        <v>0</v>
      </c>
      <c r="H313" s="6">
        <f>IF(Inputs!$B$26&lt;&gt;"Ready","FIX INPUTS",SUM(E313:G313))</f>
        <v>0</v>
      </c>
      <c r="I313" s="6">
        <f>IF(Inputs!$B$26&lt;&gt;"Ready","FIX INPUTS",H313/(1+Inputs!B$23)^(MIN(A313,(Inputs!B$17-Inputs!$B$4)*12)/12))</f>
        <v>0</v>
      </c>
      <c r="J313" s="6">
        <f>IF(Inputs!$B$26&lt;&gt;"Ready","FIX INPUTS",C313+J312)</f>
        <v>0</v>
      </c>
      <c r="K313" s="6">
        <f>IF(Inputs!$B$26&lt;&gt;"Ready","FIX INPUTS",D313+K312)</f>
        <v>0</v>
      </c>
    </row>
    <row r="314" spans="1:11" ht="27.95" customHeight="1" x14ac:dyDescent="0.25">
      <c r="A314" s="1">
        <v>309</v>
      </c>
      <c r="B314" s="1">
        <f>IF(Inputs!$B$26&lt;&gt;"Ready","FIX INPUTS",Inputs!$B$4+A314/12)</f>
        <v>65.75</v>
      </c>
      <c r="C314" s="6">
        <f>IF(Inputs!$B$26&lt;&gt;"Ready","FIX INPUTS",IF(A314&lt;=(Inputs!B$17-Inputs!$B$4)*12,Inputs!B$18*(1+Inputs!B$20)^INT((A314-1)/12),0))</f>
        <v>0</v>
      </c>
      <c r="D314" s="6">
        <f>IF(Inputs!$B$26&lt;&gt;"Ready","FIX INPUTS",IF(A314&lt;=(Inputs!B$17-Inputs!$B$4)*12,Inputs!B$19,0))</f>
        <v>0</v>
      </c>
      <c r="E314" s="6">
        <f>IF(Inputs!$B$26&lt;&gt;"Ready","FIX INPUTS",IF(A314&lt;=(Inputs!B$17-Inputs!$B$4)*12,E313*(1+(((1+Inputs!B$21)*(1-Inputs!B$22))^(1/12)-1))+C314*Inputs!$B$11+D314,E313))</f>
        <v>0</v>
      </c>
      <c r="F314" s="6">
        <f>IF(Inputs!$B$26&lt;&gt;"Ready","FIX INPUTS",IF(A314&lt;=(Inputs!B$17-Inputs!$B$4)*12,F313*(1+(((1+Inputs!B$21)*(1-Inputs!B$22))^(1/12)-1))+C314*Inputs!$B$12,F313))</f>
        <v>0</v>
      </c>
      <c r="G314" s="6">
        <f>IF(Inputs!$B$26&lt;&gt;"Ready","FIX INPUTS",IF(A314&lt;=(Inputs!B$17-Inputs!$B$4)*12,G313*(1+(((1+Inputs!B$21)*(1-Inputs!B$22))^(1/12)-1))+C314*Inputs!$B$13,G313))</f>
        <v>0</v>
      </c>
      <c r="H314" s="6">
        <f>IF(Inputs!$B$26&lt;&gt;"Ready","FIX INPUTS",SUM(E314:G314))</f>
        <v>0</v>
      </c>
      <c r="I314" s="6">
        <f>IF(Inputs!$B$26&lt;&gt;"Ready","FIX INPUTS",H314/(1+Inputs!B$23)^(MIN(A314,(Inputs!B$17-Inputs!$B$4)*12)/12))</f>
        <v>0</v>
      </c>
      <c r="J314" s="6">
        <f>IF(Inputs!$B$26&lt;&gt;"Ready","FIX INPUTS",C314+J313)</f>
        <v>0</v>
      </c>
      <c r="K314" s="6">
        <f>IF(Inputs!$B$26&lt;&gt;"Ready","FIX INPUTS",D314+K313)</f>
        <v>0</v>
      </c>
    </row>
    <row r="315" spans="1:11" ht="27.95" customHeight="1" x14ac:dyDescent="0.25">
      <c r="A315" s="1">
        <v>310</v>
      </c>
      <c r="B315" s="1">
        <f>IF(Inputs!$B$26&lt;&gt;"Ready","FIX INPUTS",Inputs!$B$4+A315/12)</f>
        <v>65.833333333333329</v>
      </c>
      <c r="C315" s="6">
        <f>IF(Inputs!$B$26&lt;&gt;"Ready","FIX INPUTS",IF(A315&lt;=(Inputs!B$17-Inputs!$B$4)*12,Inputs!B$18*(1+Inputs!B$20)^INT((A315-1)/12),0))</f>
        <v>0</v>
      </c>
      <c r="D315" s="6">
        <f>IF(Inputs!$B$26&lt;&gt;"Ready","FIX INPUTS",IF(A315&lt;=(Inputs!B$17-Inputs!$B$4)*12,Inputs!B$19,0))</f>
        <v>0</v>
      </c>
      <c r="E315" s="6">
        <f>IF(Inputs!$B$26&lt;&gt;"Ready","FIX INPUTS",IF(A315&lt;=(Inputs!B$17-Inputs!$B$4)*12,E314*(1+(((1+Inputs!B$21)*(1-Inputs!B$22))^(1/12)-1))+C315*Inputs!$B$11+D315,E314))</f>
        <v>0</v>
      </c>
      <c r="F315" s="6">
        <f>IF(Inputs!$B$26&lt;&gt;"Ready","FIX INPUTS",IF(A315&lt;=(Inputs!B$17-Inputs!$B$4)*12,F314*(1+(((1+Inputs!B$21)*(1-Inputs!B$22))^(1/12)-1))+C315*Inputs!$B$12,F314))</f>
        <v>0</v>
      </c>
      <c r="G315" s="6">
        <f>IF(Inputs!$B$26&lt;&gt;"Ready","FIX INPUTS",IF(A315&lt;=(Inputs!B$17-Inputs!$B$4)*12,G314*(1+(((1+Inputs!B$21)*(1-Inputs!B$22))^(1/12)-1))+C315*Inputs!$B$13,G314))</f>
        <v>0</v>
      </c>
      <c r="H315" s="6">
        <f>IF(Inputs!$B$26&lt;&gt;"Ready","FIX INPUTS",SUM(E315:G315))</f>
        <v>0</v>
      </c>
      <c r="I315" s="6">
        <f>IF(Inputs!$B$26&lt;&gt;"Ready","FIX INPUTS",H315/(1+Inputs!B$23)^(MIN(A315,(Inputs!B$17-Inputs!$B$4)*12)/12))</f>
        <v>0</v>
      </c>
      <c r="J315" s="6">
        <f>IF(Inputs!$B$26&lt;&gt;"Ready","FIX INPUTS",C315+J314)</f>
        <v>0</v>
      </c>
      <c r="K315" s="6">
        <f>IF(Inputs!$B$26&lt;&gt;"Ready","FIX INPUTS",D315+K314)</f>
        <v>0</v>
      </c>
    </row>
    <row r="316" spans="1:11" ht="27.95" customHeight="1" x14ac:dyDescent="0.25">
      <c r="A316" s="1">
        <v>311</v>
      </c>
      <c r="B316" s="1">
        <f>IF(Inputs!$B$26&lt;&gt;"Ready","FIX INPUTS",Inputs!$B$4+A316/12)</f>
        <v>65.916666666666671</v>
      </c>
      <c r="C316" s="6">
        <f>IF(Inputs!$B$26&lt;&gt;"Ready","FIX INPUTS",IF(A316&lt;=(Inputs!B$17-Inputs!$B$4)*12,Inputs!B$18*(1+Inputs!B$20)^INT((A316-1)/12),0))</f>
        <v>0</v>
      </c>
      <c r="D316" s="6">
        <f>IF(Inputs!$B$26&lt;&gt;"Ready","FIX INPUTS",IF(A316&lt;=(Inputs!B$17-Inputs!$B$4)*12,Inputs!B$19,0))</f>
        <v>0</v>
      </c>
      <c r="E316" s="6">
        <f>IF(Inputs!$B$26&lt;&gt;"Ready","FIX INPUTS",IF(A316&lt;=(Inputs!B$17-Inputs!$B$4)*12,E315*(1+(((1+Inputs!B$21)*(1-Inputs!B$22))^(1/12)-1))+C316*Inputs!$B$11+D316,E315))</f>
        <v>0</v>
      </c>
      <c r="F316" s="6">
        <f>IF(Inputs!$B$26&lt;&gt;"Ready","FIX INPUTS",IF(A316&lt;=(Inputs!B$17-Inputs!$B$4)*12,F315*(1+(((1+Inputs!B$21)*(1-Inputs!B$22))^(1/12)-1))+C316*Inputs!$B$12,F315))</f>
        <v>0</v>
      </c>
      <c r="G316" s="6">
        <f>IF(Inputs!$B$26&lt;&gt;"Ready","FIX INPUTS",IF(A316&lt;=(Inputs!B$17-Inputs!$B$4)*12,G315*(1+(((1+Inputs!B$21)*(1-Inputs!B$22))^(1/12)-1))+C316*Inputs!$B$13,G315))</f>
        <v>0</v>
      </c>
      <c r="H316" s="6">
        <f>IF(Inputs!$B$26&lt;&gt;"Ready","FIX INPUTS",SUM(E316:G316))</f>
        <v>0</v>
      </c>
      <c r="I316" s="6">
        <f>IF(Inputs!$B$26&lt;&gt;"Ready","FIX INPUTS",H316/(1+Inputs!B$23)^(MIN(A316,(Inputs!B$17-Inputs!$B$4)*12)/12))</f>
        <v>0</v>
      </c>
      <c r="J316" s="6">
        <f>IF(Inputs!$B$26&lt;&gt;"Ready","FIX INPUTS",C316+J315)</f>
        <v>0</v>
      </c>
      <c r="K316" s="6">
        <f>IF(Inputs!$B$26&lt;&gt;"Ready","FIX INPUTS",D316+K315)</f>
        <v>0</v>
      </c>
    </row>
    <row r="317" spans="1:11" ht="27.95" customHeight="1" x14ac:dyDescent="0.25">
      <c r="A317" s="1">
        <v>312</v>
      </c>
      <c r="B317" s="1">
        <f>IF(Inputs!$B$26&lt;&gt;"Ready","FIX INPUTS",Inputs!$B$4+A317/12)</f>
        <v>66</v>
      </c>
      <c r="C317" s="6">
        <f>IF(Inputs!$B$26&lt;&gt;"Ready","FIX INPUTS",IF(A317&lt;=(Inputs!B$17-Inputs!$B$4)*12,Inputs!B$18*(1+Inputs!B$20)^INT((A317-1)/12),0))</f>
        <v>0</v>
      </c>
      <c r="D317" s="6">
        <f>IF(Inputs!$B$26&lt;&gt;"Ready","FIX INPUTS",IF(A317&lt;=(Inputs!B$17-Inputs!$B$4)*12,Inputs!B$19,0))</f>
        <v>0</v>
      </c>
      <c r="E317" s="6">
        <f>IF(Inputs!$B$26&lt;&gt;"Ready","FIX INPUTS",IF(A317&lt;=(Inputs!B$17-Inputs!$B$4)*12,E316*(1+(((1+Inputs!B$21)*(1-Inputs!B$22))^(1/12)-1))+C317*Inputs!$B$11+D317,E316))</f>
        <v>0</v>
      </c>
      <c r="F317" s="6">
        <f>IF(Inputs!$B$26&lt;&gt;"Ready","FIX INPUTS",IF(A317&lt;=(Inputs!B$17-Inputs!$B$4)*12,F316*(1+(((1+Inputs!B$21)*(1-Inputs!B$22))^(1/12)-1))+C317*Inputs!$B$12,F316))</f>
        <v>0</v>
      </c>
      <c r="G317" s="6">
        <f>IF(Inputs!$B$26&lt;&gt;"Ready","FIX INPUTS",IF(A317&lt;=(Inputs!B$17-Inputs!$B$4)*12,G316*(1+(((1+Inputs!B$21)*(1-Inputs!B$22))^(1/12)-1))+C317*Inputs!$B$13,G316))</f>
        <v>0</v>
      </c>
      <c r="H317" s="6">
        <f>IF(Inputs!$B$26&lt;&gt;"Ready","FIX INPUTS",SUM(E317:G317))</f>
        <v>0</v>
      </c>
      <c r="I317" s="6">
        <f>IF(Inputs!$B$26&lt;&gt;"Ready","FIX INPUTS",H317/(1+Inputs!B$23)^(MIN(A317,(Inputs!B$17-Inputs!$B$4)*12)/12))</f>
        <v>0</v>
      </c>
      <c r="J317" s="6">
        <f>IF(Inputs!$B$26&lt;&gt;"Ready","FIX INPUTS",C317+J316)</f>
        <v>0</v>
      </c>
      <c r="K317" s="6">
        <f>IF(Inputs!$B$26&lt;&gt;"Ready","FIX INPUTS",D317+K316)</f>
        <v>0</v>
      </c>
    </row>
    <row r="318" spans="1:11" ht="27.95" customHeight="1" x14ac:dyDescent="0.25">
      <c r="A318" s="1">
        <v>313</v>
      </c>
      <c r="B318" s="1">
        <f>IF(Inputs!$B$26&lt;&gt;"Ready","FIX INPUTS",Inputs!$B$4+A318/12)</f>
        <v>66.083333333333329</v>
      </c>
      <c r="C318" s="6">
        <f>IF(Inputs!$B$26&lt;&gt;"Ready","FIX INPUTS",IF(A318&lt;=(Inputs!B$17-Inputs!$B$4)*12,Inputs!B$18*(1+Inputs!B$20)^INT((A318-1)/12),0))</f>
        <v>0</v>
      </c>
      <c r="D318" s="6">
        <f>IF(Inputs!$B$26&lt;&gt;"Ready","FIX INPUTS",IF(A318&lt;=(Inputs!B$17-Inputs!$B$4)*12,Inputs!B$19,0))</f>
        <v>0</v>
      </c>
      <c r="E318" s="6">
        <f>IF(Inputs!$B$26&lt;&gt;"Ready","FIX INPUTS",IF(A318&lt;=(Inputs!B$17-Inputs!$B$4)*12,E317*(1+(((1+Inputs!B$21)*(1-Inputs!B$22))^(1/12)-1))+C318*Inputs!$B$11+D318,E317))</f>
        <v>0</v>
      </c>
      <c r="F318" s="6">
        <f>IF(Inputs!$B$26&lt;&gt;"Ready","FIX INPUTS",IF(A318&lt;=(Inputs!B$17-Inputs!$B$4)*12,F317*(1+(((1+Inputs!B$21)*(1-Inputs!B$22))^(1/12)-1))+C318*Inputs!$B$12,F317))</f>
        <v>0</v>
      </c>
      <c r="G318" s="6">
        <f>IF(Inputs!$B$26&lt;&gt;"Ready","FIX INPUTS",IF(A318&lt;=(Inputs!B$17-Inputs!$B$4)*12,G317*(1+(((1+Inputs!B$21)*(1-Inputs!B$22))^(1/12)-1))+C318*Inputs!$B$13,G317))</f>
        <v>0</v>
      </c>
      <c r="H318" s="6">
        <f>IF(Inputs!$B$26&lt;&gt;"Ready","FIX INPUTS",SUM(E318:G318))</f>
        <v>0</v>
      </c>
      <c r="I318" s="6">
        <f>IF(Inputs!$B$26&lt;&gt;"Ready","FIX INPUTS",H318/(1+Inputs!B$23)^(MIN(A318,(Inputs!B$17-Inputs!$B$4)*12)/12))</f>
        <v>0</v>
      </c>
      <c r="J318" s="6">
        <f>IF(Inputs!$B$26&lt;&gt;"Ready","FIX INPUTS",C318+J317)</f>
        <v>0</v>
      </c>
      <c r="K318" s="6">
        <f>IF(Inputs!$B$26&lt;&gt;"Ready","FIX INPUTS",D318+K317)</f>
        <v>0</v>
      </c>
    </row>
    <row r="319" spans="1:11" ht="27.95" customHeight="1" x14ac:dyDescent="0.25">
      <c r="A319" s="1">
        <v>314</v>
      </c>
      <c r="B319" s="1">
        <f>IF(Inputs!$B$26&lt;&gt;"Ready","FIX INPUTS",Inputs!$B$4+A319/12)</f>
        <v>66.166666666666671</v>
      </c>
      <c r="C319" s="6">
        <f>IF(Inputs!$B$26&lt;&gt;"Ready","FIX INPUTS",IF(A319&lt;=(Inputs!B$17-Inputs!$B$4)*12,Inputs!B$18*(1+Inputs!B$20)^INT((A319-1)/12),0))</f>
        <v>0</v>
      </c>
      <c r="D319" s="6">
        <f>IF(Inputs!$B$26&lt;&gt;"Ready","FIX INPUTS",IF(A319&lt;=(Inputs!B$17-Inputs!$B$4)*12,Inputs!B$19,0))</f>
        <v>0</v>
      </c>
      <c r="E319" s="6">
        <f>IF(Inputs!$B$26&lt;&gt;"Ready","FIX INPUTS",IF(A319&lt;=(Inputs!B$17-Inputs!$B$4)*12,E318*(1+(((1+Inputs!B$21)*(1-Inputs!B$22))^(1/12)-1))+C319*Inputs!$B$11+D319,E318))</f>
        <v>0</v>
      </c>
      <c r="F319" s="6">
        <f>IF(Inputs!$B$26&lt;&gt;"Ready","FIX INPUTS",IF(A319&lt;=(Inputs!B$17-Inputs!$B$4)*12,F318*(1+(((1+Inputs!B$21)*(1-Inputs!B$22))^(1/12)-1))+C319*Inputs!$B$12,F318))</f>
        <v>0</v>
      </c>
      <c r="G319" s="6">
        <f>IF(Inputs!$B$26&lt;&gt;"Ready","FIX INPUTS",IF(A319&lt;=(Inputs!B$17-Inputs!$B$4)*12,G318*(1+(((1+Inputs!B$21)*(1-Inputs!B$22))^(1/12)-1))+C319*Inputs!$B$13,G318))</f>
        <v>0</v>
      </c>
      <c r="H319" s="6">
        <f>IF(Inputs!$B$26&lt;&gt;"Ready","FIX INPUTS",SUM(E319:G319))</f>
        <v>0</v>
      </c>
      <c r="I319" s="6">
        <f>IF(Inputs!$B$26&lt;&gt;"Ready","FIX INPUTS",H319/(1+Inputs!B$23)^(MIN(A319,(Inputs!B$17-Inputs!$B$4)*12)/12))</f>
        <v>0</v>
      </c>
      <c r="J319" s="6">
        <f>IF(Inputs!$B$26&lt;&gt;"Ready","FIX INPUTS",C319+J318)</f>
        <v>0</v>
      </c>
      <c r="K319" s="6">
        <f>IF(Inputs!$B$26&lt;&gt;"Ready","FIX INPUTS",D319+K318)</f>
        <v>0</v>
      </c>
    </row>
    <row r="320" spans="1:11" ht="27.95" customHeight="1" x14ac:dyDescent="0.25">
      <c r="A320" s="1">
        <v>315</v>
      </c>
      <c r="B320" s="1">
        <f>IF(Inputs!$B$26&lt;&gt;"Ready","FIX INPUTS",Inputs!$B$4+A320/12)</f>
        <v>66.25</v>
      </c>
      <c r="C320" s="6">
        <f>IF(Inputs!$B$26&lt;&gt;"Ready","FIX INPUTS",IF(A320&lt;=(Inputs!B$17-Inputs!$B$4)*12,Inputs!B$18*(1+Inputs!B$20)^INT((A320-1)/12),0))</f>
        <v>0</v>
      </c>
      <c r="D320" s="6">
        <f>IF(Inputs!$B$26&lt;&gt;"Ready","FIX INPUTS",IF(A320&lt;=(Inputs!B$17-Inputs!$B$4)*12,Inputs!B$19,0))</f>
        <v>0</v>
      </c>
      <c r="E320" s="6">
        <f>IF(Inputs!$B$26&lt;&gt;"Ready","FIX INPUTS",IF(A320&lt;=(Inputs!B$17-Inputs!$B$4)*12,E319*(1+(((1+Inputs!B$21)*(1-Inputs!B$22))^(1/12)-1))+C320*Inputs!$B$11+D320,E319))</f>
        <v>0</v>
      </c>
      <c r="F320" s="6">
        <f>IF(Inputs!$B$26&lt;&gt;"Ready","FIX INPUTS",IF(A320&lt;=(Inputs!B$17-Inputs!$B$4)*12,F319*(1+(((1+Inputs!B$21)*(1-Inputs!B$22))^(1/12)-1))+C320*Inputs!$B$12,F319))</f>
        <v>0</v>
      </c>
      <c r="G320" s="6">
        <f>IF(Inputs!$B$26&lt;&gt;"Ready","FIX INPUTS",IF(A320&lt;=(Inputs!B$17-Inputs!$B$4)*12,G319*(1+(((1+Inputs!B$21)*(1-Inputs!B$22))^(1/12)-1))+C320*Inputs!$B$13,G319))</f>
        <v>0</v>
      </c>
      <c r="H320" s="6">
        <f>IF(Inputs!$B$26&lt;&gt;"Ready","FIX INPUTS",SUM(E320:G320))</f>
        <v>0</v>
      </c>
      <c r="I320" s="6">
        <f>IF(Inputs!$B$26&lt;&gt;"Ready","FIX INPUTS",H320/(1+Inputs!B$23)^(MIN(A320,(Inputs!B$17-Inputs!$B$4)*12)/12))</f>
        <v>0</v>
      </c>
      <c r="J320" s="6">
        <f>IF(Inputs!$B$26&lt;&gt;"Ready","FIX INPUTS",C320+J319)</f>
        <v>0</v>
      </c>
      <c r="K320" s="6">
        <f>IF(Inputs!$B$26&lt;&gt;"Ready","FIX INPUTS",D320+K319)</f>
        <v>0</v>
      </c>
    </row>
    <row r="321" spans="1:11" ht="27.95" customHeight="1" x14ac:dyDescent="0.25">
      <c r="A321" s="1">
        <v>316</v>
      </c>
      <c r="B321" s="1">
        <f>IF(Inputs!$B$26&lt;&gt;"Ready","FIX INPUTS",Inputs!$B$4+A321/12)</f>
        <v>66.333333333333329</v>
      </c>
      <c r="C321" s="6">
        <f>IF(Inputs!$B$26&lt;&gt;"Ready","FIX INPUTS",IF(A321&lt;=(Inputs!B$17-Inputs!$B$4)*12,Inputs!B$18*(1+Inputs!B$20)^INT((A321-1)/12),0))</f>
        <v>0</v>
      </c>
      <c r="D321" s="6">
        <f>IF(Inputs!$B$26&lt;&gt;"Ready","FIX INPUTS",IF(A321&lt;=(Inputs!B$17-Inputs!$B$4)*12,Inputs!B$19,0))</f>
        <v>0</v>
      </c>
      <c r="E321" s="6">
        <f>IF(Inputs!$B$26&lt;&gt;"Ready","FIX INPUTS",IF(A321&lt;=(Inputs!B$17-Inputs!$B$4)*12,E320*(1+(((1+Inputs!B$21)*(1-Inputs!B$22))^(1/12)-1))+C321*Inputs!$B$11+D321,E320))</f>
        <v>0</v>
      </c>
      <c r="F321" s="6">
        <f>IF(Inputs!$B$26&lt;&gt;"Ready","FIX INPUTS",IF(A321&lt;=(Inputs!B$17-Inputs!$B$4)*12,F320*(1+(((1+Inputs!B$21)*(1-Inputs!B$22))^(1/12)-1))+C321*Inputs!$B$12,F320))</f>
        <v>0</v>
      </c>
      <c r="G321" s="6">
        <f>IF(Inputs!$B$26&lt;&gt;"Ready","FIX INPUTS",IF(A321&lt;=(Inputs!B$17-Inputs!$B$4)*12,G320*(1+(((1+Inputs!B$21)*(1-Inputs!B$22))^(1/12)-1))+C321*Inputs!$B$13,G320))</f>
        <v>0</v>
      </c>
      <c r="H321" s="6">
        <f>IF(Inputs!$B$26&lt;&gt;"Ready","FIX INPUTS",SUM(E321:G321))</f>
        <v>0</v>
      </c>
      <c r="I321" s="6">
        <f>IF(Inputs!$B$26&lt;&gt;"Ready","FIX INPUTS",H321/(1+Inputs!B$23)^(MIN(A321,(Inputs!B$17-Inputs!$B$4)*12)/12))</f>
        <v>0</v>
      </c>
      <c r="J321" s="6">
        <f>IF(Inputs!$B$26&lt;&gt;"Ready","FIX INPUTS",C321+J320)</f>
        <v>0</v>
      </c>
      <c r="K321" s="6">
        <f>IF(Inputs!$B$26&lt;&gt;"Ready","FIX INPUTS",D321+K320)</f>
        <v>0</v>
      </c>
    </row>
    <row r="322" spans="1:11" ht="27.95" customHeight="1" x14ac:dyDescent="0.25">
      <c r="A322" s="1">
        <v>317</v>
      </c>
      <c r="B322" s="1">
        <f>IF(Inputs!$B$26&lt;&gt;"Ready","FIX INPUTS",Inputs!$B$4+A322/12)</f>
        <v>66.416666666666671</v>
      </c>
      <c r="C322" s="6">
        <f>IF(Inputs!$B$26&lt;&gt;"Ready","FIX INPUTS",IF(A322&lt;=(Inputs!B$17-Inputs!$B$4)*12,Inputs!B$18*(1+Inputs!B$20)^INT((A322-1)/12),0))</f>
        <v>0</v>
      </c>
      <c r="D322" s="6">
        <f>IF(Inputs!$B$26&lt;&gt;"Ready","FIX INPUTS",IF(A322&lt;=(Inputs!B$17-Inputs!$B$4)*12,Inputs!B$19,0))</f>
        <v>0</v>
      </c>
      <c r="E322" s="6">
        <f>IF(Inputs!$B$26&lt;&gt;"Ready","FIX INPUTS",IF(A322&lt;=(Inputs!B$17-Inputs!$B$4)*12,E321*(1+(((1+Inputs!B$21)*(1-Inputs!B$22))^(1/12)-1))+C322*Inputs!$B$11+D322,E321))</f>
        <v>0</v>
      </c>
      <c r="F322" s="6">
        <f>IF(Inputs!$B$26&lt;&gt;"Ready","FIX INPUTS",IF(A322&lt;=(Inputs!B$17-Inputs!$B$4)*12,F321*(1+(((1+Inputs!B$21)*(1-Inputs!B$22))^(1/12)-1))+C322*Inputs!$B$12,F321))</f>
        <v>0</v>
      </c>
      <c r="G322" s="6">
        <f>IF(Inputs!$B$26&lt;&gt;"Ready","FIX INPUTS",IF(A322&lt;=(Inputs!B$17-Inputs!$B$4)*12,G321*(1+(((1+Inputs!B$21)*(1-Inputs!B$22))^(1/12)-1))+C322*Inputs!$B$13,G321))</f>
        <v>0</v>
      </c>
      <c r="H322" s="6">
        <f>IF(Inputs!$B$26&lt;&gt;"Ready","FIX INPUTS",SUM(E322:G322))</f>
        <v>0</v>
      </c>
      <c r="I322" s="6">
        <f>IF(Inputs!$B$26&lt;&gt;"Ready","FIX INPUTS",H322/(1+Inputs!B$23)^(MIN(A322,(Inputs!B$17-Inputs!$B$4)*12)/12))</f>
        <v>0</v>
      </c>
      <c r="J322" s="6">
        <f>IF(Inputs!$B$26&lt;&gt;"Ready","FIX INPUTS",C322+J321)</f>
        <v>0</v>
      </c>
      <c r="K322" s="6">
        <f>IF(Inputs!$B$26&lt;&gt;"Ready","FIX INPUTS",D322+K321)</f>
        <v>0</v>
      </c>
    </row>
    <row r="323" spans="1:11" ht="27.95" customHeight="1" x14ac:dyDescent="0.25">
      <c r="A323" s="1">
        <v>318</v>
      </c>
      <c r="B323" s="1">
        <f>IF(Inputs!$B$26&lt;&gt;"Ready","FIX INPUTS",Inputs!$B$4+A323/12)</f>
        <v>66.5</v>
      </c>
      <c r="C323" s="6">
        <f>IF(Inputs!$B$26&lt;&gt;"Ready","FIX INPUTS",IF(A323&lt;=(Inputs!B$17-Inputs!$B$4)*12,Inputs!B$18*(1+Inputs!B$20)^INT((A323-1)/12),0))</f>
        <v>0</v>
      </c>
      <c r="D323" s="6">
        <f>IF(Inputs!$B$26&lt;&gt;"Ready","FIX INPUTS",IF(A323&lt;=(Inputs!B$17-Inputs!$B$4)*12,Inputs!B$19,0))</f>
        <v>0</v>
      </c>
      <c r="E323" s="6">
        <f>IF(Inputs!$B$26&lt;&gt;"Ready","FIX INPUTS",IF(A323&lt;=(Inputs!B$17-Inputs!$B$4)*12,E322*(1+(((1+Inputs!B$21)*(1-Inputs!B$22))^(1/12)-1))+C323*Inputs!$B$11+D323,E322))</f>
        <v>0</v>
      </c>
      <c r="F323" s="6">
        <f>IF(Inputs!$B$26&lt;&gt;"Ready","FIX INPUTS",IF(A323&lt;=(Inputs!B$17-Inputs!$B$4)*12,F322*(1+(((1+Inputs!B$21)*(1-Inputs!B$22))^(1/12)-1))+C323*Inputs!$B$12,F322))</f>
        <v>0</v>
      </c>
      <c r="G323" s="6">
        <f>IF(Inputs!$B$26&lt;&gt;"Ready","FIX INPUTS",IF(A323&lt;=(Inputs!B$17-Inputs!$B$4)*12,G322*(1+(((1+Inputs!B$21)*(1-Inputs!B$22))^(1/12)-1))+C323*Inputs!$B$13,G322))</f>
        <v>0</v>
      </c>
      <c r="H323" s="6">
        <f>IF(Inputs!$B$26&lt;&gt;"Ready","FIX INPUTS",SUM(E323:G323))</f>
        <v>0</v>
      </c>
      <c r="I323" s="6">
        <f>IF(Inputs!$B$26&lt;&gt;"Ready","FIX INPUTS",H323/(1+Inputs!B$23)^(MIN(A323,(Inputs!B$17-Inputs!$B$4)*12)/12))</f>
        <v>0</v>
      </c>
      <c r="J323" s="6">
        <f>IF(Inputs!$B$26&lt;&gt;"Ready","FIX INPUTS",C323+J322)</f>
        <v>0</v>
      </c>
      <c r="K323" s="6">
        <f>IF(Inputs!$B$26&lt;&gt;"Ready","FIX INPUTS",D323+K322)</f>
        <v>0</v>
      </c>
    </row>
    <row r="324" spans="1:11" ht="27.95" customHeight="1" x14ac:dyDescent="0.25">
      <c r="A324" s="1">
        <v>319</v>
      </c>
      <c r="B324" s="1">
        <f>IF(Inputs!$B$26&lt;&gt;"Ready","FIX INPUTS",Inputs!$B$4+A324/12)</f>
        <v>66.583333333333329</v>
      </c>
      <c r="C324" s="6">
        <f>IF(Inputs!$B$26&lt;&gt;"Ready","FIX INPUTS",IF(A324&lt;=(Inputs!B$17-Inputs!$B$4)*12,Inputs!B$18*(1+Inputs!B$20)^INT((A324-1)/12),0))</f>
        <v>0</v>
      </c>
      <c r="D324" s="6">
        <f>IF(Inputs!$B$26&lt;&gt;"Ready","FIX INPUTS",IF(A324&lt;=(Inputs!B$17-Inputs!$B$4)*12,Inputs!B$19,0))</f>
        <v>0</v>
      </c>
      <c r="E324" s="6">
        <f>IF(Inputs!$B$26&lt;&gt;"Ready","FIX INPUTS",IF(A324&lt;=(Inputs!B$17-Inputs!$B$4)*12,E323*(1+(((1+Inputs!B$21)*(1-Inputs!B$22))^(1/12)-1))+C324*Inputs!$B$11+D324,E323))</f>
        <v>0</v>
      </c>
      <c r="F324" s="6">
        <f>IF(Inputs!$B$26&lt;&gt;"Ready","FIX INPUTS",IF(A324&lt;=(Inputs!B$17-Inputs!$B$4)*12,F323*(1+(((1+Inputs!B$21)*(1-Inputs!B$22))^(1/12)-1))+C324*Inputs!$B$12,F323))</f>
        <v>0</v>
      </c>
      <c r="G324" s="6">
        <f>IF(Inputs!$B$26&lt;&gt;"Ready","FIX INPUTS",IF(A324&lt;=(Inputs!B$17-Inputs!$B$4)*12,G323*(1+(((1+Inputs!B$21)*(1-Inputs!B$22))^(1/12)-1))+C324*Inputs!$B$13,G323))</f>
        <v>0</v>
      </c>
      <c r="H324" s="6">
        <f>IF(Inputs!$B$26&lt;&gt;"Ready","FIX INPUTS",SUM(E324:G324))</f>
        <v>0</v>
      </c>
      <c r="I324" s="6">
        <f>IF(Inputs!$B$26&lt;&gt;"Ready","FIX INPUTS",H324/(1+Inputs!B$23)^(MIN(A324,(Inputs!B$17-Inputs!$B$4)*12)/12))</f>
        <v>0</v>
      </c>
      <c r="J324" s="6">
        <f>IF(Inputs!$B$26&lt;&gt;"Ready","FIX INPUTS",C324+J323)</f>
        <v>0</v>
      </c>
      <c r="K324" s="6">
        <f>IF(Inputs!$B$26&lt;&gt;"Ready","FIX INPUTS",D324+K323)</f>
        <v>0</v>
      </c>
    </row>
    <row r="325" spans="1:11" ht="27.95" customHeight="1" x14ac:dyDescent="0.25">
      <c r="A325" s="1">
        <v>320</v>
      </c>
      <c r="B325" s="1">
        <f>IF(Inputs!$B$26&lt;&gt;"Ready","FIX INPUTS",Inputs!$B$4+A325/12)</f>
        <v>66.666666666666671</v>
      </c>
      <c r="C325" s="6">
        <f>IF(Inputs!$B$26&lt;&gt;"Ready","FIX INPUTS",IF(A325&lt;=(Inputs!B$17-Inputs!$B$4)*12,Inputs!B$18*(1+Inputs!B$20)^INT((A325-1)/12),0))</f>
        <v>0</v>
      </c>
      <c r="D325" s="6">
        <f>IF(Inputs!$B$26&lt;&gt;"Ready","FIX INPUTS",IF(A325&lt;=(Inputs!B$17-Inputs!$B$4)*12,Inputs!B$19,0))</f>
        <v>0</v>
      </c>
      <c r="E325" s="6">
        <f>IF(Inputs!$B$26&lt;&gt;"Ready","FIX INPUTS",IF(A325&lt;=(Inputs!B$17-Inputs!$B$4)*12,E324*(1+(((1+Inputs!B$21)*(1-Inputs!B$22))^(1/12)-1))+C325*Inputs!$B$11+D325,E324))</f>
        <v>0</v>
      </c>
      <c r="F325" s="6">
        <f>IF(Inputs!$B$26&lt;&gt;"Ready","FIX INPUTS",IF(A325&lt;=(Inputs!B$17-Inputs!$B$4)*12,F324*(1+(((1+Inputs!B$21)*(1-Inputs!B$22))^(1/12)-1))+C325*Inputs!$B$12,F324))</f>
        <v>0</v>
      </c>
      <c r="G325" s="6">
        <f>IF(Inputs!$B$26&lt;&gt;"Ready","FIX INPUTS",IF(A325&lt;=(Inputs!B$17-Inputs!$B$4)*12,G324*(1+(((1+Inputs!B$21)*(1-Inputs!B$22))^(1/12)-1))+C325*Inputs!$B$13,G324))</f>
        <v>0</v>
      </c>
      <c r="H325" s="6">
        <f>IF(Inputs!$B$26&lt;&gt;"Ready","FIX INPUTS",SUM(E325:G325))</f>
        <v>0</v>
      </c>
      <c r="I325" s="6">
        <f>IF(Inputs!$B$26&lt;&gt;"Ready","FIX INPUTS",H325/(1+Inputs!B$23)^(MIN(A325,(Inputs!B$17-Inputs!$B$4)*12)/12))</f>
        <v>0</v>
      </c>
      <c r="J325" s="6">
        <f>IF(Inputs!$B$26&lt;&gt;"Ready","FIX INPUTS",C325+J324)</f>
        <v>0</v>
      </c>
      <c r="K325" s="6">
        <f>IF(Inputs!$B$26&lt;&gt;"Ready","FIX INPUTS",D325+K324)</f>
        <v>0</v>
      </c>
    </row>
    <row r="326" spans="1:11" ht="27.95" customHeight="1" x14ac:dyDescent="0.25">
      <c r="A326" s="1">
        <v>321</v>
      </c>
      <c r="B326" s="1">
        <f>IF(Inputs!$B$26&lt;&gt;"Ready","FIX INPUTS",Inputs!$B$4+A326/12)</f>
        <v>66.75</v>
      </c>
      <c r="C326" s="6">
        <f>IF(Inputs!$B$26&lt;&gt;"Ready","FIX INPUTS",IF(A326&lt;=(Inputs!B$17-Inputs!$B$4)*12,Inputs!B$18*(1+Inputs!B$20)^INT((A326-1)/12),0))</f>
        <v>0</v>
      </c>
      <c r="D326" s="6">
        <f>IF(Inputs!$B$26&lt;&gt;"Ready","FIX INPUTS",IF(A326&lt;=(Inputs!B$17-Inputs!$B$4)*12,Inputs!B$19,0))</f>
        <v>0</v>
      </c>
      <c r="E326" s="6">
        <f>IF(Inputs!$B$26&lt;&gt;"Ready","FIX INPUTS",IF(A326&lt;=(Inputs!B$17-Inputs!$B$4)*12,E325*(1+(((1+Inputs!B$21)*(1-Inputs!B$22))^(1/12)-1))+C326*Inputs!$B$11+D326,E325))</f>
        <v>0</v>
      </c>
      <c r="F326" s="6">
        <f>IF(Inputs!$B$26&lt;&gt;"Ready","FIX INPUTS",IF(A326&lt;=(Inputs!B$17-Inputs!$B$4)*12,F325*(1+(((1+Inputs!B$21)*(1-Inputs!B$22))^(1/12)-1))+C326*Inputs!$B$12,F325))</f>
        <v>0</v>
      </c>
      <c r="G326" s="6">
        <f>IF(Inputs!$B$26&lt;&gt;"Ready","FIX INPUTS",IF(A326&lt;=(Inputs!B$17-Inputs!$B$4)*12,G325*(1+(((1+Inputs!B$21)*(1-Inputs!B$22))^(1/12)-1))+C326*Inputs!$B$13,G325))</f>
        <v>0</v>
      </c>
      <c r="H326" s="6">
        <f>IF(Inputs!$B$26&lt;&gt;"Ready","FIX INPUTS",SUM(E326:G326))</f>
        <v>0</v>
      </c>
      <c r="I326" s="6">
        <f>IF(Inputs!$B$26&lt;&gt;"Ready","FIX INPUTS",H326/(1+Inputs!B$23)^(MIN(A326,(Inputs!B$17-Inputs!$B$4)*12)/12))</f>
        <v>0</v>
      </c>
      <c r="J326" s="6">
        <f>IF(Inputs!$B$26&lt;&gt;"Ready","FIX INPUTS",C326+J325)</f>
        <v>0</v>
      </c>
      <c r="K326" s="6">
        <f>IF(Inputs!$B$26&lt;&gt;"Ready","FIX INPUTS",D326+K325)</f>
        <v>0</v>
      </c>
    </row>
    <row r="327" spans="1:11" ht="27.95" customHeight="1" x14ac:dyDescent="0.25">
      <c r="A327" s="1">
        <v>322</v>
      </c>
      <c r="B327" s="1">
        <f>IF(Inputs!$B$26&lt;&gt;"Ready","FIX INPUTS",Inputs!$B$4+A327/12)</f>
        <v>66.833333333333329</v>
      </c>
      <c r="C327" s="6">
        <f>IF(Inputs!$B$26&lt;&gt;"Ready","FIX INPUTS",IF(A327&lt;=(Inputs!B$17-Inputs!$B$4)*12,Inputs!B$18*(1+Inputs!B$20)^INT((A327-1)/12),0))</f>
        <v>0</v>
      </c>
      <c r="D327" s="6">
        <f>IF(Inputs!$B$26&lt;&gt;"Ready","FIX INPUTS",IF(A327&lt;=(Inputs!B$17-Inputs!$B$4)*12,Inputs!B$19,0))</f>
        <v>0</v>
      </c>
      <c r="E327" s="6">
        <f>IF(Inputs!$B$26&lt;&gt;"Ready","FIX INPUTS",IF(A327&lt;=(Inputs!B$17-Inputs!$B$4)*12,E326*(1+(((1+Inputs!B$21)*(1-Inputs!B$22))^(1/12)-1))+C327*Inputs!$B$11+D327,E326))</f>
        <v>0</v>
      </c>
      <c r="F327" s="6">
        <f>IF(Inputs!$B$26&lt;&gt;"Ready","FIX INPUTS",IF(A327&lt;=(Inputs!B$17-Inputs!$B$4)*12,F326*(1+(((1+Inputs!B$21)*(1-Inputs!B$22))^(1/12)-1))+C327*Inputs!$B$12,F326))</f>
        <v>0</v>
      </c>
      <c r="G327" s="6">
        <f>IF(Inputs!$B$26&lt;&gt;"Ready","FIX INPUTS",IF(A327&lt;=(Inputs!B$17-Inputs!$B$4)*12,G326*(1+(((1+Inputs!B$21)*(1-Inputs!B$22))^(1/12)-1))+C327*Inputs!$B$13,G326))</f>
        <v>0</v>
      </c>
      <c r="H327" s="6">
        <f>IF(Inputs!$B$26&lt;&gt;"Ready","FIX INPUTS",SUM(E327:G327))</f>
        <v>0</v>
      </c>
      <c r="I327" s="6">
        <f>IF(Inputs!$B$26&lt;&gt;"Ready","FIX INPUTS",H327/(1+Inputs!B$23)^(MIN(A327,(Inputs!B$17-Inputs!$B$4)*12)/12))</f>
        <v>0</v>
      </c>
      <c r="J327" s="6">
        <f>IF(Inputs!$B$26&lt;&gt;"Ready","FIX INPUTS",C327+J326)</f>
        <v>0</v>
      </c>
      <c r="K327" s="6">
        <f>IF(Inputs!$B$26&lt;&gt;"Ready","FIX INPUTS",D327+K326)</f>
        <v>0</v>
      </c>
    </row>
    <row r="328" spans="1:11" ht="27.95" customHeight="1" x14ac:dyDescent="0.25">
      <c r="A328" s="1">
        <v>323</v>
      </c>
      <c r="B328" s="1">
        <f>IF(Inputs!$B$26&lt;&gt;"Ready","FIX INPUTS",Inputs!$B$4+A328/12)</f>
        <v>66.916666666666671</v>
      </c>
      <c r="C328" s="6">
        <f>IF(Inputs!$B$26&lt;&gt;"Ready","FIX INPUTS",IF(A328&lt;=(Inputs!B$17-Inputs!$B$4)*12,Inputs!B$18*(1+Inputs!B$20)^INT((A328-1)/12),0))</f>
        <v>0</v>
      </c>
      <c r="D328" s="6">
        <f>IF(Inputs!$B$26&lt;&gt;"Ready","FIX INPUTS",IF(A328&lt;=(Inputs!B$17-Inputs!$B$4)*12,Inputs!B$19,0))</f>
        <v>0</v>
      </c>
      <c r="E328" s="6">
        <f>IF(Inputs!$B$26&lt;&gt;"Ready","FIX INPUTS",IF(A328&lt;=(Inputs!B$17-Inputs!$B$4)*12,E327*(1+(((1+Inputs!B$21)*(1-Inputs!B$22))^(1/12)-1))+C328*Inputs!$B$11+D328,E327))</f>
        <v>0</v>
      </c>
      <c r="F328" s="6">
        <f>IF(Inputs!$B$26&lt;&gt;"Ready","FIX INPUTS",IF(A328&lt;=(Inputs!B$17-Inputs!$B$4)*12,F327*(1+(((1+Inputs!B$21)*(1-Inputs!B$22))^(1/12)-1))+C328*Inputs!$B$12,F327))</f>
        <v>0</v>
      </c>
      <c r="G328" s="6">
        <f>IF(Inputs!$B$26&lt;&gt;"Ready","FIX INPUTS",IF(A328&lt;=(Inputs!B$17-Inputs!$B$4)*12,G327*(1+(((1+Inputs!B$21)*(1-Inputs!B$22))^(1/12)-1))+C328*Inputs!$B$13,G327))</f>
        <v>0</v>
      </c>
      <c r="H328" s="6">
        <f>IF(Inputs!$B$26&lt;&gt;"Ready","FIX INPUTS",SUM(E328:G328))</f>
        <v>0</v>
      </c>
      <c r="I328" s="6">
        <f>IF(Inputs!$B$26&lt;&gt;"Ready","FIX INPUTS",H328/(1+Inputs!B$23)^(MIN(A328,(Inputs!B$17-Inputs!$B$4)*12)/12))</f>
        <v>0</v>
      </c>
      <c r="J328" s="6">
        <f>IF(Inputs!$B$26&lt;&gt;"Ready","FIX INPUTS",C328+J327)</f>
        <v>0</v>
      </c>
      <c r="K328" s="6">
        <f>IF(Inputs!$B$26&lt;&gt;"Ready","FIX INPUTS",D328+K327)</f>
        <v>0</v>
      </c>
    </row>
    <row r="329" spans="1:11" ht="27.95" customHeight="1" x14ac:dyDescent="0.25">
      <c r="A329" s="1">
        <v>324</v>
      </c>
      <c r="B329" s="1">
        <f>IF(Inputs!$B$26&lt;&gt;"Ready","FIX INPUTS",Inputs!$B$4+A329/12)</f>
        <v>67</v>
      </c>
      <c r="C329" s="6">
        <f>IF(Inputs!$B$26&lt;&gt;"Ready","FIX INPUTS",IF(A329&lt;=(Inputs!B$17-Inputs!$B$4)*12,Inputs!B$18*(1+Inputs!B$20)^INT((A329-1)/12),0))</f>
        <v>0</v>
      </c>
      <c r="D329" s="6">
        <f>IF(Inputs!$B$26&lt;&gt;"Ready","FIX INPUTS",IF(A329&lt;=(Inputs!B$17-Inputs!$B$4)*12,Inputs!B$19,0))</f>
        <v>0</v>
      </c>
      <c r="E329" s="6">
        <f>IF(Inputs!$B$26&lt;&gt;"Ready","FIX INPUTS",IF(A329&lt;=(Inputs!B$17-Inputs!$B$4)*12,E328*(1+(((1+Inputs!B$21)*(1-Inputs!B$22))^(1/12)-1))+C329*Inputs!$B$11+D329,E328))</f>
        <v>0</v>
      </c>
      <c r="F329" s="6">
        <f>IF(Inputs!$B$26&lt;&gt;"Ready","FIX INPUTS",IF(A329&lt;=(Inputs!B$17-Inputs!$B$4)*12,F328*(1+(((1+Inputs!B$21)*(1-Inputs!B$22))^(1/12)-1))+C329*Inputs!$B$12,F328))</f>
        <v>0</v>
      </c>
      <c r="G329" s="6">
        <f>IF(Inputs!$B$26&lt;&gt;"Ready","FIX INPUTS",IF(A329&lt;=(Inputs!B$17-Inputs!$B$4)*12,G328*(1+(((1+Inputs!B$21)*(1-Inputs!B$22))^(1/12)-1))+C329*Inputs!$B$13,G328))</f>
        <v>0</v>
      </c>
      <c r="H329" s="6">
        <f>IF(Inputs!$B$26&lt;&gt;"Ready","FIX INPUTS",SUM(E329:G329))</f>
        <v>0</v>
      </c>
      <c r="I329" s="6">
        <f>IF(Inputs!$B$26&lt;&gt;"Ready","FIX INPUTS",H329/(1+Inputs!B$23)^(MIN(A329,(Inputs!B$17-Inputs!$B$4)*12)/12))</f>
        <v>0</v>
      </c>
      <c r="J329" s="6">
        <f>IF(Inputs!$B$26&lt;&gt;"Ready","FIX INPUTS",C329+J328)</f>
        <v>0</v>
      </c>
      <c r="K329" s="6">
        <f>IF(Inputs!$B$26&lt;&gt;"Ready","FIX INPUTS",D329+K328)</f>
        <v>0</v>
      </c>
    </row>
    <row r="330" spans="1:11" ht="27.95" customHeight="1" x14ac:dyDescent="0.25">
      <c r="A330" s="1">
        <v>325</v>
      </c>
      <c r="B330" s="1">
        <f>IF(Inputs!$B$26&lt;&gt;"Ready","FIX INPUTS",Inputs!$B$4+A330/12)</f>
        <v>67.083333333333329</v>
      </c>
      <c r="C330" s="6">
        <f>IF(Inputs!$B$26&lt;&gt;"Ready","FIX INPUTS",IF(A330&lt;=(Inputs!B$17-Inputs!$B$4)*12,Inputs!B$18*(1+Inputs!B$20)^INT((A330-1)/12),0))</f>
        <v>0</v>
      </c>
      <c r="D330" s="6">
        <f>IF(Inputs!$B$26&lt;&gt;"Ready","FIX INPUTS",IF(A330&lt;=(Inputs!B$17-Inputs!$B$4)*12,Inputs!B$19,0))</f>
        <v>0</v>
      </c>
      <c r="E330" s="6">
        <f>IF(Inputs!$B$26&lt;&gt;"Ready","FIX INPUTS",IF(A330&lt;=(Inputs!B$17-Inputs!$B$4)*12,E329*(1+(((1+Inputs!B$21)*(1-Inputs!B$22))^(1/12)-1))+C330*Inputs!$B$11+D330,E329))</f>
        <v>0</v>
      </c>
      <c r="F330" s="6">
        <f>IF(Inputs!$B$26&lt;&gt;"Ready","FIX INPUTS",IF(A330&lt;=(Inputs!B$17-Inputs!$B$4)*12,F329*(1+(((1+Inputs!B$21)*(1-Inputs!B$22))^(1/12)-1))+C330*Inputs!$B$12,F329))</f>
        <v>0</v>
      </c>
      <c r="G330" s="6">
        <f>IF(Inputs!$B$26&lt;&gt;"Ready","FIX INPUTS",IF(A330&lt;=(Inputs!B$17-Inputs!$B$4)*12,G329*(1+(((1+Inputs!B$21)*(1-Inputs!B$22))^(1/12)-1))+C330*Inputs!$B$13,G329))</f>
        <v>0</v>
      </c>
      <c r="H330" s="6">
        <f>IF(Inputs!$B$26&lt;&gt;"Ready","FIX INPUTS",SUM(E330:G330))</f>
        <v>0</v>
      </c>
      <c r="I330" s="6">
        <f>IF(Inputs!$B$26&lt;&gt;"Ready","FIX INPUTS",H330/(1+Inputs!B$23)^(MIN(A330,(Inputs!B$17-Inputs!$B$4)*12)/12))</f>
        <v>0</v>
      </c>
      <c r="J330" s="6">
        <f>IF(Inputs!$B$26&lt;&gt;"Ready","FIX INPUTS",C330+J329)</f>
        <v>0</v>
      </c>
      <c r="K330" s="6">
        <f>IF(Inputs!$B$26&lt;&gt;"Ready","FIX INPUTS",D330+K329)</f>
        <v>0</v>
      </c>
    </row>
    <row r="331" spans="1:11" ht="27.95" customHeight="1" x14ac:dyDescent="0.25">
      <c r="A331" s="1">
        <v>326</v>
      </c>
      <c r="B331" s="1">
        <f>IF(Inputs!$B$26&lt;&gt;"Ready","FIX INPUTS",Inputs!$B$4+A331/12)</f>
        <v>67.166666666666671</v>
      </c>
      <c r="C331" s="6">
        <f>IF(Inputs!$B$26&lt;&gt;"Ready","FIX INPUTS",IF(A331&lt;=(Inputs!B$17-Inputs!$B$4)*12,Inputs!B$18*(1+Inputs!B$20)^INT((A331-1)/12),0))</f>
        <v>0</v>
      </c>
      <c r="D331" s="6">
        <f>IF(Inputs!$B$26&lt;&gt;"Ready","FIX INPUTS",IF(A331&lt;=(Inputs!B$17-Inputs!$B$4)*12,Inputs!B$19,0))</f>
        <v>0</v>
      </c>
      <c r="E331" s="6">
        <f>IF(Inputs!$B$26&lt;&gt;"Ready","FIX INPUTS",IF(A331&lt;=(Inputs!B$17-Inputs!$B$4)*12,E330*(1+(((1+Inputs!B$21)*(1-Inputs!B$22))^(1/12)-1))+C331*Inputs!$B$11+D331,E330))</f>
        <v>0</v>
      </c>
      <c r="F331" s="6">
        <f>IF(Inputs!$B$26&lt;&gt;"Ready","FIX INPUTS",IF(A331&lt;=(Inputs!B$17-Inputs!$B$4)*12,F330*(1+(((1+Inputs!B$21)*(1-Inputs!B$22))^(1/12)-1))+C331*Inputs!$B$12,F330))</f>
        <v>0</v>
      </c>
      <c r="G331" s="6">
        <f>IF(Inputs!$B$26&lt;&gt;"Ready","FIX INPUTS",IF(A331&lt;=(Inputs!B$17-Inputs!$B$4)*12,G330*(1+(((1+Inputs!B$21)*(1-Inputs!B$22))^(1/12)-1))+C331*Inputs!$B$13,G330))</f>
        <v>0</v>
      </c>
      <c r="H331" s="6">
        <f>IF(Inputs!$B$26&lt;&gt;"Ready","FIX INPUTS",SUM(E331:G331))</f>
        <v>0</v>
      </c>
      <c r="I331" s="6">
        <f>IF(Inputs!$B$26&lt;&gt;"Ready","FIX INPUTS",H331/(1+Inputs!B$23)^(MIN(A331,(Inputs!B$17-Inputs!$B$4)*12)/12))</f>
        <v>0</v>
      </c>
      <c r="J331" s="6">
        <f>IF(Inputs!$B$26&lt;&gt;"Ready","FIX INPUTS",C331+J330)</f>
        <v>0</v>
      </c>
      <c r="K331" s="6">
        <f>IF(Inputs!$B$26&lt;&gt;"Ready","FIX INPUTS",D331+K330)</f>
        <v>0</v>
      </c>
    </row>
    <row r="332" spans="1:11" ht="27.95" customHeight="1" x14ac:dyDescent="0.25">
      <c r="A332" s="1">
        <v>327</v>
      </c>
      <c r="B332" s="1">
        <f>IF(Inputs!$B$26&lt;&gt;"Ready","FIX INPUTS",Inputs!$B$4+A332/12)</f>
        <v>67.25</v>
      </c>
      <c r="C332" s="6">
        <f>IF(Inputs!$B$26&lt;&gt;"Ready","FIX INPUTS",IF(A332&lt;=(Inputs!B$17-Inputs!$B$4)*12,Inputs!B$18*(1+Inputs!B$20)^INT((A332-1)/12),0))</f>
        <v>0</v>
      </c>
      <c r="D332" s="6">
        <f>IF(Inputs!$B$26&lt;&gt;"Ready","FIX INPUTS",IF(A332&lt;=(Inputs!B$17-Inputs!$B$4)*12,Inputs!B$19,0))</f>
        <v>0</v>
      </c>
      <c r="E332" s="6">
        <f>IF(Inputs!$B$26&lt;&gt;"Ready","FIX INPUTS",IF(A332&lt;=(Inputs!B$17-Inputs!$B$4)*12,E331*(1+(((1+Inputs!B$21)*(1-Inputs!B$22))^(1/12)-1))+C332*Inputs!$B$11+D332,E331))</f>
        <v>0</v>
      </c>
      <c r="F332" s="6">
        <f>IF(Inputs!$B$26&lt;&gt;"Ready","FIX INPUTS",IF(A332&lt;=(Inputs!B$17-Inputs!$B$4)*12,F331*(1+(((1+Inputs!B$21)*(1-Inputs!B$22))^(1/12)-1))+C332*Inputs!$B$12,F331))</f>
        <v>0</v>
      </c>
      <c r="G332" s="6">
        <f>IF(Inputs!$B$26&lt;&gt;"Ready","FIX INPUTS",IF(A332&lt;=(Inputs!B$17-Inputs!$B$4)*12,G331*(1+(((1+Inputs!B$21)*(1-Inputs!B$22))^(1/12)-1))+C332*Inputs!$B$13,G331))</f>
        <v>0</v>
      </c>
      <c r="H332" s="6">
        <f>IF(Inputs!$B$26&lt;&gt;"Ready","FIX INPUTS",SUM(E332:G332))</f>
        <v>0</v>
      </c>
      <c r="I332" s="6">
        <f>IF(Inputs!$B$26&lt;&gt;"Ready","FIX INPUTS",H332/(1+Inputs!B$23)^(MIN(A332,(Inputs!B$17-Inputs!$B$4)*12)/12))</f>
        <v>0</v>
      </c>
      <c r="J332" s="6">
        <f>IF(Inputs!$B$26&lt;&gt;"Ready","FIX INPUTS",C332+J331)</f>
        <v>0</v>
      </c>
      <c r="K332" s="6">
        <f>IF(Inputs!$B$26&lt;&gt;"Ready","FIX INPUTS",D332+K331)</f>
        <v>0</v>
      </c>
    </row>
    <row r="333" spans="1:11" ht="27.95" customHeight="1" x14ac:dyDescent="0.25">
      <c r="A333" s="1">
        <v>328</v>
      </c>
      <c r="B333" s="1">
        <f>IF(Inputs!$B$26&lt;&gt;"Ready","FIX INPUTS",Inputs!$B$4+A333/12)</f>
        <v>67.333333333333329</v>
      </c>
      <c r="C333" s="6">
        <f>IF(Inputs!$B$26&lt;&gt;"Ready","FIX INPUTS",IF(A333&lt;=(Inputs!B$17-Inputs!$B$4)*12,Inputs!B$18*(1+Inputs!B$20)^INT((A333-1)/12),0))</f>
        <v>0</v>
      </c>
      <c r="D333" s="6">
        <f>IF(Inputs!$B$26&lt;&gt;"Ready","FIX INPUTS",IF(A333&lt;=(Inputs!B$17-Inputs!$B$4)*12,Inputs!B$19,0))</f>
        <v>0</v>
      </c>
      <c r="E333" s="6">
        <f>IF(Inputs!$B$26&lt;&gt;"Ready","FIX INPUTS",IF(A333&lt;=(Inputs!B$17-Inputs!$B$4)*12,E332*(1+(((1+Inputs!B$21)*(1-Inputs!B$22))^(1/12)-1))+C333*Inputs!$B$11+D333,E332))</f>
        <v>0</v>
      </c>
      <c r="F333" s="6">
        <f>IF(Inputs!$B$26&lt;&gt;"Ready","FIX INPUTS",IF(A333&lt;=(Inputs!B$17-Inputs!$B$4)*12,F332*(1+(((1+Inputs!B$21)*(1-Inputs!B$22))^(1/12)-1))+C333*Inputs!$B$12,F332))</f>
        <v>0</v>
      </c>
      <c r="G333" s="6">
        <f>IF(Inputs!$B$26&lt;&gt;"Ready","FIX INPUTS",IF(A333&lt;=(Inputs!B$17-Inputs!$B$4)*12,G332*(1+(((1+Inputs!B$21)*(1-Inputs!B$22))^(1/12)-1))+C333*Inputs!$B$13,G332))</f>
        <v>0</v>
      </c>
      <c r="H333" s="6">
        <f>IF(Inputs!$B$26&lt;&gt;"Ready","FIX INPUTS",SUM(E333:G333))</f>
        <v>0</v>
      </c>
      <c r="I333" s="6">
        <f>IF(Inputs!$B$26&lt;&gt;"Ready","FIX INPUTS",H333/(1+Inputs!B$23)^(MIN(A333,(Inputs!B$17-Inputs!$B$4)*12)/12))</f>
        <v>0</v>
      </c>
      <c r="J333" s="6">
        <f>IF(Inputs!$B$26&lt;&gt;"Ready","FIX INPUTS",C333+J332)</f>
        <v>0</v>
      </c>
      <c r="K333" s="6">
        <f>IF(Inputs!$B$26&lt;&gt;"Ready","FIX INPUTS",D333+K332)</f>
        <v>0</v>
      </c>
    </row>
    <row r="334" spans="1:11" ht="27.95" customHeight="1" x14ac:dyDescent="0.25">
      <c r="A334" s="1">
        <v>329</v>
      </c>
      <c r="B334" s="1">
        <f>IF(Inputs!$B$26&lt;&gt;"Ready","FIX INPUTS",Inputs!$B$4+A334/12)</f>
        <v>67.416666666666671</v>
      </c>
      <c r="C334" s="6">
        <f>IF(Inputs!$B$26&lt;&gt;"Ready","FIX INPUTS",IF(A334&lt;=(Inputs!B$17-Inputs!$B$4)*12,Inputs!B$18*(1+Inputs!B$20)^INT((A334-1)/12),0))</f>
        <v>0</v>
      </c>
      <c r="D334" s="6">
        <f>IF(Inputs!$B$26&lt;&gt;"Ready","FIX INPUTS",IF(A334&lt;=(Inputs!B$17-Inputs!$B$4)*12,Inputs!B$19,0))</f>
        <v>0</v>
      </c>
      <c r="E334" s="6">
        <f>IF(Inputs!$B$26&lt;&gt;"Ready","FIX INPUTS",IF(A334&lt;=(Inputs!B$17-Inputs!$B$4)*12,E333*(1+(((1+Inputs!B$21)*(1-Inputs!B$22))^(1/12)-1))+C334*Inputs!$B$11+D334,E333))</f>
        <v>0</v>
      </c>
      <c r="F334" s="6">
        <f>IF(Inputs!$B$26&lt;&gt;"Ready","FIX INPUTS",IF(A334&lt;=(Inputs!B$17-Inputs!$B$4)*12,F333*(1+(((1+Inputs!B$21)*(1-Inputs!B$22))^(1/12)-1))+C334*Inputs!$B$12,F333))</f>
        <v>0</v>
      </c>
      <c r="G334" s="6">
        <f>IF(Inputs!$B$26&lt;&gt;"Ready","FIX INPUTS",IF(A334&lt;=(Inputs!B$17-Inputs!$B$4)*12,G333*(1+(((1+Inputs!B$21)*(1-Inputs!B$22))^(1/12)-1))+C334*Inputs!$B$13,G333))</f>
        <v>0</v>
      </c>
      <c r="H334" s="6">
        <f>IF(Inputs!$B$26&lt;&gt;"Ready","FIX INPUTS",SUM(E334:G334))</f>
        <v>0</v>
      </c>
      <c r="I334" s="6">
        <f>IF(Inputs!$B$26&lt;&gt;"Ready","FIX INPUTS",H334/(1+Inputs!B$23)^(MIN(A334,(Inputs!B$17-Inputs!$B$4)*12)/12))</f>
        <v>0</v>
      </c>
      <c r="J334" s="6">
        <f>IF(Inputs!$B$26&lt;&gt;"Ready","FIX INPUTS",C334+J333)</f>
        <v>0</v>
      </c>
      <c r="K334" s="6">
        <f>IF(Inputs!$B$26&lt;&gt;"Ready","FIX INPUTS",D334+K333)</f>
        <v>0</v>
      </c>
    </row>
    <row r="335" spans="1:11" ht="27.95" customHeight="1" x14ac:dyDescent="0.25">
      <c r="A335" s="1">
        <v>330</v>
      </c>
      <c r="B335" s="1">
        <f>IF(Inputs!$B$26&lt;&gt;"Ready","FIX INPUTS",Inputs!$B$4+A335/12)</f>
        <v>67.5</v>
      </c>
      <c r="C335" s="6">
        <f>IF(Inputs!$B$26&lt;&gt;"Ready","FIX INPUTS",IF(A335&lt;=(Inputs!B$17-Inputs!$B$4)*12,Inputs!B$18*(1+Inputs!B$20)^INT((A335-1)/12),0))</f>
        <v>0</v>
      </c>
      <c r="D335" s="6">
        <f>IF(Inputs!$B$26&lt;&gt;"Ready","FIX INPUTS",IF(A335&lt;=(Inputs!B$17-Inputs!$B$4)*12,Inputs!B$19,0))</f>
        <v>0</v>
      </c>
      <c r="E335" s="6">
        <f>IF(Inputs!$B$26&lt;&gt;"Ready","FIX INPUTS",IF(A335&lt;=(Inputs!B$17-Inputs!$B$4)*12,E334*(1+(((1+Inputs!B$21)*(1-Inputs!B$22))^(1/12)-1))+C335*Inputs!$B$11+D335,E334))</f>
        <v>0</v>
      </c>
      <c r="F335" s="6">
        <f>IF(Inputs!$B$26&lt;&gt;"Ready","FIX INPUTS",IF(A335&lt;=(Inputs!B$17-Inputs!$B$4)*12,F334*(1+(((1+Inputs!B$21)*(1-Inputs!B$22))^(1/12)-1))+C335*Inputs!$B$12,F334))</f>
        <v>0</v>
      </c>
      <c r="G335" s="6">
        <f>IF(Inputs!$B$26&lt;&gt;"Ready","FIX INPUTS",IF(A335&lt;=(Inputs!B$17-Inputs!$B$4)*12,G334*(1+(((1+Inputs!B$21)*(1-Inputs!B$22))^(1/12)-1))+C335*Inputs!$B$13,G334))</f>
        <v>0</v>
      </c>
      <c r="H335" s="6">
        <f>IF(Inputs!$B$26&lt;&gt;"Ready","FIX INPUTS",SUM(E335:G335))</f>
        <v>0</v>
      </c>
      <c r="I335" s="6">
        <f>IF(Inputs!$B$26&lt;&gt;"Ready","FIX INPUTS",H335/(1+Inputs!B$23)^(MIN(A335,(Inputs!B$17-Inputs!$B$4)*12)/12))</f>
        <v>0</v>
      </c>
      <c r="J335" s="6">
        <f>IF(Inputs!$B$26&lt;&gt;"Ready","FIX INPUTS",C335+J334)</f>
        <v>0</v>
      </c>
      <c r="K335" s="6">
        <f>IF(Inputs!$B$26&lt;&gt;"Ready","FIX INPUTS",D335+K334)</f>
        <v>0</v>
      </c>
    </row>
    <row r="336" spans="1:11" ht="27.95" customHeight="1" x14ac:dyDescent="0.25">
      <c r="A336" s="1">
        <v>331</v>
      </c>
      <c r="B336" s="1">
        <f>IF(Inputs!$B$26&lt;&gt;"Ready","FIX INPUTS",Inputs!$B$4+A336/12)</f>
        <v>67.583333333333329</v>
      </c>
      <c r="C336" s="6">
        <f>IF(Inputs!$B$26&lt;&gt;"Ready","FIX INPUTS",IF(A336&lt;=(Inputs!B$17-Inputs!$B$4)*12,Inputs!B$18*(1+Inputs!B$20)^INT((A336-1)/12),0))</f>
        <v>0</v>
      </c>
      <c r="D336" s="6">
        <f>IF(Inputs!$B$26&lt;&gt;"Ready","FIX INPUTS",IF(A336&lt;=(Inputs!B$17-Inputs!$B$4)*12,Inputs!B$19,0))</f>
        <v>0</v>
      </c>
      <c r="E336" s="6">
        <f>IF(Inputs!$B$26&lt;&gt;"Ready","FIX INPUTS",IF(A336&lt;=(Inputs!B$17-Inputs!$B$4)*12,E335*(1+(((1+Inputs!B$21)*(1-Inputs!B$22))^(1/12)-1))+C336*Inputs!$B$11+D336,E335))</f>
        <v>0</v>
      </c>
      <c r="F336" s="6">
        <f>IF(Inputs!$B$26&lt;&gt;"Ready","FIX INPUTS",IF(A336&lt;=(Inputs!B$17-Inputs!$B$4)*12,F335*(1+(((1+Inputs!B$21)*(1-Inputs!B$22))^(1/12)-1))+C336*Inputs!$B$12,F335))</f>
        <v>0</v>
      </c>
      <c r="G336" s="6">
        <f>IF(Inputs!$B$26&lt;&gt;"Ready","FIX INPUTS",IF(A336&lt;=(Inputs!B$17-Inputs!$B$4)*12,G335*(1+(((1+Inputs!B$21)*(1-Inputs!B$22))^(1/12)-1))+C336*Inputs!$B$13,G335))</f>
        <v>0</v>
      </c>
      <c r="H336" s="6">
        <f>IF(Inputs!$B$26&lt;&gt;"Ready","FIX INPUTS",SUM(E336:G336))</f>
        <v>0</v>
      </c>
      <c r="I336" s="6">
        <f>IF(Inputs!$B$26&lt;&gt;"Ready","FIX INPUTS",H336/(1+Inputs!B$23)^(MIN(A336,(Inputs!B$17-Inputs!$B$4)*12)/12))</f>
        <v>0</v>
      </c>
      <c r="J336" s="6">
        <f>IF(Inputs!$B$26&lt;&gt;"Ready","FIX INPUTS",C336+J335)</f>
        <v>0</v>
      </c>
      <c r="K336" s="6">
        <f>IF(Inputs!$B$26&lt;&gt;"Ready","FIX INPUTS",D336+K335)</f>
        <v>0</v>
      </c>
    </row>
    <row r="337" spans="1:11" ht="27.95" customHeight="1" x14ac:dyDescent="0.25">
      <c r="A337" s="1">
        <v>332</v>
      </c>
      <c r="B337" s="1">
        <f>IF(Inputs!$B$26&lt;&gt;"Ready","FIX INPUTS",Inputs!$B$4+A337/12)</f>
        <v>67.666666666666671</v>
      </c>
      <c r="C337" s="6">
        <f>IF(Inputs!$B$26&lt;&gt;"Ready","FIX INPUTS",IF(A337&lt;=(Inputs!B$17-Inputs!$B$4)*12,Inputs!B$18*(1+Inputs!B$20)^INT((A337-1)/12),0))</f>
        <v>0</v>
      </c>
      <c r="D337" s="6">
        <f>IF(Inputs!$B$26&lt;&gt;"Ready","FIX INPUTS",IF(A337&lt;=(Inputs!B$17-Inputs!$B$4)*12,Inputs!B$19,0))</f>
        <v>0</v>
      </c>
      <c r="E337" s="6">
        <f>IF(Inputs!$B$26&lt;&gt;"Ready","FIX INPUTS",IF(A337&lt;=(Inputs!B$17-Inputs!$B$4)*12,E336*(1+(((1+Inputs!B$21)*(1-Inputs!B$22))^(1/12)-1))+C337*Inputs!$B$11+D337,E336))</f>
        <v>0</v>
      </c>
      <c r="F337" s="6">
        <f>IF(Inputs!$B$26&lt;&gt;"Ready","FIX INPUTS",IF(A337&lt;=(Inputs!B$17-Inputs!$B$4)*12,F336*(1+(((1+Inputs!B$21)*(1-Inputs!B$22))^(1/12)-1))+C337*Inputs!$B$12,F336))</f>
        <v>0</v>
      </c>
      <c r="G337" s="6">
        <f>IF(Inputs!$B$26&lt;&gt;"Ready","FIX INPUTS",IF(A337&lt;=(Inputs!B$17-Inputs!$B$4)*12,G336*(1+(((1+Inputs!B$21)*(1-Inputs!B$22))^(1/12)-1))+C337*Inputs!$B$13,G336))</f>
        <v>0</v>
      </c>
      <c r="H337" s="6">
        <f>IF(Inputs!$B$26&lt;&gt;"Ready","FIX INPUTS",SUM(E337:G337))</f>
        <v>0</v>
      </c>
      <c r="I337" s="6">
        <f>IF(Inputs!$B$26&lt;&gt;"Ready","FIX INPUTS",H337/(1+Inputs!B$23)^(MIN(A337,(Inputs!B$17-Inputs!$B$4)*12)/12))</f>
        <v>0</v>
      </c>
      <c r="J337" s="6">
        <f>IF(Inputs!$B$26&lt;&gt;"Ready","FIX INPUTS",C337+J336)</f>
        <v>0</v>
      </c>
      <c r="K337" s="6">
        <f>IF(Inputs!$B$26&lt;&gt;"Ready","FIX INPUTS",D337+K336)</f>
        <v>0</v>
      </c>
    </row>
    <row r="338" spans="1:11" ht="27.95" customHeight="1" x14ac:dyDescent="0.25">
      <c r="A338" s="1">
        <v>333</v>
      </c>
      <c r="B338" s="1">
        <f>IF(Inputs!$B$26&lt;&gt;"Ready","FIX INPUTS",Inputs!$B$4+A338/12)</f>
        <v>67.75</v>
      </c>
      <c r="C338" s="6">
        <f>IF(Inputs!$B$26&lt;&gt;"Ready","FIX INPUTS",IF(A338&lt;=(Inputs!B$17-Inputs!$B$4)*12,Inputs!B$18*(1+Inputs!B$20)^INT((A338-1)/12),0))</f>
        <v>0</v>
      </c>
      <c r="D338" s="6">
        <f>IF(Inputs!$B$26&lt;&gt;"Ready","FIX INPUTS",IF(A338&lt;=(Inputs!B$17-Inputs!$B$4)*12,Inputs!B$19,0))</f>
        <v>0</v>
      </c>
      <c r="E338" s="6">
        <f>IF(Inputs!$B$26&lt;&gt;"Ready","FIX INPUTS",IF(A338&lt;=(Inputs!B$17-Inputs!$B$4)*12,E337*(1+(((1+Inputs!B$21)*(1-Inputs!B$22))^(1/12)-1))+C338*Inputs!$B$11+D338,E337))</f>
        <v>0</v>
      </c>
      <c r="F338" s="6">
        <f>IF(Inputs!$B$26&lt;&gt;"Ready","FIX INPUTS",IF(A338&lt;=(Inputs!B$17-Inputs!$B$4)*12,F337*(1+(((1+Inputs!B$21)*(1-Inputs!B$22))^(1/12)-1))+C338*Inputs!$B$12,F337))</f>
        <v>0</v>
      </c>
      <c r="G338" s="6">
        <f>IF(Inputs!$B$26&lt;&gt;"Ready","FIX INPUTS",IF(A338&lt;=(Inputs!B$17-Inputs!$B$4)*12,G337*(1+(((1+Inputs!B$21)*(1-Inputs!B$22))^(1/12)-1))+C338*Inputs!$B$13,G337))</f>
        <v>0</v>
      </c>
      <c r="H338" s="6">
        <f>IF(Inputs!$B$26&lt;&gt;"Ready","FIX INPUTS",SUM(E338:G338))</f>
        <v>0</v>
      </c>
      <c r="I338" s="6">
        <f>IF(Inputs!$B$26&lt;&gt;"Ready","FIX INPUTS",H338/(1+Inputs!B$23)^(MIN(A338,(Inputs!B$17-Inputs!$B$4)*12)/12))</f>
        <v>0</v>
      </c>
      <c r="J338" s="6">
        <f>IF(Inputs!$B$26&lt;&gt;"Ready","FIX INPUTS",C338+J337)</f>
        <v>0</v>
      </c>
      <c r="K338" s="6">
        <f>IF(Inputs!$B$26&lt;&gt;"Ready","FIX INPUTS",D338+K337)</f>
        <v>0</v>
      </c>
    </row>
    <row r="339" spans="1:11" ht="27.95" customHeight="1" x14ac:dyDescent="0.25">
      <c r="A339" s="1">
        <v>334</v>
      </c>
      <c r="B339" s="1">
        <f>IF(Inputs!$B$26&lt;&gt;"Ready","FIX INPUTS",Inputs!$B$4+A339/12)</f>
        <v>67.833333333333329</v>
      </c>
      <c r="C339" s="6">
        <f>IF(Inputs!$B$26&lt;&gt;"Ready","FIX INPUTS",IF(A339&lt;=(Inputs!B$17-Inputs!$B$4)*12,Inputs!B$18*(1+Inputs!B$20)^INT((A339-1)/12),0))</f>
        <v>0</v>
      </c>
      <c r="D339" s="6">
        <f>IF(Inputs!$B$26&lt;&gt;"Ready","FIX INPUTS",IF(A339&lt;=(Inputs!B$17-Inputs!$B$4)*12,Inputs!B$19,0))</f>
        <v>0</v>
      </c>
      <c r="E339" s="6">
        <f>IF(Inputs!$B$26&lt;&gt;"Ready","FIX INPUTS",IF(A339&lt;=(Inputs!B$17-Inputs!$B$4)*12,E338*(1+(((1+Inputs!B$21)*(1-Inputs!B$22))^(1/12)-1))+C339*Inputs!$B$11+D339,E338))</f>
        <v>0</v>
      </c>
      <c r="F339" s="6">
        <f>IF(Inputs!$B$26&lt;&gt;"Ready","FIX INPUTS",IF(A339&lt;=(Inputs!B$17-Inputs!$B$4)*12,F338*(1+(((1+Inputs!B$21)*(1-Inputs!B$22))^(1/12)-1))+C339*Inputs!$B$12,F338))</f>
        <v>0</v>
      </c>
      <c r="G339" s="6">
        <f>IF(Inputs!$B$26&lt;&gt;"Ready","FIX INPUTS",IF(A339&lt;=(Inputs!B$17-Inputs!$B$4)*12,G338*(1+(((1+Inputs!B$21)*(1-Inputs!B$22))^(1/12)-1))+C339*Inputs!$B$13,G338))</f>
        <v>0</v>
      </c>
      <c r="H339" s="6">
        <f>IF(Inputs!$B$26&lt;&gt;"Ready","FIX INPUTS",SUM(E339:G339))</f>
        <v>0</v>
      </c>
      <c r="I339" s="6">
        <f>IF(Inputs!$B$26&lt;&gt;"Ready","FIX INPUTS",H339/(1+Inputs!B$23)^(MIN(A339,(Inputs!B$17-Inputs!$B$4)*12)/12))</f>
        <v>0</v>
      </c>
      <c r="J339" s="6">
        <f>IF(Inputs!$B$26&lt;&gt;"Ready","FIX INPUTS",C339+J338)</f>
        <v>0</v>
      </c>
      <c r="K339" s="6">
        <f>IF(Inputs!$B$26&lt;&gt;"Ready","FIX INPUTS",D339+K338)</f>
        <v>0</v>
      </c>
    </row>
    <row r="340" spans="1:11" ht="27.95" customHeight="1" x14ac:dyDescent="0.25">
      <c r="A340" s="1">
        <v>335</v>
      </c>
      <c r="B340" s="1">
        <f>IF(Inputs!$B$26&lt;&gt;"Ready","FIX INPUTS",Inputs!$B$4+A340/12)</f>
        <v>67.916666666666671</v>
      </c>
      <c r="C340" s="6">
        <f>IF(Inputs!$B$26&lt;&gt;"Ready","FIX INPUTS",IF(A340&lt;=(Inputs!B$17-Inputs!$B$4)*12,Inputs!B$18*(1+Inputs!B$20)^INT((A340-1)/12),0))</f>
        <v>0</v>
      </c>
      <c r="D340" s="6">
        <f>IF(Inputs!$B$26&lt;&gt;"Ready","FIX INPUTS",IF(A340&lt;=(Inputs!B$17-Inputs!$B$4)*12,Inputs!B$19,0))</f>
        <v>0</v>
      </c>
      <c r="E340" s="6">
        <f>IF(Inputs!$B$26&lt;&gt;"Ready","FIX INPUTS",IF(A340&lt;=(Inputs!B$17-Inputs!$B$4)*12,E339*(1+(((1+Inputs!B$21)*(1-Inputs!B$22))^(1/12)-1))+C340*Inputs!$B$11+D340,E339))</f>
        <v>0</v>
      </c>
      <c r="F340" s="6">
        <f>IF(Inputs!$B$26&lt;&gt;"Ready","FIX INPUTS",IF(A340&lt;=(Inputs!B$17-Inputs!$B$4)*12,F339*(1+(((1+Inputs!B$21)*(1-Inputs!B$22))^(1/12)-1))+C340*Inputs!$B$12,F339))</f>
        <v>0</v>
      </c>
      <c r="G340" s="6">
        <f>IF(Inputs!$B$26&lt;&gt;"Ready","FIX INPUTS",IF(A340&lt;=(Inputs!B$17-Inputs!$B$4)*12,G339*(1+(((1+Inputs!B$21)*(1-Inputs!B$22))^(1/12)-1))+C340*Inputs!$B$13,G339))</f>
        <v>0</v>
      </c>
      <c r="H340" s="6">
        <f>IF(Inputs!$B$26&lt;&gt;"Ready","FIX INPUTS",SUM(E340:G340))</f>
        <v>0</v>
      </c>
      <c r="I340" s="6">
        <f>IF(Inputs!$B$26&lt;&gt;"Ready","FIX INPUTS",H340/(1+Inputs!B$23)^(MIN(A340,(Inputs!B$17-Inputs!$B$4)*12)/12))</f>
        <v>0</v>
      </c>
      <c r="J340" s="6">
        <f>IF(Inputs!$B$26&lt;&gt;"Ready","FIX INPUTS",C340+J339)</f>
        <v>0</v>
      </c>
      <c r="K340" s="6">
        <f>IF(Inputs!$B$26&lt;&gt;"Ready","FIX INPUTS",D340+K339)</f>
        <v>0</v>
      </c>
    </row>
    <row r="341" spans="1:11" ht="27.95" customHeight="1" x14ac:dyDescent="0.25">
      <c r="A341" s="1">
        <v>336</v>
      </c>
      <c r="B341" s="1">
        <f>IF(Inputs!$B$26&lt;&gt;"Ready","FIX INPUTS",Inputs!$B$4+A341/12)</f>
        <v>68</v>
      </c>
      <c r="C341" s="6">
        <f>IF(Inputs!$B$26&lt;&gt;"Ready","FIX INPUTS",IF(A341&lt;=(Inputs!B$17-Inputs!$B$4)*12,Inputs!B$18*(1+Inputs!B$20)^INT((A341-1)/12),0))</f>
        <v>0</v>
      </c>
      <c r="D341" s="6">
        <f>IF(Inputs!$B$26&lt;&gt;"Ready","FIX INPUTS",IF(A341&lt;=(Inputs!B$17-Inputs!$B$4)*12,Inputs!B$19,0))</f>
        <v>0</v>
      </c>
      <c r="E341" s="6">
        <f>IF(Inputs!$B$26&lt;&gt;"Ready","FIX INPUTS",IF(A341&lt;=(Inputs!B$17-Inputs!$B$4)*12,E340*(1+(((1+Inputs!B$21)*(1-Inputs!B$22))^(1/12)-1))+C341*Inputs!$B$11+D341,E340))</f>
        <v>0</v>
      </c>
      <c r="F341" s="6">
        <f>IF(Inputs!$B$26&lt;&gt;"Ready","FIX INPUTS",IF(A341&lt;=(Inputs!B$17-Inputs!$B$4)*12,F340*(1+(((1+Inputs!B$21)*(1-Inputs!B$22))^(1/12)-1))+C341*Inputs!$B$12,F340))</f>
        <v>0</v>
      </c>
      <c r="G341" s="6">
        <f>IF(Inputs!$B$26&lt;&gt;"Ready","FIX INPUTS",IF(A341&lt;=(Inputs!B$17-Inputs!$B$4)*12,G340*(1+(((1+Inputs!B$21)*(1-Inputs!B$22))^(1/12)-1))+C341*Inputs!$B$13,G340))</f>
        <v>0</v>
      </c>
      <c r="H341" s="6">
        <f>IF(Inputs!$B$26&lt;&gt;"Ready","FIX INPUTS",SUM(E341:G341))</f>
        <v>0</v>
      </c>
      <c r="I341" s="6">
        <f>IF(Inputs!$B$26&lt;&gt;"Ready","FIX INPUTS",H341/(1+Inputs!B$23)^(MIN(A341,(Inputs!B$17-Inputs!$B$4)*12)/12))</f>
        <v>0</v>
      </c>
      <c r="J341" s="6">
        <f>IF(Inputs!$B$26&lt;&gt;"Ready","FIX INPUTS",C341+J340)</f>
        <v>0</v>
      </c>
      <c r="K341" s="6">
        <f>IF(Inputs!$B$26&lt;&gt;"Ready","FIX INPUTS",D341+K340)</f>
        <v>0</v>
      </c>
    </row>
    <row r="342" spans="1:11" ht="27.95" customHeight="1" x14ac:dyDescent="0.25">
      <c r="A342" s="1">
        <v>337</v>
      </c>
      <c r="B342" s="1">
        <f>IF(Inputs!$B$26&lt;&gt;"Ready","FIX INPUTS",Inputs!$B$4+A342/12)</f>
        <v>68.083333333333329</v>
      </c>
      <c r="C342" s="6">
        <f>IF(Inputs!$B$26&lt;&gt;"Ready","FIX INPUTS",IF(A342&lt;=(Inputs!B$17-Inputs!$B$4)*12,Inputs!B$18*(1+Inputs!B$20)^INT((A342-1)/12),0))</f>
        <v>0</v>
      </c>
      <c r="D342" s="6">
        <f>IF(Inputs!$B$26&lt;&gt;"Ready","FIX INPUTS",IF(A342&lt;=(Inputs!B$17-Inputs!$B$4)*12,Inputs!B$19,0))</f>
        <v>0</v>
      </c>
      <c r="E342" s="6">
        <f>IF(Inputs!$B$26&lt;&gt;"Ready","FIX INPUTS",IF(A342&lt;=(Inputs!B$17-Inputs!$B$4)*12,E341*(1+(((1+Inputs!B$21)*(1-Inputs!B$22))^(1/12)-1))+C342*Inputs!$B$11+D342,E341))</f>
        <v>0</v>
      </c>
      <c r="F342" s="6">
        <f>IF(Inputs!$B$26&lt;&gt;"Ready","FIX INPUTS",IF(A342&lt;=(Inputs!B$17-Inputs!$B$4)*12,F341*(1+(((1+Inputs!B$21)*(1-Inputs!B$22))^(1/12)-1))+C342*Inputs!$B$12,F341))</f>
        <v>0</v>
      </c>
      <c r="G342" s="6">
        <f>IF(Inputs!$B$26&lt;&gt;"Ready","FIX INPUTS",IF(A342&lt;=(Inputs!B$17-Inputs!$B$4)*12,G341*(1+(((1+Inputs!B$21)*(1-Inputs!B$22))^(1/12)-1))+C342*Inputs!$B$13,G341))</f>
        <v>0</v>
      </c>
      <c r="H342" s="6">
        <f>IF(Inputs!$B$26&lt;&gt;"Ready","FIX INPUTS",SUM(E342:G342))</f>
        <v>0</v>
      </c>
      <c r="I342" s="6">
        <f>IF(Inputs!$B$26&lt;&gt;"Ready","FIX INPUTS",H342/(1+Inputs!B$23)^(MIN(A342,(Inputs!B$17-Inputs!$B$4)*12)/12))</f>
        <v>0</v>
      </c>
      <c r="J342" s="6">
        <f>IF(Inputs!$B$26&lt;&gt;"Ready","FIX INPUTS",C342+J341)</f>
        <v>0</v>
      </c>
      <c r="K342" s="6">
        <f>IF(Inputs!$B$26&lt;&gt;"Ready","FIX INPUTS",D342+K341)</f>
        <v>0</v>
      </c>
    </row>
    <row r="343" spans="1:11" ht="27.95" customHeight="1" x14ac:dyDescent="0.25">
      <c r="A343" s="1">
        <v>338</v>
      </c>
      <c r="B343" s="1">
        <f>IF(Inputs!$B$26&lt;&gt;"Ready","FIX INPUTS",Inputs!$B$4+A343/12)</f>
        <v>68.166666666666671</v>
      </c>
      <c r="C343" s="6">
        <f>IF(Inputs!$B$26&lt;&gt;"Ready","FIX INPUTS",IF(A343&lt;=(Inputs!B$17-Inputs!$B$4)*12,Inputs!B$18*(1+Inputs!B$20)^INT((A343-1)/12),0))</f>
        <v>0</v>
      </c>
      <c r="D343" s="6">
        <f>IF(Inputs!$B$26&lt;&gt;"Ready","FIX INPUTS",IF(A343&lt;=(Inputs!B$17-Inputs!$B$4)*12,Inputs!B$19,0))</f>
        <v>0</v>
      </c>
      <c r="E343" s="6">
        <f>IF(Inputs!$B$26&lt;&gt;"Ready","FIX INPUTS",IF(A343&lt;=(Inputs!B$17-Inputs!$B$4)*12,E342*(1+(((1+Inputs!B$21)*(1-Inputs!B$22))^(1/12)-1))+C343*Inputs!$B$11+D343,E342))</f>
        <v>0</v>
      </c>
      <c r="F343" s="6">
        <f>IF(Inputs!$B$26&lt;&gt;"Ready","FIX INPUTS",IF(A343&lt;=(Inputs!B$17-Inputs!$B$4)*12,F342*(1+(((1+Inputs!B$21)*(1-Inputs!B$22))^(1/12)-1))+C343*Inputs!$B$12,F342))</f>
        <v>0</v>
      </c>
      <c r="G343" s="6">
        <f>IF(Inputs!$B$26&lt;&gt;"Ready","FIX INPUTS",IF(A343&lt;=(Inputs!B$17-Inputs!$B$4)*12,G342*(1+(((1+Inputs!B$21)*(1-Inputs!B$22))^(1/12)-1))+C343*Inputs!$B$13,G342))</f>
        <v>0</v>
      </c>
      <c r="H343" s="6">
        <f>IF(Inputs!$B$26&lt;&gt;"Ready","FIX INPUTS",SUM(E343:G343))</f>
        <v>0</v>
      </c>
      <c r="I343" s="6">
        <f>IF(Inputs!$B$26&lt;&gt;"Ready","FIX INPUTS",H343/(1+Inputs!B$23)^(MIN(A343,(Inputs!B$17-Inputs!$B$4)*12)/12))</f>
        <v>0</v>
      </c>
      <c r="J343" s="6">
        <f>IF(Inputs!$B$26&lt;&gt;"Ready","FIX INPUTS",C343+J342)</f>
        <v>0</v>
      </c>
      <c r="K343" s="6">
        <f>IF(Inputs!$B$26&lt;&gt;"Ready","FIX INPUTS",D343+K342)</f>
        <v>0</v>
      </c>
    </row>
    <row r="344" spans="1:11" ht="27.95" customHeight="1" x14ac:dyDescent="0.25">
      <c r="A344" s="1">
        <v>339</v>
      </c>
      <c r="B344" s="1">
        <f>IF(Inputs!$B$26&lt;&gt;"Ready","FIX INPUTS",Inputs!$B$4+A344/12)</f>
        <v>68.25</v>
      </c>
      <c r="C344" s="6">
        <f>IF(Inputs!$B$26&lt;&gt;"Ready","FIX INPUTS",IF(A344&lt;=(Inputs!B$17-Inputs!$B$4)*12,Inputs!B$18*(1+Inputs!B$20)^INT((A344-1)/12),0))</f>
        <v>0</v>
      </c>
      <c r="D344" s="6">
        <f>IF(Inputs!$B$26&lt;&gt;"Ready","FIX INPUTS",IF(A344&lt;=(Inputs!B$17-Inputs!$B$4)*12,Inputs!B$19,0))</f>
        <v>0</v>
      </c>
      <c r="E344" s="6">
        <f>IF(Inputs!$B$26&lt;&gt;"Ready","FIX INPUTS",IF(A344&lt;=(Inputs!B$17-Inputs!$B$4)*12,E343*(1+(((1+Inputs!B$21)*(1-Inputs!B$22))^(1/12)-1))+C344*Inputs!$B$11+D344,E343))</f>
        <v>0</v>
      </c>
      <c r="F344" s="6">
        <f>IF(Inputs!$B$26&lt;&gt;"Ready","FIX INPUTS",IF(A344&lt;=(Inputs!B$17-Inputs!$B$4)*12,F343*(1+(((1+Inputs!B$21)*(1-Inputs!B$22))^(1/12)-1))+C344*Inputs!$B$12,F343))</f>
        <v>0</v>
      </c>
      <c r="G344" s="6">
        <f>IF(Inputs!$B$26&lt;&gt;"Ready","FIX INPUTS",IF(A344&lt;=(Inputs!B$17-Inputs!$B$4)*12,G343*(1+(((1+Inputs!B$21)*(1-Inputs!B$22))^(1/12)-1))+C344*Inputs!$B$13,G343))</f>
        <v>0</v>
      </c>
      <c r="H344" s="6">
        <f>IF(Inputs!$B$26&lt;&gt;"Ready","FIX INPUTS",SUM(E344:G344))</f>
        <v>0</v>
      </c>
      <c r="I344" s="6">
        <f>IF(Inputs!$B$26&lt;&gt;"Ready","FIX INPUTS",H344/(1+Inputs!B$23)^(MIN(A344,(Inputs!B$17-Inputs!$B$4)*12)/12))</f>
        <v>0</v>
      </c>
      <c r="J344" s="6">
        <f>IF(Inputs!$B$26&lt;&gt;"Ready","FIX INPUTS",C344+J343)</f>
        <v>0</v>
      </c>
      <c r="K344" s="6">
        <f>IF(Inputs!$B$26&lt;&gt;"Ready","FIX INPUTS",D344+K343)</f>
        <v>0</v>
      </c>
    </row>
    <row r="345" spans="1:11" ht="27.95" customHeight="1" x14ac:dyDescent="0.25">
      <c r="A345" s="1">
        <v>340</v>
      </c>
      <c r="B345" s="1">
        <f>IF(Inputs!$B$26&lt;&gt;"Ready","FIX INPUTS",Inputs!$B$4+A345/12)</f>
        <v>68.333333333333329</v>
      </c>
      <c r="C345" s="6">
        <f>IF(Inputs!$B$26&lt;&gt;"Ready","FIX INPUTS",IF(A345&lt;=(Inputs!B$17-Inputs!$B$4)*12,Inputs!B$18*(1+Inputs!B$20)^INT((A345-1)/12),0))</f>
        <v>0</v>
      </c>
      <c r="D345" s="6">
        <f>IF(Inputs!$B$26&lt;&gt;"Ready","FIX INPUTS",IF(A345&lt;=(Inputs!B$17-Inputs!$B$4)*12,Inputs!B$19,0))</f>
        <v>0</v>
      </c>
      <c r="E345" s="6">
        <f>IF(Inputs!$B$26&lt;&gt;"Ready","FIX INPUTS",IF(A345&lt;=(Inputs!B$17-Inputs!$B$4)*12,E344*(1+(((1+Inputs!B$21)*(1-Inputs!B$22))^(1/12)-1))+C345*Inputs!$B$11+D345,E344))</f>
        <v>0</v>
      </c>
      <c r="F345" s="6">
        <f>IF(Inputs!$B$26&lt;&gt;"Ready","FIX INPUTS",IF(A345&lt;=(Inputs!B$17-Inputs!$B$4)*12,F344*(1+(((1+Inputs!B$21)*(1-Inputs!B$22))^(1/12)-1))+C345*Inputs!$B$12,F344))</f>
        <v>0</v>
      </c>
      <c r="G345" s="6">
        <f>IF(Inputs!$B$26&lt;&gt;"Ready","FIX INPUTS",IF(A345&lt;=(Inputs!B$17-Inputs!$B$4)*12,G344*(1+(((1+Inputs!B$21)*(1-Inputs!B$22))^(1/12)-1))+C345*Inputs!$B$13,G344))</f>
        <v>0</v>
      </c>
      <c r="H345" s="6">
        <f>IF(Inputs!$B$26&lt;&gt;"Ready","FIX INPUTS",SUM(E345:G345))</f>
        <v>0</v>
      </c>
      <c r="I345" s="6">
        <f>IF(Inputs!$B$26&lt;&gt;"Ready","FIX INPUTS",H345/(1+Inputs!B$23)^(MIN(A345,(Inputs!B$17-Inputs!$B$4)*12)/12))</f>
        <v>0</v>
      </c>
      <c r="J345" s="6">
        <f>IF(Inputs!$B$26&lt;&gt;"Ready","FIX INPUTS",C345+J344)</f>
        <v>0</v>
      </c>
      <c r="K345" s="6">
        <f>IF(Inputs!$B$26&lt;&gt;"Ready","FIX INPUTS",D345+K344)</f>
        <v>0</v>
      </c>
    </row>
    <row r="346" spans="1:11" ht="27.95" customHeight="1" x14ac:dyDescent="0.25">
      <c r="A346" s="1">
        <v>341</v>
      </c>
      <c r="B346" s="1">
        <f>IF(Inputs!$B$26&lt;&gt;"Ready","FIX INPUTS",Inputs!$B$4+A346/12)</f>
        <v>68.416666666666671</v>
      </c>
      <c r="C346" s="6">
        <f>IF(Inputs!$B$26&lt;&gt;"Ready","FIX INPUTS",IF(A346&lt;=(Inputs!B$17-Inputs!$B$4)*12,Inputs!B$18*(1+Inputs!B$20)^INT((A346-1)/12),0))</f>
        <v>0</v>
      </c>
      <c r="D346" s="6">
        <f>IF(Inputs!$B$26&lt;&gt;"Ready","FIX INPUTS",IF(A346&lt;=(Inputs!B$17-Inputs!$B$4)*12,Inputs!B$19,0))</f>
        <v>0</v>
      </c>
      <c r="E346" s="6">
        <f>IF(Inputs!$B$26&lt;&gt;"Ready","FIX INPUTS",IF(A346&lt;=(Inputs!B$17-Inputs!$B$4)*12,E345*(1+(((1+Inputs!B$21)*(1-Inputs!B$22))^(1/12)-1))+C346*Inputs!$B$11+D346,E345))</f>
        <v>0</v>
      </c>
      <c r="F346" s="6">
        <f>IF(Inputs!$B$26&lt;&gt;"Ready","FIX INPUTS",IF(A346&lt;=(Inputs!B$17-Inputs!$B$4)*12,F345*(1+(((1+Inputs!B$21)*(1-Inputs!B$22))^(1/12)-1))+C346*Inputs!$B$12,F345))</f>
        <v>0</v>
      </c>
      <c r="G346" s="6">
        <f>IF(Inputs!$B$26&lt;&gt;"Ready","FIX INPUTS",IF(A346&lt;=(Inputs!B$17-Inputs!$B$4)*12,G345*(1+(((1+Inputs!B$21)*(1-Inputs!B$22))^(1/12)-1))+C346*Inputs!$B$13,G345))</f>
        <v>0</v>
      </c>
      <c r="H346" s="6">
        <f>IF(Inputs!$B$26&lt;&gt;"Ready","FIX INPUTS",SUM(E346:G346))</f>
        <v>0</v>
      </c>
      <c r="I346" s="6">
        <f>IF(Inputs!$B$26&lt;&gt;"Ready","FIX INPUTS",H346/(1+Inputs!B$23)^(MIN(A346,(Inputs!B$17-Inputs!$B$4)*12)/12))</f>
        <v>0</v>
      </c>
      <c r="J346" s="6">
        <f>IF(Inputs!$B$26&lt;&gt;"Ready","FIX INPUTS",C346+J345)</f>
        <v>0</v>
      </c>
      <c r="K346" s="6">
        <f>IF(Inputs!$B$26&lt;&gt;"Ready","FIX INPUTS",D346+K345)</f>
        <v>0</v>
      </c>
    </row>
    <row r="347" spans="1:11" ht="27.95" customHeight="1" x14ac:dyDescent="0.25">
      <c r="A347" s="1">
        <v>342</v>
      </c>
      <c r="B347" s="1">
        <f>IF(Inputs!$B$26&lt;&gt;"Ready","FIX INPUTS",Inputs!$B$4+A347/12)</f>
        <v>68.5</v>
      </c>
      <c r="C347" s="6">
        <f>IF(Inputs!$B$26&lt;&gt;"Ready","FIX INPUTS",IF(A347&lt;=(Inputs!B$17-Inputs!$B$4)*12,Inputs!B$18*(1+Inputs!B$20)^INT((A347-1)/12),0))</f>
        <v>0</v>
      </c>
      <c r="D347" s="6">
        <f>IF(Inputs!$B$26&lt;&gt;"Ready","FIX INPUTS",IF(A347&lt;=(Inputs!B$17-Inputs!$B$4)*12,Inputs!B$19,0))</f>
        <v>0</v>
      </c>
      <c r="E347" s="6">
        <f>IF(Inputs!$B$26&lt;&gt;"Ready","FIX INPUTS",IF(A347&lt;=(Inputs!B$17-Inputs!$B$4)*12,E346*(1+(((1+Inputs!B$21)*(1-Inputs!B$22))^(1/12)-1))+C347*Inputs!$B$11+D347,E346))</f>
        <v>0</v>
      </c>
      <c r="F347" s="6">
        <f>IF(Inputs!$B$26&lt;&gt;"Ready","FIX INPUTS",IF(A347&lt;=(Inputs!B$17-Inputs!$B$4)*12,F346*(1+(((1+Inputs!B$21)*(1-Inputs!B$22))^(1/12)-1))+C347*Inputs!$B$12,F346))</f>
        <v>0</v>
      </c>
      <c r="G347" s="6">
        <f>IF(Inputs!$B$26&lt;&gt;"Ready","FIX INPUTS",IF(A347&lt;=(Inputs!B$17-Inputs!$B$4)*12,G346*(1+(((1+Inputs!B$21)*(1-Inputs!B$22))^(1/12)-1))+C347*Inputs!$B$13,G346))</f>
        <v>0</v>
      </c>
      <c r="H347" s="6">
        <f>IF(Inputs!$B$26&lt;&gt;"Ready","FIX INPUTS",SUM(E347:G347))</f>
        <v>0</v>
      </c>
      <c r="I347" s="6">
        <f>IF(Inputs!$B$26&lt;&gt;"Ready","FIX INPUTS",H347/(1+Inputs!B$23)^(MIN(A347,(Inputs!B$17-Inputs!$B$4)*12)/12))</f>
        <v>0</v>
      </c>
      <c r="J347" s="6">
        <f>IF(Inputs!$B$26&lt;&gt;"Ready","FIX INPUTS",C347+J346)</f>
        <v>0</v>
      </c>
      <c r="K347" s="6">
        <f>IF(Inputs!$B$26&lt;&gt;"Ready","FIX INPUTS",D347+K346)</f>
        <v>0</v>
      </c>
    </row>
    <row r="348" spans="1:11" ht="27.95" customHeight="1" x14ac:dyDescent="0.25">
      <c r="A348" s="1">
        <v>343</v>
      </c>
      <c r="B348" s="1">
        <f>IF(Inputs!$B$26&lt;&gt;"Ready","FIX INPUTS",Inputs!$B$4+A348/12)</f>
        <v>68.583333333333329</v>
      </c>
      <c r="C348" s="6">
        <f>IF(Inputs!$B$26&lt;&gt;"Ready","FIX INPUTS",IF(A348&lt;=(Inputs!B$17-Inputs!$B$4)*12,Inputs!B$18*(1+Inputs!B$20)^INT((A348-1)/12),0))</f>
        <v>0</v>
      </c>
      <c r="D348" s="6">
        <f>IF(Inputs!$B$26&lt;&gt;"Ready","FIX INPUTS",IF(A348&lt;=(Inputs!B$17-Inputs!$B$4)*12,Inputs!B$19,0))</f>
        <v>0</v>
      </c>
      <c r="E348" s="6">
        <f>IF(Inputs!$B$26&lt;&gt;"Ready","FIX INPUTS",IF(A348&lt;=(Inputs!B$17-Inputs!$B$4)*12,E347*(1+(((1+Inputs!B$21)*(1-Inputs!B$22))^(1/12)-1))+C348*Inputs!$B$11+D348,E347))</f>
        <v>0</v>
      </c>
      <c r="F348" s="6">
        <f>IF(Inputs!$B$26&lt;&gt;"Ready","FIX INPUTS",IF(A348&lt;=(Inputs!B$17-Inputs!$B$4)*12,F347*(1+(((1+Inputs!B$21)*(1-Inputs!B$22))^(1/12)-1))+C348*Inputs!$B$12,F347))</f>
        <v>0</v>
      </c>
      <c r="G348" s="6">
        <f>IF(Inputs!$B$26&lt;&gt;"Ready","FIX INPUTS",IF(A348&lt;=(Inputs!B$17-Inputs!$B$4)*12,G347*(1+(((1+Inputs!B$21)*(1-Inputs!B$22))^(1/12)-1))+C348*Inputs!$B$13,G347))</f>
        <v>0</v>
      </c>
      <c r="H348" s="6">
        <f>IF(Inputs!$B$26&lt;&gt;"Ready","FIX INPUTS",SUM(E348:G348))</f>
        <v>0</v>
      </c>
      <c r="I348" s="6">
        <f>IF(Inputs!$B$26&lt;&gt;"Ready","FIX INPUTS",H348/(1+Inputs!B$23)^(MIN(A348,(Inputs!B$17-Inputs!$B$4)*12)/12))</f>
        <v>0</v>
      </c>
      <c r="J348" s="6">
        <f>IF(Inputs!$B$26&lt;&gt;"Ready","FIX INPUTS",C348+J347)</f>
        <v>0</v>
      </c>
      <c r="K348" s="6">
        <f>IF(Inputs!$B$26&lt;&gt;"Ready","FIX INPUTS",D348+K347)</f>
        <v>0</v>
      </c>
    </row>
    <row r="349" spans="1:11" ht="27.95" customHeight="1" x14ac:dyDescent="0.25">
      <c r="A349" s="1">
        <v>344</v>
      </c>
      <c r="B349" s="1">
        <f>IF(Inputs!$B$26&lt;&gt;"Ready","FIX INPUTS",Inputs!$B$4+A349/12)</f>
        <v>68.666666666666671</v>
      </c>
      <c r="C349" s="6">
        <f>IF(Inputs!$B$26&lt;&gt;"Ready","FIX INPUTS",IF(A349&lt;=(Inputs!B$17-Inputs!$B$4)*12,Inputs!B$18*(1+Inputs!B$20)^INT((A349-1)/12),0))</f>
        <v>0</v>
      </c>
      <c r="D349" s="6">
        <f>IF(Inputs!$B$26&lt;&gt;"Ready","FIX INPUTS",IF(A349&lt;=(Inputs!B$17-Inputs!$B$4)*12,Inputs!B$19,0))</f>
        <v>0</v>
      </c>
      <c r="E349" s="6">
        <f>IF(Inputs!$B$26&lt;&gt;"Ready","FIX INPUTS",IF(A349&lt;=(Inputs!B$17-Inputs!$B$4)*12,E348*(1+(((1+Inputs!B$21)*(1-Inputs!B$22))^(1/12)-1))+C349*Inputs!$B$11+D349,E348))</f>
        <v>0</v>
      </c>
      <c r="F349" s="6">
        <f>IF(Inputs!$B$26&lt;&gt;"Ready","FIX INPUTS",IF(A349&lt;=(Inputs!B$17-Inputs!$B$4)*12,F348*(1+(((1+Inputs!B$21)*(1-Inputs!B$22))^(1/12)-1))+C349*Inputs!$B$12,F348))</f>
        <v>0</v>
      </c>
      <c r="G349" s="6">
        <f>IF(Inputs!$B$26&lt;&gt;"Ready","FIX INPUTS",IF(A349&lt;=(Inputs!B$17-Inputs!$B$4)*12,G348*(1+(((1+Inputs!B$21)*(1-Inputs!B$22))^(1/12)-1))+C349*Inputs!$B$13,G348))</f>
        <v>0</v>
      </c>
      <c r="H349" s="6">
        <f>IF(Inputs!$B$26&lt;&gt;"Ready","FIX INPUTS",SUM(E349:G349))</f>
        <v>0</v>
      </c>
      <c r="I349" s="6">
        <f>IF(Inputs!$B$26&lt;&gt;"Ready","FIX INPUTS",H349/(1+Inputs!B$23)^(MIN(A349,(Inputs!B$17-Inputs!$B$4)*12)/12))</f>
        <v>0</v>
      </c>
      <c r="J349" s="6">
        <f>IF(Inputs!$B$26&lt;&gt;"Ready","FIX INPUTS",C349+J348)</f>
        <v>0</v>
      </c>
      <c r="K349" s="6">
        <f>IF(Inputs!$B$26&lt;&gt;"Ready","FIX INPUTS",D349+K348)</f>
        <v>0</v>
      </c>
    </row>
    <row r="350" spans="1:11" ht="27.95" customHeight="1" x14ac:dyDescent="0.25">
      <c r="A350" s="1">
        <v>345</v>
      </c>
      <c r="B350" s="1">
        <f>IF(Inputs!$B$26&lt;&gt;"Ready","FIX INPUTS",Inputs!$B$4+A350/12)</f>
        <v>68.75</v>
      </c>
      <c r="C350" s="6">
        <f>IF(Inputs!$B$26&lt;&gt;"Ready","FIX INPUTS",IF(A350&lt;=(Inputs!B$17-Inputs!$B$4)*12,Inputs!B$18*(1+Inputs!B$20)^INT((A350-1)/12),0))</f>
        <v>0</v>
      </c>
      <c r="D350" s="6">
        <f>IF(Inputs!$B$26&lt;&gt;"Ready","FIX INPUTS",IF(A350&lt;=(Inputs!B$17-Inputs!$B$4)*12,Inputs!B$19,0))</f>
        <v>0</v>
      </c>
      <c r="E350" s="6">
        <f>IF(Inputs!$B$26&lt;&gt;"Ready","FIX INPUTS",IF(A350&lt;=(Inputs!B$17-Inputs!$B$4)*12,E349*(1+(((1+Inputs!B$21)*(1-Inputs!B$22))^(1/12)-1))+C350*Inputs!$B$11+D350,E349))</f>
        <v>0</v>
      </c>
      <c r="F350" s="6">
        <f>IF(Inputs!$B$26&lt;&gt;"Ready","FIX INPUTS",IF(A350&lt;=(Inputs!B$17-Inputs!$B$4)*12,F349*(1+(((1+Inputs!B$21)*(1-Inputs!B$22))^(1/12)-1))+C350*Inputs!$B$12,F349))</f>
        <v>0</v>
      </c>
      <c r="G350" s="6">
        <f>IF(Inputs!$B$26&lt;&gt;"Ready","FIX INPUTS",IF(A350&lt;=(Inputs!B$17-Inputs!$B$4)*12,G349*(1+(((1+Inputs!B$21)*(1-Inputs!B$22))^(1/12)-1))+C350*Inputs!$B$13,G349))</f>
        <v>0</v>
      </c>
      <c r="H350" s="6">
        <f>IF(Inputs!$B$26&lt;&gt;"Ready","FIX INPUTS",SUM(E350:G350))</f>
        <v>0</v>
      </c>
      <c r="I350" s="6">
        <f>IF(Inputs!$B$26&lt;&gt;"Ready","FIX INPUTS",H350/(1+Inputs!B$23)^(MIN(A350,(Inputs!B$17-Inputs!$B$4)*12)/12))</f>
        <v>0</v>
      </c>
      <c r="J350" s="6">
        <f>IF(Inputs!$B$26&lt;&gt;"Ready","FIX INPUTS",C350+J349)</f>
        <v>0</v>
      </c>
      <c r="K350" s="6">
        <f>IF(Inputs!$B$26&lt;&gt;"Ready","FIX INPUTS",D350+K349)</f>
        <v>0</v>
      </c>
    </row>
    <row r="351" spans="1:11" ht="27.95" customHeight="1" x14ac:dyDescent="0.25">
      <c r="A351" s="1">
        <v>346</v>
      </c>
      <c r="B351" s="1">
        <f>IF(Inputs!$B$26&lt;&gt;"Ready","FIX INPUTS",Inputs!$B$4+A351/12)</f>
        <v>68.833333333333329</v>
      </c>
      <c r="C351" s="6">
        <f>IF(Inputs!$B$26&lt;&gt;"Ready","FIX INPUTS",IF(A351&lt;=(Inputs!B$17-Inputs!$B$4)*12,Inputs!B$18*(1+Inputs!B$20)^INT((A351-1)/12),0))</f>
        <v>0</v>
      </c>
      <c r="D351" s="6">
        <f>IF(Inputs!$B$26&lt;&gt;"Ready","FIX INPUTS",IF(A351&lt;=(Inputs!B$17-Inputs!$B$4)*12,Inputs!B$19,0))</f>
        <v>0</v>
      </c>
      <c r="E351" s="6">
        <f>IF(Inputs!$B$26&lt;&gt;"Ready","FIX INPUTS",IF(A351&lt;=(Inputs!B$17-Inputs!$B$4)*12,E350*(1+(((1+Inputs!B$21)*(1-Inputs!B$22))^(1/12)-1))+C351*Inputs!$B$11+D351,E350))</f>
        <v>0</v>
      </c>
      <c r="F351" s="6">
        <f>IF(Inputs!$B$26&lt;&gt;"Ready","FIX INPUTS",IF(A351&lt;=(Inputs!B$17-Inputs!$B$4)*12,F350*(1+(((1+Inputs!B$21)*(1-Inputs!B$22))^(1/12)-1))+C351*Inputs!$B$12,F350))</f>
        <v>0</v>
      </c>
      <c r="G351" s="6">
        <f>IF(Inputs!$B$26&lt;&gt;"Ready","FIX INPUTS",IF(A351&lt;=(Inputs!B$17-Inputs!$B$4)*12,G350*(1+(((1+Inputs!B$21)*(1-Inputs!B$22))^(1/12)-1))+C351*Inputs!$B$13,G350))</f>
        <v>0</v>
      </c>
      <c r="H351" s="6">
        <f>IF(Inputs!$B$26&lt;&gt;"Ready","FIX INPUTS",SUM(E351:G351))</f>
        <v>0</v>
      </c>
      <c r="I351" s="6">
        <f>IF(Inputs!$B$26&lt;&gt;"Ready","FIX INPUTS",H351/(1+Inputs!B$23)^(MIN(A351,(Inputs!B$17-Inputs!$B$4)*12)/12))</f>
        <v>0</v>
      </c>
      <c r="J351" s="6">
        <f>IF(Inputs!$B$26&lt;&gt;"Ready","FIX INPUTS",C351+J350)</f>
        <v>0</v>
      </c>
      <c r="K351" s="6">
        <f>IF(Inputs!$B$26&lt;&gt;"Ready","FIX INPUTS",D351+K350)</f>
        <v>0</v>
      </c>
    </row>
    <row r="352" spans="1:11" ht="27.95" customHeight="1" x14ac:dyDescent="0.25">
      <c r="A352" s="1">
        <v>347</v>
      </c>
      <c r="B352" s="1">
        <f>IF(Inputs!$B$26&lt;&gt;"Ready","FIX INPUTS",Inputs!$B$4+A352/12)</f>
        <v>68.916666666666671</v>
      </c>
      <c r="C352" s="6">
        <f>IF(Inputs!$B$26&lt;&gt;"Ready","FIX INPUTS",IF(A352&lt;=(Inputs!B$17-Inputs!$B$4)*12,Inputs!B$18*(1+Inputs!B$20)^INT((A352-1)/12),0))</f>
        <v>0</v>
      </c>
      <c r="D352" s="6">
        <f>IF(Inputs!$B$26&lt;&gt;"Ready","FIX INPUTS",IF(A352&lt;=(Inputs!B$17-Inputs!$B$4)*12,Inputs!B$19,0))</f>
        <v>0</v>
      </c>
      <c r="E352" s="6">
        <f>IF(Inputs!$B$26&lt;&gt;"Ready","FIX INPUTS",IF(A352&lt;=(Inputs!B$17-Inputs!$B$4)*12,E351*(1+(((1+Inputs!B$21)*(1-Inputs!B$22))^(1/12)-1))+C352*Inputs!$B$11+D352,E351))</f>
        <v>0</v>
      </c>
      <c r="F352" s="6">
        <f>IF(Inputs!$B$26&lt;&gt;"Ready","FIX INPUTS",IF(A352&lt;=(Inputs!B$17-Inputs!$B$4)*12,F351*(1+(((1+Inputs!B$21)*(1-Inputs!B$22))^(1/12)-1))+C352*Inputs!$B$12,F351))</f>
        <v>0</v>
      </c>
      <c r="G352" s="6">
        <f>IF(Inputs!$B$26&lt;&gt;"Ready","FIX INPUTS",IF(A352&lt;=(Inputs!B$17-Inputs!$B$4)*12,G351*(1+(((1+Inputs!B$21)*(1-Inputs!B$22))^(1/12)-1))+C352*Inputs!$B$13,G351))</f>
        <v>0</v>
      </c>
      <c r="H352" s="6">
        <f>IF(Inputs!$B$26&lt;&gt;"Ready","FIX INPUTS",SUM(E352:G352))</f>
        <v>0</v>
      </c>
      <c r="I352" s="6">
        <f>IF(Inputs!$B$26&lt;&gt;"Ready","FIX INPUTS",H352/(1+Inputs!B$23)^(MIN(A352,(Inputs!B$17-Inputs!$B$4)*12)/12))</f>
        <v>0</v>
      </c>
      <c r="J352" s="6">
        <f>IF(Inputs!$B$26&lt;&gt;"Ready","FIX INPUTS",C352+J351)</f>
        <v>0</v>
      </c>
      <c r="K352" s="6">
        <f>IF(Inputs!$B$26&lt;&gt;"Ready","FIX INPUTS",D352+K351)</f>
        <v>0</v>
      </c>
    </row>
    <row r="353" spans="1:11" ht="27.95" customHeight="1" x14ac:dyDescent="0.25">
      <c r="A353" s="1">
        <v>348</v>
      </c>
      <c r="B353" s="1">
        <f>IF(Inputs!$B$26&lt;&gt;"Ready","FIX INPUTS",Inputs!$B$4+A353/12)</f>
        <v>69</v>
      </c>
      <c r="C353" s="6">
        <f>IF(Inputs!$B$26&lt;&gt;"Ready","FIX INPUTS",IF(A353&lt;=(Inputs!B$17-Inputs!$B$4)*12,Inputs!B$18*(1+Inputs!B$20)^INT((A353-1)/12),0))</f>
        <v>0</v>
      </c>
      <c r="D353" s="6">
        <f>IF(Inputs!$B$26&lt;&gt;"Ready","FIX INPUTS",IF(A353&lt;=(Inputs!B$17-Inputs!$B$4)*12,Inputs!B$19,0))</f>
        <v>0</v>
      </c>
      <c r="E353" s="6">
        <f>IF(Inputs!$B$26&lt;&gt;"Ready","FIX INPUTS",IF(A353&lt;=(Inputs!B$17-Inputs!$B$4)*12,E352*(1+(((1+Inputs!B$21)*(1-Inputs!B$22))^(1/12)-1))+C353*Inputs!$B$11+D353,E352))</f>
        <v>0</v>
      </c>
      <c r="F353" s="6">
        <f>IF(Inputs!$B$26&lt;&gt;"Ready","FIX INPUTS",IF(A353&lt;=(Inputs!B$17-Inputs!$B$4)*12,F352*(1+(((1+Inputs!B$21)*(1-Inputs!B$22))^(1/12)-1))+C353*Inputs!$B$12,F352))</f>
        <v>0</v>
      </c>
      <c r="G353" s="6">
        <f>IF(Inputs!$B$26&lt;&gt;"Ready","FIX INPUTS",IF(A353&lt;=(Inputs!B$17-Inputs!$B$4)*12,G352*(1+(((1+Inputs!B$21)*(1-Inputs!B$22))^(1/12)-1))+C353*Inputs!$B$13,G352))</f>
        <v>0</v>
      </c>
      <c r="H353" s="6">
        <f>IF(Inputs!$B$26&lt;&gt;"Ready","FIX INPUTS",SUM(E353:G353))</f>
        <v>0</v>
      </c>
      <c r="I353" s="6">
        <f>IF(Inputs!$B$26&lt;&gt;"Ready","FIX INPUTS",H353/(1+Inputs!B$23)^(MIN(A353,(Inputs!B$17-Inputs!$B$4)*12)/12))</f>
        <v>0</v>
      </c>
      <c r="J353" s="6">
        <f>IF(Inputs!$B$26&lt;&gt;"Ready","FIX INPUTS",C353+J352)</f>
        <v>0</v>
      </c>
      <c r="K353" s="6">
        <f>IF(Inputs!$B$26&lt;&gt;"Ready","FIX INPUTS",D353+K352)</f>
        <v>0</v>
      </c>
    </row>
    <row r="354" spans="1:11" ht="27.95" customHeight="1" x14ac:dyDescent="0.25">
      <c r="A354" s="1">
        <v>349</v>
      </c>
      <c r="B354" s="1">
        <f>IF(Inputs!$B$26&lt;&gt;"Ready","FIX INPUTS",Inputs!$B$4+A354/12)</f>
        <v>69.083333333333329</v>
      </c>
      <c r="C354" s="6">
        <f>IF(Inputs!$B$26&lt;&gt;"Ready","FIX INPUTS",IF(A354&lt;=(Inputs!B$17-Inputs!$B$4)*12,Inputs!B$18*(1+Inputs!B$20)^INT((A354-1)/12),0))</f>
        <v>0</v>
      </c>
      <c r="D354" s="6">
        <f>IF(Inputs!$B$26&lt;&gt;"Ready","FIX INPUTS",IF(A354&lt;=(Inputs!B$17-Inputs!$B$4)*12,Inputs!B$19,0))</f>
        <v>0</v>
      </c>
      <c r="E354" s="6">
        <f>IF(Inputs!$B$26&lt;&gt;"Ready","FIX INPUTS",IF(A354&lt;=(Inputs!B$17-Inputs!$B$4)*12,E353*(1+(((1+Inputs!B$21)*(1-Inputs!B$22))^(1/12)-1))+C354*Inputs!$B$11+D354,E353))</f>
        <v>0</v>
      </c>
      <c r="F354" s="6">
        <f>IF(Inputs!$B$26&lt;&gt;"Ready","FIX INPUTS",IF(A354&lt;=(Inputs!B$17-Inputs!$B$4)*12,F353*(1+(((1+Inputs!B$21)*(1-Inputs!B$22))^(1/12)-1))+C354*Inputs!$B$12,F353))</f>
        <v>0</v>
      </c>
      <c r="G354" s="6">
        <f>IF(Inputs!$B$26&lt;&gt;"Ready","FIX INPUTS",IF(A354&lt;=(Inputs!B$17-Inputs!$B$4)*12,G353*(1+(((1+Inputs!B$21)*(1-Inputs!B$22))^(1/12)-1))+C354*Inputs!$B$13,G353))</f>
        <v>0</v>
      </c>
      <c r="H354" s="6">
        <f>IF(Inputs!$B$26&lt;&gt;"Ready","FIX INPUTS",SUM(E354:G354))</f>
        <v>0</v>
      </c>
      <c r="I354" s="6">
        <f>IF(Inputs!$B$26&lt;&gt;"Ready","FIX INPUTS",H354/(1+Inputs!B$23)^(MIN(A354,(Inputs!B$17-Inputs!$B$4)*12)/12))</f>
        <v>0</v>
      </c>
      <c r="J354" s="6">
        <f>IF(Inputs!$B$26&lt;&gt;"Ready","FIX INPUTS",C354+J353)</f>
        <v>0</v>
      </c>
      <c r="K354" s="6">
        <f>IF(Inputs!$B$26&lt;&gt;"Ready","FIX INPUTS",D354+K353)</f>
        <v>0</v>
      </c>
    </row>
    <row r="355" spans="1:11" ht="27.95" customHeight="1" x14ac:dyDescent="0.25">
      <c r="A355" s="1">
        <v>350</v>
      </c>
      <c r="B355" s="1">
        <f>IF(Inputs!$B$26&lt;&gt;"Ready","FIX INPUTS",Inputs!$B$4+A355/12)</f>
        <v>69.166666666666671</v>
      </c>
      <c r="C355" s="6">
        <f>IF(Inputs!$B$26&lt;&gt;"Ready","FIX INPUTS",IF(A355&lt;=(Inputs!B$17-Inputs!$B$4)*12,Inputs!B$18*(1+Inputs!B$20)^INT((A355-1)/12),0))</f>
        <v>0</v>
      </c>
      <c r="D355" s="6">
        <f>IF(Inputs!$B$26&lt;&gt;"Ready","FIX INPUTS",IF(A355&lt;=(Inputs!B$17-Inputs!$B$4)*12,Inputs!B$19,0))</f>
        <v>0</v>
      </c>
      <c r="E355" s="6">
        <f>IF(Inputs!$B$26&lt;&gt;"Ready","FIX INPUTS",IF(A355&lt;=(Inputs!B$17-Inputs!$B$4)*12,E354*(1+(((1+Inputs!B$21)*(1-Inputs!B$22))^(1/12)-1))+C355*Inputs!$B$11+D355,E354))</f>
        <v>0</v>
      </c>
      <c r="F355" s="6">
        <f>IF(Inputs!$B$26&lt;&gt;"Ready","FIX INPUTS",IF(A355&lt;=(Inputs!B$17-Inputs!$B$4)*12,F354*(1+(((1+Inputs!B$21)*(1-Inputs!B$22))^(1/12)-1))+C355*Inputs!$B$12,F354))</f>
        <v>0</v>
      </c>
      <c r="G355" s="6">
        <f>IF(Inputs!$B$26&lt;&gt;"Ready","FIX INPUTS",IF(A355&lt;=(Inputs!B$17-Inputs!$B$4)*12,G354*(1+(((1+Inputs!B$21)*(1-Inputs!B$22))^(1/12)-1))+C355*Inputs!$B$13,G354))</f>
        <v>0</v>
      </c>
      <c r="H355" s="6">
        <f>IF(Inputs!$B$26&lt;&gt;"Ready","FIX INPUTS",SUM(E355:G355))</f>
        <v>0</v>
      </c>
      <c r="I355" s="6">
        <f>IF(Inputs!$B$26&lt;&gt;"Ready","FIX INPUTS",H355/(1+Inputs!B$23)^(MIN(A355,(Inputs!B$17-Inputs!$B$4)*12)/12))</f>
        <v>0</v>
      </c>
      <c r="J355" s="6">
        <f>IF(Inputs!$B$26&lt;&gt;"Ready","FIX INPUTS",C355+J354)</f>
        <v>0</v>
      </c>
      <c r="K355" s="6">
        <f>IF(Inputs!$B$26&lt;&gt;"Ready","FIX INPUTS",D355+K354)</f>
        <v>0</v>
      </c>
    </row>
    <row r="356" spans="1:11" ht="27.95" customHeight="1" x14ac:dyDescent="0.25">
      <c r="A356" s="1">
        <v>351</v>
      </c>
      <c r="B356" s="1">
        <f>IF(Inputs!$B$26&lt;&gt;"Ready","FIX INPUTS",Inputs!$B$4+A356/12)</f>
        <v>69.25</v>
      </c>
      <c r="C356" s="6">
        <f>IF(Inputs!$B$26&lt;&gt;"Ready","FIX INPUTS",IF(A356&lt;=(Inputs!B$17-Inputs!$B$4)*12,Inputs!B$18*(1+Inputs!B$20)^INT((A356-1)/12),0))</f>
        <v>0</v>
      </c>
      <c r="D356" s="6">
        <f>IF(Inputs!$B$26&lt;&gt;"Ready","FIX INPUTS",IF(A356&lt;=(Inputs!B$17-Inputs!$B$4)*12,Inputs!B$19,0))</f>
        <v>0</v>
      </c>
      <c r="E356" s="6">
        <f>IF(Inputs!$B$26&lt;&gt;"Ready","FIX INPUTS",IF(A356&lt;=(Inputs!B$17-Inputs!$B$4)*12,E355*(1+(((1+Inputs!B$21)*(1-Inputs!B$22))^(1/12)-1))+C356*Inputs!$B$11+D356,E355))</f>
        <v>0</v>
      </c>
      <c r="F356" s="6">
        <f>IF(Inputs!$B$26&lt;&gt;"Ready","FIX INPUTS",IF(A356&lt;=(Inputs!B$17-Inputs!$B$4)*12,F355*(1+(((1+Inputs!B$21)*(1-Inputs!B$22))^(1/12)-1))+C356*Inputs!$B$12,F355))</f>
        <v>0</v>
      </c>
      <c r="G356" s="6">
        <f>IF(Inputs!$B$26&lt;&gt;"Ready","FIX INPUTS",IF(A356&lt;=(Inputs!B$17-Inputs!$B$4)*12,G355*(1+(((1+Inputs!B$21)*(1-Inputs!B$22))^(1/12)-1))+C356*Inputs!$B$13,G355))</f>
        <v>0</v>
      </c>
      <c r="H356" s="6">
        <f>IF(Inputs!$B$26&lt;&gt;"Ready","FIX INPUTS",SUM(E356:G356))</f>
        <v>0</v>
      </c>
      <c r="I356" s="6">
        <f>IF(Inputs!$B$26&lt;&gt;"Ready","FIX INPUTS",H356/(1+Inputs!B$23)^(MIN(A356,(Inputs!B$17-Inputs!$B$4)*12)/12))</f>
        <v>0</v>
      </c>
      <c r="J356" s="6">
        <f>IF(Inputs!$B$26&lt;&gt;"Ready","FIX INPUTS",C356+J355)</f>
        <v>0</v>
      </c>
      <c r="K356" s="6">
        <f>IF(Inputs!$B$26&lt;&gt;"Ready","FIX INPUTS",D356+K355)</f>
        <v>0</v>
      </c>
    </row>
    <row r="357" spans="1:11" ht="27.95" customHeight="1" x14ac:dyDescent="0.25">
      <c r="A357" s="1">
        <v>352</v>
      </c>
      <c r="B357" s="1">
        <f>IF(Inputs!$B$26&lt;&gt;"Ready","FIX INPUTS",Inputs!$B$4+A357/12)</f>
        <v>69.333333333333329</v>
      </c>
      <c r="C357" s="6">
        <f>IF(Inputs!$B$26&lt;&gt;"Ready","FIX INPUTS",IF(A357&lt;=(Inputs!B$17-Inputs!$B$4)*12,Inputs!B$18*(1+Inputs!B$20)^INT((A357-1)/12),0))</f>
        <v>0</v>
      </c>
      <c r="D357" s="6">
        <f>IF(Inputs!$B$26&lt;&gt;"Ready","FIX INPUTS",IF(A357&lt;=(Inputs!B$17-Inputs!$B$4)*12,Inputs!B$19,0))</f>
        <v>0</v>
      </c>
      <c r="E357" s="6">
        <f>IF(Inputs!$B$26&lt;&gt;"Ready","FIX INPUTS",IF(A357&lt;=(Inputs!B$17-Inputs!$B$4)*12,E356*(1+(((1+Inputs!B$21)*(1-Inputs!B$22))^(1/12)-1))+C357*Inputs!$B$11+D357,E356))</f>
        <v>0</v>
      </c>
      <c r="F357" s="6">
        <f>IF(Inputs!$B$26&lt;&gt;"Ready","FIX INPUTS",IF(A357&lt;=(Inputs!B$17-Inputs!$B$4)*12,F356*(1+(((1+Inputs!B$21)*(1-Inputs!B$22))^(1/12)-1))+C357*Inputs!$B$12,F356))</f>
        <v>0</v>
      </c>
      <c r="G357" s="6">
        <f>IF(Inputs!$B$26&lt;&gt;"Ready","FIX INPUTS",IF(A357&lt;=(Inputs!B$17-Inputs!$B$4)*12,G356*(1+(((1+Inputs!B$21)*(1-Inputs!B$22))^(1/12)-1))+C357*Inputs!$B$13,G356))</f>
        <v>0</v>
      </c>
      <c r="H357" s="6">
        <f>IF(Inputs!$B$26&lt;&gt;"Ready","FIX INPUTS",SUM(E357:G357))</f>
        <v>0</v>
      </c>
      <c r="I357" s="6">
        <f>IF(Inputs!$B$26&lt;&gt;"Ready","FIX INPUTS",H357/(1+Inputs!B$23)^(MIN(A357,(Inputs!B$17-Inputs!$B$4)*12)/12))</f>
        <v>0</v>
      </c>
      <c r="J357" s="6">
        <f>IF(Inputs!$B$26&lt;&gt;"Ready","FIX INPUTS",C357+J356)</f>
        <v>0</v>
      </c>
      <c r="K357" s="6">
        <f>IF(Inputs!$B$26&lt;&gt;"Ready","FIX INPUTS",D357+K356)</f>
        <v>0</v>
      </c>
    </row>
    <row r="358" spans="1:11" ht="27.95" customHeight="1" x14ac:dyDescent="0.25">
      <c r="A358" s="1">
        <v>353</v>
      </c>
      <c r="B358" s="1">
        <f>IF(Inputs!$B$26&lt;&gt;"Ready","FIX INPUTS",Inputs!$B$4+A358/12)</f>
        <v>69.416666666666671</v>
      </c>
      <c r="C358" s="6">
        <f>IF(Inputs!$B$26&lt;&gt;"Ready","FIX INPUTS",IF(A358&lt;=(Inputs!B$17-Inputs!$B$4)*12,Inputs!B$18*(1+Inputs!B$20)^INT((A358-1)/12),0))</f>
        <v>0</v>
      </c>
      <c r="D358" s="6">
        <f>IF(Inputs!$B$26&lt;&gt;"Ready","FIX INPUTS",IF(A358&lt;=(Inputs!B$17-Inputs!$B$4)*12,Inputs!B$19,0))</f>
        <v>0</v>
      </c>
      <c r="E358" s="6">
        <f>IF(Inputs!$B$26&lt;&gt;"Ready","FIX INPUTS",IF(A358&lt;=(Inputs!B$17-Inputs!$B$4)*12,E357*(1+(((1+Inputs!B$21)*(1-Inputs!B$22))^(1/12)-1))+C358*Inputs!$B$11+D358,E357))</f>
        <v>0</v>
      </c>
      <c r="F358" s="6">
        <f>IF(Inputs!$B$26&lt;&gt;"Ready","FIX INPUTS",IF(A358&lt;=(Inputs!B$17-Inputs!$B$4)*12,F357*(1+(((1+Inputs!B$21)*(1-Inputs!B$22))^(1/12)-1))+C358*Inputs!$B$12,F357))</f>
        <v>0</v>
      </c>
      <c r="G358" s="6">
        <f>IF(Inputs!$B$26&lt;&gt;"Ready","FIX INPUTS",IF(A358&lt;=(Inputs!B$17-Inputs!$B$4)*12,G357*(1+(((1+Inputs!B$21)*(1-Inputs!B$22))^(1/12)-1))+C358*Inputs!$B$13,G357))</f>
        <v>0</v>
      </c>
      <c r="H358" s="6">
        <f>IF(Inputs!$B$26&lt;&gt;"Ready","FIX INPUTS",SUM(E358:G358))</f>
        <v>0</v>
      </c>
      <c r="I358" s="6">
        <f>IF(Inputs!$B$26&lt;&gt;"Ready","FIX INPUTS",H358/(1+Inputs!B$23)^(MIN(A358,(Inputs!B$17-Inputs!$B$4)*12)/12))</f>
        <v>0</v>
      </c>
      <c r="J358" s="6">
        <f>IF(Inputs!$B$26&lt;&gt;"Ready","FIX INPUTS",C358+J357)</f>
        <v>0</v>
      </c>
      <c r="K358" s="6">
        <f>IF(Inputs!$B$26&lt;&gt;"Ready","FIX INPUTS",D358+K357)</f>
        <v>0</v>
      </c>
    </row>
    <row r="359" spans="1:11" ht="27.95" customHeight="1" x14ac:dyDescent="0.25">
      <c r="A359" s="1">
        <v>354</v>
      </c>
      <c r="B359" s="1">
        <f>IF(Inputs!$B$26&lt;&gt;"Ready","FIX INPUTS",Inputs!$B$4+A359/12)</f>
        <v>69.5</v>
      </c>
      <c r="C359" s="6">
        <f>IF(Inputs!$B$26&lt;&gt;"Ready","FIX INPUTS",IF(A359&lt;=(Inputs!B$17-Inputs!$B$4)*12,Inputs!B$18*(1+Inputs!B$20)^INT((A359-1)/12),0))</f>
        <v>0</v>
      </c>
      <c r="D359" s="6">
        <f>IF(Inputs!$B$26&lt;&gt;"Ready","FIX INPUTS",IF(A359&lt;=(Inputs!B$17-Inputs!$B$4)*12,Inputs!B$19,0))</f>
        <v>0</v>
      </c>
      <c r="E359" s="6">
        <f>IF(Inputs!$B$26&lt;&gt;"Ready","FIX INPUTS",IF(A359&lt;=(Inputs!B$17-Inputs!$B$4)*12,E358*(1+(((1+Inputs!B$21)*(1-Inputs!B$22))^(1/12)-1))+C359*Inputs!$B$11+D359,E358))</f>
        <v>0</v>
      </c>
      <c r="F359" s="6">
        <f>IF(Inputs!$B$26&lt;&gt;"Ready","FIX INPUTS",IF(A359&lt;=(Inputs!B$17-Inputs!$B$4)*12,F358*(1+(((1+Inputs!B$21)*(1-Inputs!B$22))^(1/12)-1))+C359*Inputs!$B$12,F358))</f>
        <v>0</v>
      </c>
      <c r="G359" s="6">
        <f>IF(Inputs!$B$26&lt;&gt;"Ready","FIX INPUTS",IF(A359&lt;=(Inputs!B$17-Inputs!$B$4)*12,G358*(1+(((1+Inputs!B$21)*(1-Inputs!B$22))^(1/12)-1))+C359*Inputs!$B$13,G358))</f>
        <v>0</v>
      </c>
      <c r="H359" s="6">
        <f>IF(Inputs!$B$26&lt;&gt;"Ready","FIX INPUTS",SUM(E359:G359))</f>
        <v>0</v>
      </c>
      <c r="I359" s="6">
        <f>IF(Inputs!$B$26&lt;&gt;"Ready","FIX INPUTS",H359/(1+Inputs!B$23)^(MIN(A359,(Inputs!B$17-Inputs!$B$4)*12)/12))</f>
        <v>0</v>
      </c>
      <c r="J359" s="6">
        <f>IF(Inputs!$B$26&lt;&gt;"Ready","FIX INPUTS",C359+J358)</f>
        <v>0</v>
      </c>
      <c r="K359" s="6">
        <f>IF(Inputs!$B$26&lt;&gt;"Ready","FIX INPUTS",D359+K358)</f>
        <v>0</v>
      </c>
    </row>
    <row r="360" spans="1:11" ht="27.95" customHeight="1" x14ac:dyDescent="0.25">
      <c r="A360" s="1">
        <v>355</v>
      </c>
      <c r="B360" s="1">
        <f>IF(Inputs!$B$26&lt;&gt;"Ready","FIX INPUTS",Inputs!$B$4+A360/12)</f>
        <v>69.583333333333329</v>
      </c>
      <c r="C360" s="6">
        <f>IF(Inputs!$B$26&lt;&gt;"Ready","FIX INPUTS",IF(A360&lt;=(Inputs!B$17-Inputs!$B$4)*12,Inputs!B$18*(1+Inputs!B$20)^INT((A360-1)/12),0))</f>
        <v>0</v>
      </c>
      <c r="D360" s="6">
        <f>IF(Inputs!$B$26&lt;&gt;"Ready","FIX INPUTS",IF(A360&lt;=(Inputs!B$17-Inputs!$B$4)*12,Inputs!B$19,0))</f>
        <v>0</v>
      </c>
      <c r="E360" s="6">
        <f>IF(Inputs!$B$26&lt;&gt;"Ready","FIX INPUTS",IF(A360&lt;=(Inputs!B$17-Inputs!$B$4)*12,E359*(1+(((1+Inputs!B$21)*(1-Inputs!B$22))^(1/12)-1))+C360*Inputs!$B$11+D360,E359))</f>
        <v>0</v>
      </c>
      <c r="F360" s="6">
        <f>IF(Inputs!$B$26&lt;&gt;"Ready","FIX INPUTS",IF(A360&lt;=(Inputs!B$17-Inputs!$B$4)*12,F359*(1+(((1+Inputs!B$21)*(1-Inputs!B$22))^(1/12)-1))+C360*Inputs!$B$12,F359))</f>
        <v>0</v>
      </c>
      <c r="G360" s="6">
        <f>IF(Inputs!$B$26&lt;&gt;"Ready","FIX INPUTS",IF(A360&lt;=(Inputs!B$17-Inputs!$B$4)*12,G359*(1+(((1+Inputs!B$21)*(1-Inputs!B$22))^(1/12)-1))+C360*Inputs!$B$13,G359))</f>
        <v>0</v>
      </c>
      <c r="H360" s="6">
        <f>IF(Inputs!$B$26&lt;&gt;"Ready","FIX INPUTS",SUM(E360:G360))</f>
        <v>0</v>
      </c>
      <c r="I360" s="6">
        <f>IF(Inputs!$B$26&lt;&gt;"Ready","FIX INPUTS",H360/(1+Inputs!B$23)^(MIN(A360,(Inputs!B$17-Inputs!$B$4)*12)/12))</f>
        <v>0</v>
      </c>
      <c r="J360" s="6">
        <f>IF(Inputs!$B$26&lt;&gt;"Ready","FIX INPUTS",C360+J359)</f>
        <v>0</v>
      </c>
      <c r="K360" s="6">
        <f>IF(Inputs!$B$26&lt;&gt;"Ready","FIX INPUTS",D360+K359)</f>
        <v>0</v>
      </c>
    </row>
    <row r="361" spans="1:11" ht="27.95" customHeight="1" x14ac:dyDescent="0.25">
      <c r="A361" s="1">
        <v>356</v>
      </c>
      <c r="B361" s="1">
        <f>IF(Inputs!$B$26&lt;&gt;"Ready","FIX INPUTS",Inputs!$B$4+A361/12)</f>
        <v>69.666666666666671</v>
      </c>
      <c r="C361" s="6">
        <f>IF(Inputs!$B$26&lt;&gt;"Ready","FIX INPUTS",IF(A361&lt;=(Inputs!B$17-Inputs!$B$4)*12,Inputs!B$18*(1+Inputs!B$20)^INT((A361-1)/12),0))</f>
        <v>0</v>
      </c>
      <c r="D361" s="6">
        <f>IF(Inputs!$B$26&lt;&gt;"Ready","FIX INPUTS",IF(A361&lt;=(Inputs!B$17-Inputs!$B$4)*12,Inputs!B$19,0))</f>
        <v>0</v>
      </c>
      <c r="E361" s="6">
        <f>IF(Inputs!$B$26&lt;&gt;"Ready","FIX INPUTS",IF(A361&lt;=(Inputs!B$17-Inputs!$B$4)*12,E360*(1+(((1+Inputs!B$21)*(1-Inputs!B$22))^(1/12)-1))+C361*Inputs!$B$11+D361,E360))</f>
        <v>0</v>
      </c>
      <c r="F361" s="6">
        <f>IF(Inputs!$B$26&lt;&gt;"Ready","FIX INPUTS",IF(A361&lt;=(Inputs!B$17-Inputs!$B$4)*12,F360*(1+(((1+Inputs!B$21)*(1-Inputs!B$22))^(1/12)-1))+C361*Inputs!$B$12,F360))</f>
        <v>0</v>
      </c>
      <c r="G361" s="6">
        <f>IF(Inputs!$B$26&lt;&gt;"Ready","FIX INPUTS",IF(A361&lt;=(Inputs!B$17-Inputs!$B$4)*12,G360*(1+(((1+Inputs!B$21)*(1-Inputs!B$22))^(1/12)-1))+C361*Inputs!$B$13,G360))</f>
        <v>0</v>
      </c>
      <c r="H361" s="6">
        <f>IF(Inputs!$B$26&lt;&gt;"Ready","FIX INPUTS",SUM(E361:G361))</f>
        <v>0</v>
      </c>
      <c r="I361" s="6">
        <f>IF(Inputs!$B$26&lt;&gt;"Ready","FIX INPUTS",H361/(1+Inputs!B$23)^(MIN(A361,(Inputs!B$17-Inputs!$B$4)*12)/12))</f>
        <v>0</v>
      </c>
      <c r="J361" s="6">
        <f>IF(Inputs!$B$26&lt;&gt;"Ready","FIX INPUTS",C361+J360)</f>
        <v>0</v>
      </c>
      <c r="K361" s="6">
        <f>IF(Inputs!$B$26&lt;&gt;"Ready","FIX INPUTS",D361+K360)</f>
        <v>0</v>
      </c>
    </row>
    <row r="362" spans="1:11" ht="27.95" customHeight="1" x14ac:dyDescent="0.25">
      <c r="A362" s="1">
        <v>357</v>
      </c>
      <c r="B362" s="1">
        <f>IF(Inputs!$B$26&lt;&gt;"Ready","FIX INPUTS",Inputs!$B$4+A362/12)</f>
        <v>69.75</v>
      </c>
      <c r="C362" s="6">
        <f>IF(Inputs!$B$26&lt;&gt;"Ready","FIX INPUTS",IF(A362&lt;=(Inputs!B$17-Inputs!$B$4)*12,Inputs!B$18*(1+Inputs!B$20)^INT((A362-1)/12),0))</f>
        <v>0</v>
      </c>
      <c r="D362" s="6">
        <f>IF(Inputs!$B$26&lt;&gt;"Ready","FIX INPUTS",IF(A362&lt;=(Inputs!B$17-Inputs!$B$4)*12,Inputs!B$19,0))</f>
        <v>0</v>
      </c>
      <c r="E362" s="6">
        <f>IF(Inputs!$B$26&lt;&gt;"Ready","FIX INPUTS",IF(A362&lt;=(Inputs!B$17-Inputs!$B$4)*12,E361*(1+(((1+Inputs!B$21)*(1-Inputs!B$22))^(1/12)-1))+C362*Inputs!$B$11+D362,E361))</f>
        <v>0</v>
      </c>
      <c r="F362" s="6">
        <f>IF(Inputs!$B$26&lt;&gt;"Ready","FIX INPUTS",IF(A362&lt;=(Inputs!B$17-Inputs!$B$4)*12,F361*(1+(((1+Inputs!B$21)*(1-Inputs!B$22))^(1/12)-1))+C362*Inputs!$B$12,F361))</f>
        <v>0</v>
      </c>
      <c r="G362" s="6">
        <f>IF(Inputs!$B$26&lt;&gt;"Ready","FIX INPUTS",IF(A362&lt;=(Inputs!B$17-Inputs!$B$4)*12,G361*(1+(((1+Inputs!B$21)*(1-Inputs!B$22))^(1/12)-1))+C362*Inputs!$B$13,G361))</f>
        <v>0</v>
      </c>
      <c r="H362" s="6">
        <f>IF(Inputs!$B$26&lt;&gt;"Ready","FIX INPUTS",SUM(E362:G362))</f>
        <v>0</v>
      </c>
      <c r="I362" s="6">
        <f>IF(Inputs!$B$26&lt;&gt;"Ready","FIX INPUTS",H362/(1+Inputs!B$23)^(MIN(A362,(Inputs!B$17-Inputs!$B$4)*12)/12))</f>
        <v>0</v>
      </c>
      <c r="J362" s="6">
        <f>IF(Inputs!$B$26&lt;&gt;"Ready","FIX INPUTS",C362+J361)</f>
        <v>0</v>
      </c>
      <c r="K362" s="6">
        <f>IF(Inputs!$B$26&lt;&gt;"Ready","FIX INPUTS",D362+K361)</f>
        <v>0</v>
      </c>
    </row>
    <row r="363" spans="1:11" ht="27.95" customHeight="1" x14ac:dyDescent="0.25">
      <c r="A363" s="1">
        <v>358</v>
      </c>
      <c r="B363" s="1">
        <f>IF(Inputs!$B$26&lt;&gt;"Ready","FIX INPUTS",Inputs!$B$4+A363/12)</f>
        <v>69.833333333333329</v>
      </c>
      <c r="C363" s="6">
        <f>IF(Inputs!$B$26&lt;&gt;"Ready","FIX INPUTS",IF(A363&lt;=(Inputs!B$17-Inputs!$B$4)*12,Inputs!B$18*(1+Inputs!B$20)^INT((A363-1)/12),0))</f>
        <v>0</v>
      </c>
      <c r="D363" s="6">
        <f>IF(Inputs!$B$26&lt;&gt;"Ready","FIX INPUTS",IF(A363&lt;=(Inputs!B$17-Inputs!$B$4)*12,Inputs!B$19,0))</f>
        <v>0</v>
      </c>
      <c r="E363" s="6">
        <f>IF(Inputs!$B$26&lt;&gt;"Ready","FIX INPUTS",IF(A363&lt;=(Inputs!B$17-Inputs!$B$4)*12,E362*(1+(((1+Inputs!B$21)*(1-Inputs!B$22))^(1/12)-1))+C363*Inputs!$B$11+D363,E362))</f>
        <v>0</v>
      </c>
      <c r="F363" s="6">
        <f>IF(Inputs!$B$26&lt;&gt;"Ready","FIX INPUTS",IF(A363&lt;=(Inputs!B$17-Inputs!$B$4)*12,F362*(1+(((1+Inputs!B$21)*(1-Inputs!B$22))^(1/12)-1))+C363*Inputs!$B$12,F362))</f>
        <v>0</v>
      </c>
      <c r="G363" s="6">
        <f>IF(Inputs!$B$26&lt;&gt;"Ready","FIX INPUTS",IF(A363&lt;=(Inputs!B$17-Inputs!$B$4)*12,G362*(1+(((1+Inputs!B$21)*(1-Inputs!B$22))^(1/12)-1))+C363*Inputs!$B$13,G362))</f>
        <v>0</v>
      </c>
      <c r="H363" s="6">
        <f>IF(Inputs!$B$26&lt;&gt;"Ready","FIX INPUTS",SUM(E363:G363))</f>
        <v>0</v>
      </c>
      <c r="I363" s="6">
        <f>IF(Inputs!$B$26&lt;&gt;"Ready","FIX INPUTS",H363/(1+Inputs!B$23)^(MIN(A363,(Inputs!B$17-Inputs!$B$4)*12)/12))</f>
        <v>0</v>
      </c>
      <c r="J363" s="6">
        <f>IF(Inputs!$B$26&lt;&gt;"Ready","FIX INPUTS",C363+J362)</f>
        <v>0</v>
      </c>
      <c r="K363" s="6">
        <f>IF(Inputs!$B$26&lt;&gt;"Ready","FIX INPUTS",D363+K362)</f>
        <v>0</v>
      </c>
    </row>
    <row r="364" spans="1:11" ht="27.95" customHeight="1" x14ac:dyDescent="0.25">
      <c r="A364" s="1">
        <v>359</v>
      </c>
      <c r="B364" s="1">
        <f>IF(Inputs!$B$26&lt;&gt;"Ready","FIX INPUTS",Inputs!$B$4+A364/12)</f>
        <v>69.916666666666671</v>
      </c>
      <c r="C364" s="6">
        <f>IF(Inputs!$B$26&lt;&gt;"Ready","FIX INPUTS",IF(A364&lt;=(Inputs!B$17-Inputs!$B$4)*12,Inputs!B$18*(1+Inputs!B$20)^INT((A364-1)/12),0))</f>
        <v>0</v>
      </c>
      <c r="D364" s="6">
        <f>IF(Inputs!$B$26&lt;&gt;"Ready","FIX INPUTS",IF(A364&lt;=(Inputs!B$17-Inputs!$B$4)*12,Inputs!B$19,0))</f>
        <v>0</v>
      </c>
      <c r="E364" s="6">
        <f>IF(Inputs!$B$26&lt;&gt;"Ready","FIX INPUTS",IF(A364&lt;=(Inputs!B$17-Inputs!$B$4)*12,E363*(1+(((1+Inputs!B$21)*(1-Inputs!B$22))^(1/12)-1))+C364*Inputs!$B$11+D364,E363))</f>
        <v>0</v>
      </c>
      <c r="F364" s="6">
        <f>IF(Inputs!$B$26&lt;&gt;"Ready","FIX INPUTS",IF(A364&lt;=(Inputs!B$17-Inputs!$B$4)*12,F363*(1+(((1+Inputs!B$21)*(1-Inputs!B$22))^(1/12)-1))+C364*Inputs!$B$12,F363))</f>
        <v>0</v>
      </c>
      <c r="G364" s="6">
        <f>IF(Inputs!$B$26&lt;&gt;"Ready","FIX INPUTS",IF(A364&lt;=(Inputs!B$17-Inputs!$B$4)*12,G363*(1+(((1+Inputs!B$21)*(1-Inputs!B$22))^(1/12)-1))+C364*Inputs!$B$13,G363))</f>
        <v>0</v>
      </c>
      <c r="H364" s="6">
        <f>IF(Inputs!$B$26&lt;&gt;"Ready","FIX INPUTS",SUM(E364:G364))</f>
        <v>0</v>
      </c>
      <c r="I364" s="6">
        <f>IF(Inputs!$B$26&lt;&gt;"Ready","FIX INPUTS",H364/(1+Inputs!B$23)^(MIN(A364,(Inputs!B$17-Inputs!$B$4)*12)/12))</f>
        <v>0</v>
      </c>
      <c r="J364" s="6">
        <f>IF(Inputs!$B$26&lt;&gt;"Ready","FIX INPUTS",C364+J363)</f>
        <v>0</v>
      </c>
      <c r="K364" s="6">
        <f>IF(Inputs!$B$26&lt;&gt;"Ready","FIX INPUTS",D364+K363)</f>
        <v>0</v>
      </c>
    </row>
    <row r="365" spans="1:11" ht="27.95" customHeight="1" x14ac:dyDescent="0.25">
      <c r="A365" s="1">
        <v>360</v>
      </c>
      <c r="B365" s="1">
        <f>IF(Inputs!$B$26&lt;&gt;"Ready","FIX INPUTS",Inputs!$B$4+A365/12)</f>
        <v>70</v>
      </c>
      <c r="C365" s="6">
        <f>IF(Inputs!$B$26&lt;&gt;"Ready","FIX INPUTS",IF(A365&lt;=(Inputs!B$17-Inputs!$B$4)*12,Inputs!B$18*(1+Inputs!B$20)^INT((A365-1)/12),0))</f>
        <v>0</v>
      </c>
      <c r="D365" s="6">
        <f>IF(Inputs!$B$26&lt;&gt;"Ready","FIX INPUTS",IF(A365&lt;=(Inputs!B$17-Inputs!$B$4)*12,Inputs!B$19,0))</f>
        <v>0</v>
      </c>
      <c r="E365" s="6">
        <f>IF(Inputs!$B$26&lt;&gt;"Ready","FIX INPUTS",IF(A365&lt;=(Inputs!B$17-Inputs!$B$4)*12,E364*(1+(((1+Inputs!B$21)*(1-Inputs!B$22))^(1/12)-1))+C365*Inputs!$B$11+D365,E364))</f>
        <v>0</v>
      </c>
      <c r="F365" s="6">
        <f>IF(Inputs!$B$26&lt;&gt;"Ready","FIX INPUTS",IF(A365&lt;=(Inputs!B$17-Inputs!$B$4)*12,F364*(1+(((1+Inputs!B$21)*(1-Inputs!B$22))^(1/12)-1))+C365*Inputs!$B$12,F364))</f>
        <v>0</v>
      </c>
      <c r="G365" s="6">
        <f>IF(Inputs!$B$26&lt;&gt;"Ready","FIX INPUTS",IF(A365&lt;=(Inputs!B$17-Inputs!$B$4)*12,G364*(1+(((1+Inputs!B$21)*(1-Inputs!B$22))^(1/12)-1))+C365*Inputs!$B$13,G364))</f>
        <v>0</v>
      </c>
      <c r="H365" s="6">
        <f>IF(Inputs!$B$26&lt;&gt;"Ready","FIX INPUTS",SUM(E365:G365))</f>
        <v>0</v>
      </c>
      <c r="I365" s="6">
        <f>IF(Inputs!$B$26&lt;&gt;"Ready","FIX INPUTS",H365/(1+Inputs!B$23)^(MIN(A365,(Inputs!B$17-Inputs!$B$4)*12)/12))</f>
        <v>0</v>
      </c>
      <c r="J365" s="6">
        <f>IF(Inputs!$B$26&lt;&gt;"Ready","FIX INPUTS",C365+J364)</f>
        <v>0</v>
      </c>
      <c r="K365" s="6">
        <f>IF(Inputs!$B$26&lt;&gt;"Ready","FIX INPUTS",D365+K364)</f>
        <v>0</v>
      </c>
    </row>
    <row r="366" spans="1:11" ht="27.95" customHeight="1" x14ac:dyDescent="0.25">
      <c r="A366" s="1">
        <v>361</v>
      </c>
      <c r="B366" s="1">
        <f>IF(Inputs!$B$26&lt;&gt;"Ready","FIX INPUTS",Inputs!$B$4+A366/12)</f>
        <v>70.083333333333329</v>
      </c>
      <c r="C366" s="6">
        <f>IF(Inputs!$B$26&lt;&gt;"Ready","FIX INPUTS",IF(A366&lt;=(Inputs!B$17-Inputs!$B$4)*12,Inputs!B$18*(1+Inputs!B$20)^INT((A366-1)/12),0))</f>
        <v>0</v>
      </c>
      <c r="D366" s="6">
        <f>IF(Inputs!$B$26&lt;&gt;"Ready","FIX INPUTS",IF(A366&lt;=(Inputs!B$17-Inputs!$B$4)*12,Inputs!B$19,0))</f>
        <v>0</v>
      </c>
      <c r="E366" s="6">
        <f>IF(Inputs!$B$26&lt;&gt;"Ready","FIX INPUTS",IF(A366&lt;=(Inputs!B$17-Inputs!$B$4)*12,E365*(1+(((1+Inputs!B$21)*(1-Inputs!B$22))^(1/12)-1))+C366*Inputs!$B$11+D366,E365))</f>
        <v>0</v>
      </c>
      <c r="F366" s="6">
        <f>IF(Inputs!$B$26&lt;&gt;"Ready","FIX INPUTS",IF(A366&lt;=(Inputs!B$17-Inputs!$B$4)*12,F365*(1+(((1+Inputs!B$21)*(1-Inputs!B$22))^(1/12)-1))+C366*Inputs!$B$12,F365))</f>
        <v>0</v>
      </c>
      <c r="G366" s="6">
        <f>IF(Inputs!$B$26&lt;&gt;"Ready","FIX INPUTS",IF(A366&lt;=(Inputs!B$17-Inputs!$B$4)*12,G365*(1+(((1+Inputs!B$21)*(1-Inputs!B$22))^(1/12)-1))+C366*Inputs!$B$13,G365))</f>
        <v>0</v>
      </c>
      <c r="H366" s="6">
        <f>IF(Inputs!$B$26&lt;&gt;"Ready","FIX INPUTS",SUM(E366:G366))</f>
        <v>0</v>
      </c>
      <c r="I366" s="6">
        <f>IF(Inputs!$B$26&lt;&gt;"Ready","FIX INPUTS",H366/(1+Inputs!B$23)^(MIN(A366,(Inputs!B$17-Inputs!$B$4)*12)/12))</f>
        <v>0</v>
      </c>
      <c r="J366" s="6">
        <f>IF(Inputs!$B$26&lt;&gt;"Ready","FIX INPUTS",C366+J365)</f>
        <v>0</v>
      </c>
      <c r="K366" s="6">
        <f>IF(Inputs!$B$26&lt;&gt;"Ready","FIX INPUTS",D366+K365)</f>
        <v>0</v>
      </c>
    </row>
    <row r="367" spans="1:11" ht="27.95" customHeight="1" x14ac:dyDescent="0.25">
      <c r="A367" s="1">
        <v>362</v>
      </c>
      <c r="B367" s="1">
        <f>IF(Inputs!$B$26&lt;&gt;"Ready","FIX INPUTS",Inputs!$B$4+A367/12)</f>
        <v>70.166666666666671</v>
      </c>
      <c r="C367" s="6">
        <f>IF(Inputs!$B$26&lt;&gt;"Ready","FIX INPUTS",IF(A367&lt;=(Inputs!B$17-Inputs!$B$4)*12,Inputs!B$18*(1+Inputs!B$20)^INT((A367-1)/12),0))</f>
        <v>0</v>
      </c>
      <c r="D367" s="6">
        <f>IF(Inputs!$B$26&lt;&gt;"Ready","FIX INPUTS",IF(A367&lt;=(Inputs!B$17-Inputs!$B$4)*12,Inputs!B$19,0))</f>
        <v>0</v>
      </c>
      <c r="E367" s="6">
        <f>IF(Inputs!$B$26&lt;&gt;"Ready","FIX INPUTS",IF(A367&lt;=(Inputs!B$17-Inputs!$B$4)*12,E366*(1+(((1+Inputs!B$21)*(1-Inputs!B$22))^(1/12)-1))+C367*Inputs!$B$11+D367,E366))</f>
        <v>0</v>
      </c>
      <c r="F367" s="6">
        <f>IF(Inputs!$B$26&lt;&gt;"Ready","FIX INPUTS",IF(A367&lt;=(Inputs!B$17-Inputs!$B$4)*12,F366*(1+(((1+Inputs!B$21)*(1-Inputs!B$22))^(1/12)-1))+C367*Inputs!$B$12,F366))</f>
        <v>0</v>
      </c>
      <c r="G367" s="6">
        <f>IF(Inputs!$B$26&lt;&gt;"Ready","FIX INPUTS",IF(A367&lt;=(Inputs!B$17-Inputs!$B$4)*12,G366*(1+(((1+Inputs!B$21)*(1-Inputs!B$22))^(1/12)-1))+C367*Inputs!$B$13,G366))</f>
        <v>0</v>
      </c>
      <c r="H367" s="6">
        <f>IF(Inputs!$B$26&lt;&gt;"Ready","FIX INPUTS",SUM(E367:G367))</f>
        <v>0</v>
      </c>
      <c r="I367" s="6">
        <f>IF(Inputs!$B$26&lt;&gt;"Ready","FIX INPUTS",H367/(1+Inputs!B$23)^(MIN(A367,(Inputs!B$17-Inputs!$B$4)*12)/12))</f>
        <v>0</v>
      </c>
      <c r="J367" s="6">
        <f>IF(Inputs!$B$26&lt;&gt;"Ready","FIX INPUTS",C367+J366)</f>
        <v>0</v>
      </c>
      <c r="K367" s="6">
        <f>IF(Inputs!$B$26&lt;&gt;"Ready","FIX INPUTS",D367+K366)</f>
        <v>0</v>
      </c>
    </row>
    <row r="368" spans="1:11" ht="27.95" customHeight="1" x14ac:dyDescent="0.25">
      <c r="A368" s="1">
        <v>363</v>
      </c>
      <c r="B368" s="1">
        <f>IF(Inputs!$B$26&lt;&gt;"Ready","FIX INPUTS",Inputs!$B$4+A368/12)</f>
        <v>70.25</v>
      </c>
      <c r="C368" s="6">
        <f>IF(Inputs!$B$26&lt;&gt;"Ready","FIX INPUTS",IF(A368&lt;=(Inputs!B$17-Inputs!$B$4)*12,Inputs!B$18*(1+Inputs!B$20)^INT((A368-1)/12),0))</f>
        <v>0</v>
      </c>
      <c r="D368" s="6">
        <f>IF(Inputs!$B$26&lt;&gt;"Ready","FIX INPUTS",IF(A368&lt;=(Inputs!B$17-Inputs!$B$4)*12,Inputs!B$19,0))</f>
        <v>0</v>
      </c>
      <c r="E368" s="6">
        <f>IF(Inputs!$B$26&lt;&gt;"Ready","FIX INPUTS",IF(A368&lt;=(Inputs!B$17-Inputs!$B$4)*12,E367*(1+(((1+Inputs!B$21)*(1-Inputs!B$22))^(1/12)-1))+C368*Inputs!$B$11+D368,E367))</f>
        <v>0</v>
      </c>
      <c r="F368" s="6">
        <f>IF(Inputs!$B$26&lt;&gt;"Ready","FIX INPUTS",IF(A368&lt;=(Inputs!B$17-Inputs!$B$4)*12,F367*(1+(((1+Inputs!B$21)*(1-Inputs!B$22))^(1/12)-1))+C368*Inputs!$B$12,F367))</f>
        <v>0</v>
      </c>
      <c r="G368" s="6">
        <f>IF(Inputs!$B$26&lt;&gt;"Ready","FIX INPUTS",IF(A368&lt;=(Inputs!B$17-Inputs!$B$4)*12,G367*(1+(((1+Inputs!B$21)*(1-Inputs!B$22))^(1/12)-1))+C368*Inputs!$B$13,G367))</f>
        <v>0</v>
      </c>
      <c r="H368" s="6">
        <f>IF(Inputs!$B$26&lt;&gt;"Ready","FIX INPUTS",SUM(E368:G368))</f>
        <v>0</v>
      </c>
      <c r="I368" s="6">
        <f>IF(Inputs!$B$26&lt;&gt;"Ready","FIX INPUTS",H368/(1+Inputs!B$23)^(MIN(A368,(Inputs!B$17-Inputs!$B$4)*12)/12))</f>
        <v>0</v>
      </c>
      <c r="J368" s="6">
        <f>IF(Inputs!$B$26&lt;&gt;"Ready","FIX INPUTS",C368+J367)</f>
        <v>0</v>
      </c>
      <c r="K368" s="6">
        <f>IF(Inputs!$B$26&lt;&gt;"Ready","FIX INPUTS",D368+K367)</f>
        <v>0</v>
      </c>
    </row>
    <row r="369" spans="1:11" ht="27.95" customHeight="1" x14ac:dyDescent="0.25">
      <c r="A369" s="1">
        <v>364</v>
      </c>
      <c r="B369" s="1">
        <f>IF(Inputs!$B$26&lt;&gt;"Ready","FIX INPUTS",Inputs!$B$4+A369/12)</f>
        <v>70.333333333333329</v>
      </c>
      <c r="C369" s="6">
        <f>IF(Inputs!$B$26&lt;&gt;"Ready","FIX INPUTS",IF(A369&lt;=(Inputs!B$17-Inputs!$B$4)*12,Inputs!B$18*(1+Inputs!B$20)^INT((A369-1)/12),0))</f>
        <v>0</v>
      </c>
      <c r="D369" s="6">
        <f>IF(Inputs!$B$26&lt;&gt;"Ready","FIX INPUTS",IF(A369&lt;=(Inputs!B$17-Inputs!$B$4)*12,Inputs!B$19,0))</f>
        <v>0</v>
      </c>
      <c r="E369" s="6">
        <f>IF(Inputs!$B$26&lt;&gt;"Ready","FIX INPUTS",IF(A369&lt;=(Inputs!B$17-Inputs!$B$4)*12,E368*(1+(((1+Inputs!B$21)*(1-Inputs!B$22))^(1/12)-1))+C369*Inputs!$B$11+D369,E368))</f>
        <v>0</v>
      </c>
      <c r="F369" s="6">
        <f>IF(Inputs!$B$26&lt;&gt;"Ready","FIX INPUTS",IF(A369&lt;=(Inputs!B$17-Inputs!$B$4)*12,F368*(1+(((1+Inputs!B$21)*(1-Inputs!B$22))^(1/12)-1))+C369*Inputs!$B$12,F368))</f>
        <v>0</v>
      </c>
      <c r="G369" s="6">
        <f>IF(Inputs!$B$26&lt;&gt;"Ready","FIX INPUTS",IF(A369&lt;=(Inputs!B$17-Inputs!$B$4)*12,G368*(1+(((1+Inputs!B$21)*(1-Inputs!B$22))^(1/12)-1))+C369*Inputs!$B$13,G368))</f>
        <v>0</v>
      </c>
      <c r="H369" s="6">
        <f>IF(Inputs!$B$26&lt;&gt;"Ready","FIX INPUTS",SUM(E369:G369))</f>
        <v>0</v>
      </c>
      <c r="I369" s="6">
        <f>IF(Inputs!$B$26&lt;&gt;"Ready","FIX INPUTS",H369/(1+Inputs!B$23)^(MIN(A369,(Inputs!B$17-Inputs!$B$4)*12)/12))</f>
        <v>0</v>
      </c>
      <c r="J369" s="6">
        <f>IF(Inputs!$B$26&lt;&gt;"Ready","FIX INPUTS",C369+J368)</f>
        <v>0</v>
      </c>
      <c r="K369" s="6">
        <f>IF(Inputs!$B$26&lt;&gt;"Ready","FIX INPUTS",D369+K368)</f>
        <v>0</v>
      </c>
    </row>
    <row r="370" spans="1:11" ht="27.95" customHeight="1" x14ac:dyDescent="0.25">
      <c r="A370" s="1">
        <v>365</v>
      </c>
      <c r="B370" s="1">
        <f>IF(Inputs!$B$26&lt;&gt;"Ready","FIX INPUTS",Inputs!$B$4+A370/12)</f>
        <v>70.416666666666671</v>
      </c>
      <c r="C370" s="6">
        <f>IF(Inputs!$B$26&lt;&gt;"Ready","FIX INPUTS",IF(A370&lt;=(Inputs!B$17-Inputs!$B$4)*12,Inputs!B$18*(1+Inputs!B$20)^INT((A370-1)/12),0))</f>
        <v>0</v>
      </c>
      <c r="D370" s="6">
        <f>IF(Inputs!$B$26&lt;&gt;"Ready","FIX INPUTS",IF(A370&lt;=(Inputs!B$17-Inputs!$B$4)*12,Inputs!B$19,0))</f>
        <v>0</v>
      </c>
      <c r="E370" s="6">
        <f>IF(Inputs!$B$26&lt;&gt;"Ready","FIX INPUTS",IF(A370&lt;=(Inputs!B$17-Inputs!$B$4)*12,E369*(1+(((1+Inputs!B$21)*(1-Inputs!B$22))^(1/12)-1))+C370*Inputs!$B$11+D370,E369))</f>
        <v>0</v>
      </c>
      <c r="F370" s="6">
        <f>IF(Inputs!$B$26&lt;&gt;"Ready","FIX INPUTS",IF(A370&lt;=(Inputs!B$17-Inputs!$B$4)*12,F369*(1+(((1+Inputs!B$21)*(1-Inputs!B$22))^(1/12)-1))+C370*Inputs!$B$12,F369))</f>
        <v>0</v>
      </c>
      <c r="G370" s="6">
        <f>IF(Inputs!$B$26&lt;&gt;"Ready","FIX INPUTS",IF(A370&lt;=(Inputs!B$17-Inputs!$B$4)*12,G369*(1+(((1+Inputs!B$21)*(1-Inputs!B$22))^(1/12)-1))+C370*Inputs!$B$13,G369))</f>
        <v>0</v>
      </c>
      <c r="H370" s="6">
        <f>IF(Inputs!$B$26&lt;&gt;"Ready","FIX INPUTS",SUM(E370:G370))</f>
        <v>0</v>
      </c>
      <c r="I370" s="6">
        <f>IF(Inputs!$B$26&lt;&gt;"Ready","FIX INPUTS",H370/(1+Inputs!B$23)^(MIN(A370,(Inputs!B$17-Inputs!$B$4)*12)/12))</f>
        <v>0</v>
      </c>
      <c r="J370" s="6">
        <f>IF(Inputs!$B$26&lt;&gt;"Ready","FIX INPUTS",C370+J369)</f>
        <v>0</v>
      </c>
      <c r="K370" s="6">
        <f>IF(Inputs!$B$26&lt;&gt;"Ready","FIX INPUTS",D370+K369)</f>
        <v>0</v>
      </c>
    </row>
    <row r="371" spans="1:11" ht="27.95" customHeight="1" x14ac:dyDescent="0.25">
      <c r="A371" s="1">
        <v>366</v>
      </c>
      <c r="B371" s="1">
        <f>IF(Inputs!$B$26&lt;&gt;"Ready","FIX INPUTS",Inputs!$B$4+A371/12)</f>
        <v>70.5</v>
      </c>
      <c r="C371" s="6">
        <f>IF(Inputs!$B$26&lt;&gt;"Ready","FIX INPUTS",IF(A371&lt;=(Inputs!B$17-Inputs!$B$4)*12,Inputs!B$18*(1+Inputs!B$20)^INT((A371-1)/12),0))</f>
        <v>0</v>
      </c>
      <c r="D371" s="6">
        <f>IF(Inputs!$B$26&lt;&gt;"Ready","FIX INPUTS",IF(A371&lt;=(Inputs!B$17-Inputs!$B$4)*12,Inputs!B$19,0))</f>
        <v>0</v>
      </c>
      <c r="E371" s="6">
        <f>IF(Inputs!$B$26&lt;&gt;"Ready","FIX INPUTS",IF(A371&lt;=(Inputs!B$17-Inputs!$B$4)*12,E370*(1+(((1+Inputs!B$21)*(1-Inputs!B$22))^(1/12)-1))+C371*Inputs!$B$11+D371,E370))</f>
        <v>0</v>
      </c>
      <c r="F371" s="6">
        <f>IF(Inputs!$B$26&lt;&gt;"Ready","FIX INPUTS",IF(A371&lt;=(Inputs!B$17-Inputs!$B$4)*12,F370*(1+(((1+Inputs!B$21)*(1-Inputs!B$22))^(1/12)-1))+C371*Inputs!$B$12,F370))</f>
        <v>0</v>
      </c>
      <c r="G371" s="6">
        <f>IF(Inputs!$B$26&lt;&gt;"Ready","FIX INPUTS",IF(A371&lt;=(Inputs!B$17-Inputs!$B$4)*12,G370*(1+(((1+Inputs!B$21)*(1-Inputs!B$22))^(1/12)-1))+C371*Inputs!$B$13,G370))</f>
        <v>0</v>
      </c>
      <c r="H371" s="6">
        <f>IF(Inputs!$B$26&lt;&gt;"Ready","FIX INPUTS",SUM(E371:G371))</f>
        <v>0</v>
      </c>
      <c r="I371" s="6">
        <f>IF(Inputs!$B$26&lt;&gt;"Ready","FIX INPUTS",H371/(1+Inputs!B$23)^(MIN(A371,(Inputs!B$17-Inputs!$B$4)*12)/12))</f>
        <v>0</v>
      </c>
      <c r="J371" s="6">
        <f>IF(Inputs!$B$26&lt;&gt;"Ready","FIX INPUTS",C371+J370)</f>
        <v>0</v>
      </c>
      <c r="K371" s="6">
        <f>IF(Inputs!$B$26&lt;&gt;"Ready","FIX INPUTS",D371+K370)</f>
        <v>0</v>
      </c>
    </row>
    <row r="372" spans="1:11" ht="27.95" customHeight="1" x14ac:dyDescent="0.25">
      <c r="A372" s="1">
        <v>367</v>
      </c>
      <c r="B372" s="1">
        <f>IF(Inputs!$B$26&lt;&gt;"Ready","FIX INPUTS",Inputs!$B$4+A372/12)</f>
        <v>70.583333333333329</v>
      </c>
      <c r="C372" s="6">
        <f>IF(Inputs!$B$26&lt;&gt;"Ready","FIX INPUTS",IF(A372&lt;=(Inputs!B$17-Inputs!$B$4)*12,Inputs!B$18*(1+Inputs!B$20)^INT((A372-1)/12),0))</f>
        <v>0</v>
      </c>
      <c r="D372" s="6">
        <f>IF(Inputs!$B$26&lt;&gt;"Ready","FIX INPUTS",IF(A372&lt;=(Inputs!B$17-Inputs!$B$4)*12,Inputs!B$19,0))</f>
        <v>0</v>
      </c>
      <c r="E372" s="6">
        <f>IF(Inputs!$B$26&lt;&gt;"Ready","FIX INPUTS",IF(A372&lt;=(Inputs!B$17-Inputs!$B$4)*12,E371*(1+(((1+Inputs!B$21)*(1-Inputs!B$22))^(1/12)-1))+C372*Inputs!$B$11+D372,E371))</f>
        <v>0</v>
      </c>
      <c r="F372" s="6">
        <f>IF(Inputs!$B$26&lt;&gt;"Ready","FIX INPUTS",IF(A372&lt;=(Inputs!B$17-Inputs!$B$4)*12,F371*(1+(((1+Inputs!B$21)*(1-Inputs!B$22))^(1/12)-1))+C372*Inputs!$B$12,F371))</f>
        <v>0</v>
      </c>
      <c r="G372" s="6">
        <f>IF(Inputs!$B$26&lt;&gt;"Ready","FIX INPUTS",IF(A372&lt;=(Inputs!B$17-Inputs!$B$4)*12,G371*(1+(((1+Inputs!B$21)*(1-Inputs!B$22))^(1/12)-1))+C372*Inputs!$B$13,G371))</f>
        <v>0</v>
      </c>
      <c r="H372" s="6">
        <f>IF(Inputs!$B$26&lt;&gt;"Ready","FIX INPUTS",SUM(E372:G372))</f>
        <v>0</v>
      </c>
      <c r="I372" s="6">
        <f>IF(Inputs!$B$26&lt;&gt;"Ready","FIX INPUTS",H372/(1+Inputs!B$23)^(MIN(A372,(Inputs!B$17-Inputs!$B$4)*12)/12))</f>
        <v>0</v>
      </c>
      <c r="J372" s="6">
        <f>IF(Inputs!$B$26&lt;&gt;"Ready","FIX INPUTS",C372+J371)</f>
        <v>0</v>
      </c>
      <c r="K372" s="6">
        <f>IF(Inputs!$B$26&lt;&gt;"Ready","FIX INPUTS",D372+K371)</f>
        <v>0</v>
      </c>
    </row>
    <row r="373" spans="1:11" ht="27.95" customHeight="1" x14ac:dyDescent="0.25">
      <c r="A373" s="1">
        <v>368</v>
      </c>
      <c r="B373" s="1">
        <f>IF(Inputs!$B$26&lt;&gt;"Ready","FIX INPUTS",Inputs!$B$4+A373/12)</f>
        <v>70.666666666666671</v>
      </c>
      <c r="C373" s="6">
        <f>IF(Inputs!$B$26&lt;&gt;"Ready","FIX INPUTS",IF(A373&lt;=(Inputs!B$17-Inputs!$B$4)*12,Inputs!B$18*(1+Inputs!B$20)^INT((A373-1)/12),0))</f>
        <v>0</v>
      </c>
      <c r="D373" s="6">
        <f>IF(Inputs!$B$26&lt;&gt;"Ready","FIX INPUTS",IF(A373&lt;=(Inputs!B$17-Inputs!$B$4)*12,Inputs!B$19,0))</f>
        <v>0</v>
      </c>
      <c r="E373" s="6">
        <f>IF(Inputs!$B$26&lt;&gt;"Ready","FIX INPUTS",IF(A373&lt;=(Inputs!B$17-Inputs!$B$4)*12,E372*(1+(((1+Inputs!B$21)*(1-Inputs!B$22))^(1/12)-1))+C373*Inputs!$B$11+D373,E372))</f>
        <v>0</v>
      </c>
      <c r="F373" s="6">
        <f>IF(Inputs!$B$26&lt;&gt;"Ready","FIX INPUTS",IF(A373&lt;=(Inputs!B$17-Inputs!$B$4)*12,F372*(1+(((1+Inputs!B$21)*(1-Inputs!B$22))^(1/12)-1))+C373*Inputs!$B$12,F372))</f>
        <v>0</v>
      </c>
      <c r="G373" s="6">
        <f>IF(Inputs!$B$26&lt;&gt;"Ready","FIX INPUTS",IF(A373&lt;=(Inputs!B$17-Inputs!$B$4)*12,G372*(1+(((1+Inputs!B$21)*(1-Inputs!B$22))^(1/12)-1))+C373*Inputs!$B$13,G372))</f>
        <v>0</v>
      </c>
      <c r="H373" s="6">
        <f>IF(Inputs!$B$26&lt;&gt;"Ready","FIX INPUTS",SUM(E373:G373))</f>
        <v>0</v>
      </c>
      <c r="I373" s="6">
        <f>IF(Inputs!$B$26&lt;&gt;"Ready","FIX INPUTS",H373/(1+Inputs!B$23)^(MIN(A373,(Inputs!B$17-Inputs!$B$4)*12)/12))</f>
        <v>0</v>
      </c>
      <c r="J373" s="6">
        <f>IF(Inputs!$B$26&lt;&gt;"Ready","FIX INPUTS",C373+J372)</f>
        <v>0</v>
      </c>
      <c r="K373" s="6">
        <f>IF(Inputs!$B$26&lt;&gt;"Ready","FIX INPUTS",D373+K372)</f>
        <v>0</v>
      </c>
    </row>
    <row r="374" spans="1:11" ht="27.95" customHeight="1" x14ac:dyDescent="0.25">
      <c r="A374" s="1">
        <v>369</v>
      </c>
      <c r="B374" s="1">
        <f>IF(Inputs!$B$26&lt;&gt;"Ready","FIX INPUTS",Inputs!$B$4+A374/12)</f>
        <v>70.75</v>
      </c>
      <c r="C374" s="6">
        <f>IF(Inputs!$B$26&lt;&gt;"Ready","FIX INPUTS",IF(A374&lt;=(Inputs!B$17-Inputs!$B$4)*12,Inputs!B$18*(1+Inputs!B$20)^INT((A374-1)/12),0))</f>
        <v>0</v>
      </c>
      <c r="D374" s="6">
        <f>IF(Inputs!$B$26&lt;&gt;"Ready","FIX INPUTS",IF(A374&lt;=(Inputs!B$17-Inputs!$B$4)*12,Inputs!B$19,0))</f>
        <v>0</v>
      </c>
      <c r="E374" s="6">
        <f>IF(Inputs!$B$26&lt;&gt;"Ready","FIX INPUTS",IF(A374&lt;=(Inputs!B$17-Inputs!$B$4)*12,E373*(1+(((1+Inputs!B$21)*(1-Inputs!B$22))^(1/12)-1))+C374*Inputs!$B$11+D374,E373))</f>
        <v>0</v>
      </c>
      <c r="F374" s="6">
        <f>IF(Inputs!$B$26&lt;&gt;"Ready","FIX INPUTS",IF(A374&lt;=(Inputs!B$17-Inputs!$B$4)*12,F373*(1+(((1+Inputs!B$21)*(1-Inputs!B$22))^(1/12)-1))+C374*Inputs!$B$12,F373))</f>
        <v>0</v>
      </c>
      <c r="G374" s="6">
        <f>IF(Inputs!$B$26&lt;&gt;"Ready","FIX INPUTS",IF(A374&lt;=(Inputs!B$17-Inputs!$B$4)*12,G373*(1+(((1+Inputs!B$21)*(1-Inputs!B$22))^(1/12)-1))+C374*Inputs!$B$13,G373))</f>
        <v>0</v>
      </c>
      <c r="H374" s="6">
        <f>IF(Inputs!$B$26&lt;&gt;"Ready","FIX INPUTS",SUM(E374:G374))</f>
        <v>0</v>
      </c>
      <c r="I374" s="6">
        <f>IF(Inputs!$B$26&lt;&gt;"Ready","FIX INPUTS",H374/(1+Inputs!B$23)^(MIN(A374,(Inputs!B$17-Inputs!$B$4)*12)/12))</f>
        <v>0</v>
      </c>
      <c r="J374" s="6">
        <f>IF(Inputs!$B$26&lt;&gt;"Ready","FIX INPUTS",C374+J373)</f>
        <v>0</v>
      </c>
      <c r="K374" s="6">
        <f>IF(Inputs!$B$26&lt;&gt;"Ready","FIX INPUTS",D374+K373)</f>
        <v>0</v>
      </c>
    </row>
    <row r="375" spans="1:11" ht="27.95" customHeight="1" x14ac:dyDescent="0.25">
      <c r="A375" s="1">
        <v>370</v>
      </c>
      <c r="B375" s="1">
        <f>IF(Inputs!$B$26&lt;&gt;"Ready","FIX INPUTS",Inputs!$B$4+A375/12)</f>
        <v>70.833333333333329</v>
      </c>
      <c r="C375" s="6">
        <f>IF(Inputs!$B$26&lt;&gt;"Ready","FIX INPUTS",IF(A375&lt;=(Inputs!B$17-Inputs!$B$4)*12,Inputs!B$18*(1+Inputs!B$20)^INT((A375-1)/12),0))</f>
        <v>0</v>
      </c>
      <c r="D375" s="6">
        <f>IF(Inputs!$B$26&lt;&gt;"Ready","FIX INPUTS",IF(A375&lt;=(Inputs!B$17-Inputs!$B$4)*12,Inputs!B$19,0))</f>
        <v>0</v>
      </c>
      <c r="E375" s="6">
        <f>IF(Inputs!$B$26&lt;&gt;"Ready","FIX INPUTS",IF(A375&lt;=(Inputs!B$17-Inputs!$B$4)*12,E374*(1+(((1+Inputs!B$21)*(1-Inputs!B$22))^(1/12)-1))+C375*Inputs!$B$11+D375,E374))</f>
        <v>0</v>
      </c>
      <c r="F375" s="6">
        <f>IF(Inputs!$B$26&lt;&gt;"Ready","FIX INPUTS",IF(A375&lt;=(Inputs!B$17-Inputs!$B$4)*12,F374*(1+(((1+Inputs!B$21)*(1-Inputs!B$22))^(1/12)-1))+C375*Inputs!$B$12,F374))</f>
        <v>0</v>
      </c>
      <c r="G375" s="6">
        <f>IF(Inputs!$B$26&lt;&gt;"Ready","FIX INPUTS",IF(A375&lt;=(Inputs!B$17-Inputs!$B$4)*12,G374*(1+(((1+Inputs!B$21)*(1-Inputs!B$22))^(1/12)-1))+C375*Inputs!$B$13,G374))</f>
        <v>0</v>
      </c>
      <c r="H375" s="6">
        <f>IF(Inputs!$B$26&lt;&gt;"Ready","FIX INPUTS",SUM(E375:G375))</f>
        <v>0</v>
      </c>
      <c r="I375" s="6">
        <f>IF(Inputs!$B$26&lt;&gt;"Ready","FIX INPUTS",H375/(1+Inputs!B$23)^(MIN(A375,(Inputs!B$17-Inputs!$B$4)*12)/12))</f>
        <v>0</v>
      </c>
      <c r="J375" s="6">
        <f>IF(Inputs!$B$26&lt;&gt;"Ready","FIX INPUTS",C375+J374)</f>
        <v>0</v>
      </c>
      <c r="K375" s="6">
        <f>IF(Inputs!$B$26&lt;&gt;"Ready","FIX INPUTS",D375+K374)</f>
        <v>0</v>
      </c>
    </row>
    <row r="376" spans="1:11" ht="27.95" customHeight="1" x14ac:dyDescent="0.25">
      <c r="A376" s="1">
        <v>371</v>
      </c>
      <c r="B376" s="1">
        <f>IF(Inputs!$B$26&lt;&gt;"Ready","FIX INPUTS",Inputs!$B$4+A376/12)</f>
        <v>70.916666666666671</v>
      </c>
      <c r="C376" s="6">
        <f>IF(Inputs!$B$26&lt;&gt;"Ready","FIX INPUTS",IF(A376&lt;=(Inputs!B$17-Inputs!$B$4)*12,Inputs!B$18*(1+Inputs!B$20)^INT((A376-1)/12),0))</f>
        <v>0</v>
      </c>
      <c r="D376" s="6">
        <f>IF(Inputs!$B$26&lt;&gt;"Ready","FIX INPUTS",IF(A376&lt;=(Inputs!B$17-Inputs!$B$4)*12,Inputs!B$19,0))</f>
        <v>0</v>
      </c>
      <c r="E376" s="6">
        <f>IF(Inputs!$B$26&lt;&gt;"Ready","FIX INPUTS",IF(A376&lt;=(Inputs!B$17-Inputs!$B$4)*12,E375*(1+(((1+Inputs!B$21)*(1-Inputs!B$22))^(1/12)-1))+C376*Inputs!$B$11+D376,E375))</f>
        <v>0</v>
      </c>
      <c r="F376" s="6">
        <f>IF(Inputs!$B$26&lt;&gt;"Ready","FIX INPUTS",IF(A376&lt;=(Inputs!B$17-Inputs!$B$4)*12,F375*(1+(((1+Inputs!B$21)*(1-Inputs!B$22))^(1/12)-1))+C376*Inputs!$B$12,F375))</f>
        <v>0</v>
      </c>
      <c r="G376" s="6">
        <f>IF(Inputs!$B$26&lt;&gt;"Ready","FIX INPUTS",IF(A376&lt;=(Inputs!B$17-Inputs!$B$4)*12,G375*(1+(((1+Inputs!B$21)*(1-Inputs!B$22))^(1/12)-1))+C376*Inputs!$B$13,G375))</f>
        <v>0</v>
      </c>
      <c r="H376" s="6">
        <f>IF(Inputs!$B$26&lt;&gt;"Ready","FIX INPUTS",SUM(E376:G376))</f>
        <v>0</v>
      </c>
      <c r="I376" s="6">
        <f>IF(Inputs!$B$26&lt;&gt;"Ready","FIX INPUTS",H376/(1+Inputs!B$23)^(MIN(A376,(Inputs!B$17-Inputs!$B$4)*12)/12))</f>
        <v>0</v>
      </c>
      <c r="J376" s="6">
        <f>IF(Inputs!$B$26&lt;&gt;"Ready","FIX INPUTS",C376+J375)</f>
        <v>0</v>
      </c>
      <c r="K376" s="6">
        <f>IF(Inputs!$B$26&lt;&gt;"Ready","FIX INPUTS",D376+K375)</f>
        <v>0</v>
      </c>
    </row>
    <row r="377" spans="1:11" ht="27.95" customHeight="1" x14ac:dyDescent="0.25">
      <c r="A377" s="1">
        <v>372</v>
      </c>
      <c r="B377" s="1">
        <f>IF(Inputs!$B$26&lt;&gt;"Ready","FIX INPUTS",Inputs!$B$4+A377/12)</f>
        <v>71</v>
      </c>
      <c r="C377" s="6">
        <f>IF(Inputs!$B$26&lt;&gt;"Ready","FIX INPUTS",IF(A377&lt;=(Inputs!B$17-Inputs!$B$4)*12,Inputs!B$18*(1+Inputs!B$20)^INT((A377-1)/12),0))</f>
        <v>0</v>
      </c>
      <c r="D377" s="6">
        <f>IF(Inputs!$B$26&lt;&gt;"Ready","FIX INPUTS",IF(A377&lt;=(Inputs!B$17-Inputs!$B$4)*12,Inputs!B$19,0))</f>
        <v>0</v>
      </c>
      <c r="E377" s="6">
        <f>IF(Inputs!$B$26&lt;&gt;"Ready","FIX INPUTS",IF(A377&lt;=(Inputs!B$17-Inputs!$B$4)*12,E376*(1+(((1+Inputs!B$21)*(1-Inputs!B$22))^(1/12)-1))+C377*Inputs!$B$11+D377,E376))</f>
        <v>0</v>
      </c>
      <c r="F377" s="6">
        <f>IF(Inputs!$B$26&lt;&gt;"Ready","FIX INPUTS",IF(A377&lt;=(Inputs!B$17-Inputs!$B$4)*12,F376*(1+(((1+Inputs!B$21)*(1-Inputs!B$22))^(1/12)-1))+C377*Inputs!$B$12,F376))</f>
        <v>0</v>
      </c>
      <c r="G377" s="6">
        <f>IF(Inputs!$B$26&lt;&gt;"Ready","FIX INPUTS",IF(A377&lt;=(Inputs!B$17-Inputs!$B$4)*12,G376*(1+(((1+Inputs!B$21)*(1-Inputs!B$22))^(1/12)-1))+C377*Inputs!$B$13,G376))</f>
        <v>0</v>
      </c>
      <c r="H377" s="6">
        <f>IF(Inputs!$B$26&lt;&gt;"Ready","FIX INPUTS",SUM(E377:G377))</f>
        <v>0</v>
      </c>
      <c r="I377" s="6">
        <f>IF(Inputs!$B$26&lt;&gt;"Ready","FIX INPUTS",H377/(1+Inputs!B$23)^(MIN(A377,(Inputs!B$17-Inputs!$B$4)*12)/12))</f>
        <v>0</v>
      </c>
      <c r="J377" s="6">
        <f>IF(Inputs!$B$26&lt;&gt;"Ready","FIX INPUTS",C377+J376)</f>
        <v>0</v>
      </c>
      <c r="K377" s="6">
        <f>IF(Inputs!$B$26&lt;&gt;"Ready","FIX INPUTS",D377+K376)</f>
        <v>0</v>
      </c>
    </row>
    <row r="378" spans="1:11" ht="27.95" customHeight="1" x14ac:dyDescent="0.25">
      <c r="A378" s="1">
        <v>373</v>
      </c>
      <c r="B378" s="1">
        <f>IF(Inputs!$B$26&lt;&gt;"Ready","FIX INPUTS",Inputs!$B$4+A378/12)</f>
        <v>71.083333333333329</v>
      </c>
      <c r="C378" s="6">
        <f>IF(Inputs!$B$26&lt;&gt;"Ready","FIX INPUTS",IF(A378&lt;=(Inputs!B$17-Inputs!$B$4)*12,Inputs!B$18*(1+Inputs!B$20)^INT((A378-1)/12),0))</f>
        <v>0</v>
      </c>
      <c r="D378" s="6">
        <f>IF(Inputs!$B$26&lt;&gt;"Ready","FIX INPUTS",IF(A378&lt;=(Inputs!B$17-Inputs!$B$4)*12,Inputs!B$19,0))</f>
        <v>0</v>
      </c>
      <c r="E378" s="6">
        <f>IF(Inputs!$B$26&lt;&gt;"Ready","FIX INPUTS",IF(A378&lt;=(Inputs!B$17-Inputs!$B$4)*12,E377*(1+(((1+Inputs!B$21)*(1-Inputs!B$22))^(1/12)-1))+C378*Inputs!$B$11+D378,E377))</f>
        <v>0</v>
      </c>
      <c r="F378" s="6">
        <f>IF(Inputs!$B$26&lt;&gt;"Ready","FIX INPUTS",IF(A378&lt;=(Inputs!B$17-Inputs!$B$4)*12,F377*(1+(((1+Inputs!B$21)*(1-Inputs!B$22))^(1/12)-1))+C378*Inputs!$B$12,F377))</f>
        <v>0</v>
      </c>
      <c r="G378" s="6">
        <f>IF(Inputs!$B$26&lt;&gt;"Ready","FIX INPUTS",IF(A378&lt;=(Inputs!B$17-Inputs!$B$4)*12,G377*(1+(((1+Inputs!B$21)*(1-Inputs!B$22))^(1/12)-1))+C378*Inputs!$B$13,G377))</f>
        <v>0</v>
      </c>
      <c r="H378" s="6">
        <f>IF(Inputs!$B$26&lt;&gt;"Ready","FIX INPUTS",SUM(E378:G378))</f>
        <v>0</v>
      </c>
      <c r="I378" s="6">
        <f>IF(Inputs!$B$26&lt;&gt;"Ready","FIX INPUTS",H378/(1+Inputs!B$23)^(MIN(A378,(Inputs!B$17-Inputs!$B$4)*12)/12))</f>
        <v>0</v>
      </c>
      <c r="J378" s="6">
        <f>IF(Inputs!$B$26&lt;&gt;"Ready","FIX INPUTS",C378+J377)</f>
        <v>0</v>
      </c>
      <c r="K378" s="6">
        <f>IF(Inputs!$B$26&lt;&gt;"Ready","FIX INPUTS",D378+K377)</f>
        <v>0</v>
      </c>
    </row>
    <row r="379" spans="1:11" ht="27.95" customHeight="1" x14ac:dyDescent="0.25">
      <c r="A379" s="1">
        <v>374</v>
      </c>
      <c r="B379" s="1">
        <f>IF(Inputs!$B$26&lt;&gt;"Ready","FIX INPUTS",Inputs!$B$4+A379/12)</f>
        <v>71.166666666666671</v>
      </c>
      <c r="C379" s="6">
        <f>IF(Inputs!$B$26&lt;&gt;"Ready","FIX INPUTS",IF(A379&lt;=(Inputs!B$17-Inputs!$B$4)*12,Inputs!B$18*(1+Inputs!B$20)^INT((A379-1)/12),0))</f>
        <v>0</v>
      </c>
      <c r="D379" s="6">
        <f>IF(Inputs!$B$26&lt;&gt;"Ready","FIX INPUTS",IF(A379&lt;=(Inputs!B$17-Inputs!$B$4)*12,Inputs!B$19,0))</f>
        <v>0</v>
      </c>
      <c r="E379" s="6">
        <f>IF(Inputs!$B$26&lt;&gt;"Ready","FIX INPUTS",IF(A379&lt;=(Inputs!B$17-Inputs!$B$4)*12,E378*(1+(((1+Inputs!B$21)*(1-Inputs!B$22))^(1/12)-1))+C379*Inputs!$B$11+D379,E378))</f>
        <v>0</v>
      </c>
      <c r="F379" s="6">
        <f>IF(Inputs!$B$26&lt;&gt;"Ready","FIX INPUTS",IF(A379&lt;=(Inputs!B$17-Inputs!$B$4)*12,F378*(1+(((1+Inputs!B$21)*(1-Inputs!B$22))^(1/12)-1))+C379*Inputs!$B$12,F378))</f>
        <v>0</v>
      </c>
      <c r="G379" s="6">
        <f>IF(Inputs!$B$26&lt;&gt;"Ready","FIX INPUTS",IF(A379&lt;=(Inputs!B$17-Inputs!$B$4)*12,G378*(1+(((1+Inputs!B$21)*(1-Inputs!B$22))^(1/12)-1))+C379*Inputs!$B$13,G378))</f>
        <v>0</v>
      </c>
      <c r="H379" s="6">
        <f>IF(Inputs!$B$26&lt;&gt;"Ready","FIX INPUTS",SUM(E379:G379))</f>
        <v>0</v>
      </c>
      <c r="I379" s="6">
        <f>IF(Inputs!$B$26&lt;&gt;"Ready","FIX INPUTS",H379/(1+Inputs!B$23)^(MIN(A379,(Inputs!B$17-Inputs!$B$4)*12)/12))</f>
        <v>0</v>
      </c>
      <c r="J379" s="6">
        <f>IF(Inputs!$B$26&lt;&gt;"Ready","FIX INPUTS",C379+J378)</f>
        <v>0</v>
      </c>
      <c r="K379" s="6">
        <f>IF(Inputs!$B$26&lt;&gt;"Ready","FIX INPUTS",D379+K378)</f>
        <v>0</v>
      </c>
    </row>
    <row r="380" spans="1:11" ht="27.95" customHeight="1" x14ac:dyDescent="0.25">
      <c r="A380" s="1">
        <v>375</v>
      </c>
      <c r="B380" s="1">
        <f>IF(Inputs!$B$26&lt;&gt;"Ready","FIX INPUTS",Inputs!$B$4+A380/12)</f>
        <v>71.25</v>
      </c>
      <c r="C380" s="6">
        <f>IF(Inputs!$B$26&lt;&gt;"Ready","FIX INPUTS",IF(A380&lt;=(Inputs!B$17-Inputs!$B$4)*12,Inputs!B$18*(1+Inputs!B$20)^INT((A380-1)/12),0))</f>
        <v>0</v>
      </c>
      <c r="D380" s="6">
        <f>IF(Inputs!$B$26&lt;&gt;"Ready","FIX INPUTS",IF(A380&lt;=(Inputs!B$17-Inputs!$B$4)*12,Inputs!B$19,0))</f>
        <v>0</v>
      </c>
      <c r="E380" s="6">
        <f>IF(Inputs!$B$26&lt;&gt;"Ready","FIX INPUTS",IF(A380&lt;=(Inputs!B$17-Inputs!$B$4)*12,E379*(1+(((1+Inputs!B$21)*(1-Inputs!B$22))^(1/12)-1))+C380*Inputs!$B$11+D380,E379))</f>
        <v>0</v>
      </c>
      <c r="F380" s="6">
        <f>IF(Inputs!$B$26&lt;&gt;"Ready","FIX INPUTS",IF(A380&lt;=(Inputs!B$17-Inputs!$B$4)*12,F379*(1+(((1+Inputs!B$21)*(1-Inputs!B$22))^(1/12)-1))+C380*Inputs!$B$12,F379))</f>
        <v>0</v>
      </c>
      <c r="G380" s="6">
        <f>IF(Inputs!$B$26&lt;&gt;"Ready","FIX INPUTS",IF(A380&lt;=(Inputs!B$17-Inputs!$B$4)*12,G379*(1+(((1+Inputs!B$21)*(1-Inputs!B$22))^(1/12)-1))+C380*Inputs!$B$13,G379))</f>
        <v>0</v>
      </c>
      <c r="H380" s="6">
        <f>IF(Inputs!$B$26&lt;&gt;"Ready","FIX INPUTS",SUM(E380:G380))</f>
        <v>0</v>
      </c>
      <c r="I380" s="6">
        <f>IF(Inputs!$B$26&lt;&gt;"Ready","FIX INPUTS",H380/(1+Inputs!B$23)^(MIN(A380,(Inputs!B$17-Inputs!$B$4)*12)/12))</f>
        <v>0</v>
      </c>
      <c r="J380" s="6">
        <f>IF(Inputs!$B$26&lt;&gt;"Ready","FIX INPUTS",C380+J379)</f>
        <v>0</v>
      </c>
      <c r="K380" s="6">
        <f>IF(Inputs!$B$26&lt;&gt;"Ready","FIX INPUTS",D380+K379)</f>
        <v>0</v>
      </c>
    </row>
    <row r="381" spans="1:11" ht="27.95" customHeight="1" x14ac:dyDescent="0.25">
      <c r="A381" s="1">
        <v>376</v>
      </c>
      <c r="B381" s="1">
        <f>IF(Inputs!$B$26&lt;&gt;"Ready","FIX INPUTS",Inputs!$B$4+A381/12)</f>
        <v>71.333333333333329</v>
      </c>
      <c r="C381" s="6">
        <f>IF(Inputs!$B$26&lt;&gt;"Ready","FIX INPUTS",IF(A381&lt;=(Inputs!B$17-Inputs!$B$4)*12,Inputs!B$18*(1+Inputs!B$20)^INT((A381-1)/12),0))</f>
        <v>0</v>
      </c>
      <c r="D381" s="6">
        <f>IF(Inputs!$B$26&lt;&gt;"Ready","FIX INPUTS",IF(A381&lt;=(Inputs!B$17-Inputs!$B$4)*12,Inputs!B$19,0))</f>
        <v>0</v>
      </c>
      <c r="E381" s="6">
        <f>IF(Inputs!$B$26&lt;&gt;"Ready","FIX INPUTS",IF(A381&lt;=(Inputs!B$17-Inputs!$B$4)*12,E380*(1+(((1+Inputs!B$21)*(1-Inputs!B$22))^(1/12)-1))+C381*Inputs!$B$11+D381,E380))</f>
        <v>0</v>
      </c>
      <c r="F381" s="6">
        <f>IF(Inputs!$B$26&lt;&gt;"Ready","FIX INPUTS",IF(A381&lt;=(Inputs!B$17-Inputs!$B$4)*12,F380*(1+(((1+Inputs!B$21)*(1-Inputs!B$22))^(1/12)-1))+C381*Inputs!$B$12,F380))</f>
        <v>0</v>
      </c>
      <c r="G381" s="6">
        <f>IF(Inputs!$B$26&lt;&gt;"Ready","FIX INPUTS",IF(A381&lt;=(Inputs!B$17-Inputs!$B$4)*12,G380*(1+(((1+Inputs!B$21)*(1-Inputs!B$22))^(1/12)-1))+C381*Inputs!$B$13,G380))</f>
        <v>0</v>
      </c>
      <c r="H381" s="6">
        <f>IF(Inputs!$B$26&lt;&gt;"Ready","FIX INPUTS",SUM(E381:G381))</f>
        <v>0</v>
      </c>
      <c r="I381" s="6">
        <f>IF(Inputs!$B$26&lt;&gt;"Ready","FIX INPUTS",H381/(1+Inputs!B$23)^(MIN(A381,(Inputs!B$17-Inputs!$B$4)*12)/12))</f>
        <v>0</v>
      </c>
      <c r="J381" s="6">
        <f>IF(Inputs!$B$26&lt;&gt;"Ready","FIX INPUTS",C381+J380)</f>
        <v>0</v>
      </c>
      <c r="K381" s="6">
        <f>IF(Inputs!$B$26&lt;&gt;"Ready","FIX INPUTS",D381+K380)</f>
        <v>0</v>
      </c>
    </row>
    <row r="382" spans="1:11" ht="27.95" customHeight="1" x14ac:dyDescent="0.25">
      <c r="A382" s="1">
        <v>377</v>
      </c>
      <c r="B382" s="1">
        <f>IF(Inputs!$B$26&lt;&gt;"Ready","FIX INPUTS",Inputs!$B$4+A382/12)</f>
        <v>71.416666666666671</v>
      </c>
      <c r="C382" s="6">
        <f>IF(Inputs!$B$26&lt;&gt;"Ready","FIX INPUTS",IF(A382&lt;=(Inputs!B$17-Inputs!$B$4)*12,Inputs!B$18*(1+Inputs!B$20)^INT((A382-1)/12),0))</f>
        <v>0</v>
      </c>
      <c r="D382" s="6">
        <f>IF(Inputs!$B$26&lt;&gt;"Ready","FIX INPUTS",IF(A382&lt;=(Inputs!B$17-Inputs!$B$4)*12,Inputs!B$19,0))</f>
        <v>0</v>
      </c>
      <c r="E382" s="6">
        <f>IF(Inputs!$B$26&lt;&gt;"Ready","FIX INPUTS",IF(A382&lt;=(Inputs!B$17-Inputs!$B$4)*12,E381*(1+(((1+Inputs!B$21)*(1-Inputs!B$22))^(1/12)-1))+C382*Inputs!$B$11+D382,E381))</f>
        <v>0</v>
      </c>
      <c r="F382" s="6">
        <f>IF(Inputs!$B$26&lt;&gt;"Ready","FIX INPUTS",IF(A382&lt;=(Inputs!B$17-Inputs!$B$4)*12,F381*(1+(((1+Inputs!B$21)*(1-Inputs!B$22))^(1/12)-1))+C382*Inputs!$B$12,F381))</f>
        <v>0</v>
      </c>
      <c r="G382" s="6">
        <f>IF(Inputs!$B$26&lt;&gt;"Ready","FIX INPUTS",IF(A382&lt;=(Inputs!B$17-Inputs!$B$4)*12,G381*(1+(((1+Inputs!B$21)*(1-Inputs!B$22))^(1/12)-1))+C382*Inputs!$B$13,G381))</f>
        <v>0</v>
      </c>
      <c r="H382" s="6">
        <f>IF(Inputs!$B$26&lt;&gt;"Ready","FIX INPUTS",SUM(E382:G382))</f>
        <v>0</v>
      </c>
      <c r="I382" s="6">
        <f>IF(Inputs!$B$26&lt;&gt;"Ready","FIX INPUTS",H382/(1+Inputs!B$23)^(MIN(A382,(Inputs!B$17-Inputs!$B$4)*12)/12))</f>
        <v>0</v>
      </c>
      <c r="J382" s="6">
        <f>IF(Inputs!$B$26&lt;&gt;"Ready","FIX INPUTS",C382+J381)</f>
        <v>0</v>
      </c>
      <c r="K382" s="6">
        <f>IF(Inputs!$B$26&lt;&gt;"Ready","FIX INPUTS",D382+K381)</f>
        <v>0</v>
      </c>
    </row>
    <row r="383" spans="1:11" ht="27.95" customHeight="1" x14ac:dyDescent="0.25">
      <c r="A383" s="1">
        <v>378</v>
      </c>
      <c r="B383" s="1">
        <f>IF(Inputs!$B$26&lt;&gt;"Ready","FIX INPUTS",Inputs!$B$4+A383/12)</f>
        <v>71.5</v>
      </c>
      <c r="C383" s="6">
        <f>IF(Inputs!$B$26&lt;&gt;"Ready","FIX INPUTS",IF(A383&lt;=(Inputs!B$17-Inputs!$B$4)*12,Inputs!B$18*(1+Inputs!B$20)^INT((A383-1)/12),0))</f>
        <v>0</v>
      </c>
      <c r="D383" s="6">
        <f>IF(Inputs!$B$26&lt;&gt;"Ready","FIX INPUTS",IF(A383&lt;=(Inputs!B$17-Inputs!$B$4)*12,Inputs!B$19,0))</f>
        <v>0</v>
      </c>
      <c r="E383" s="6">
        <f>IF(Inputs!$B$26&lt;&gt;"Ready","FIX INPUTS",IF(A383&lt;=(Inputs!B$17-Inputs!$B$4)*12,E382*(1+(((1+Inputs!B$21)*(1-Inputs!B$22))^(1/12)-1))+C383*Inputs!$B$11+D383,E382))</f>
        <v>0</v>
      </c>
      <c r="F383" s="6">
        <f>IF(Inputs!$B$26&lt;&gt;"Ready","FIX INPUTS",IF(A383&lt;=(Inputs!B$17-Inputs!$B$4)*12,F382*(1+(((1+Inputs!B$21)*(1-Inputs!B$22))^(1/12)-1))+C383*Inputs!$B$12,F382))</f>
        <v>0</v>
      </c>
      <c r="G383" s="6">
        <f>IF(Inputs!$B$26&lt;&gt;"Ready","FIX INPUTS",IF(A383&lt;=(Inputs!B$17-Inputs!$B$4)*12,G382*(1+(((1+Inputs!B$21)*(1-Inputs!B$22))^(1/12)-1))+C383*Inputs!$B$13,G382))</f>
        <v>0</v>
      </c>
      <c r="H383" s="6">
        <f>IF(Inputs!$B$26&lt;&gt;"Ready","FIX INPUTS",SUM(E383:G383))</f>
        <v>0</v>
      </c>
      <c r="I383" s="6">
        <f>IF(Inputs!$B$26&lt;&gt;"Ready","FIX INPUTS",H383/(1+Inputs!B$23)^(MIN(A383,(Inputs!B$17-Inputs!$B$4)*12)/12))</f>
        <v>0</v>
      </c>
      <c r="J383" s="6">
        <f>IF(Inputs!$B$26&lt;&gt;"Ready","FIX INPUTS",C383+J382)</f>
        <v>0</v>
      </c>
      <c r="K383" s="6">
        <f>IF(Inputs!$B$26&lt;&gt;"Ready","FIX INPUTS",D383+K382)</f>
        <v>0</v>
      </c>
    </row>
    <row r="384" spans="1:11" ht="27.95" customHeight="1" x14ac:dyDescent="0.25">
      <c r="A384" s="1">
        <v>379</v>
      </c>
      <c r="B384" s="1">
        <f>IF(Inputs!$B$26&lt;&gt;"Ready","FIX INPUTS",Inputs!$B$4+A384/12)</f>
        <v>71.583333333333329</v>
      </c>
      <c r="C384" s="6">
        <f>IF(Inputs!$B$26&lt;&gt;"Ready","FIX INPUTS",IF(A384&lt;=(Inputs!B$17-Inputs!$B$4)*12,Inputs!B$18*(1+Inputs!B$20)^INT((A384-1)/12),0))</f>
        <v>0</v>
      </c>
      <c r="D384" s="6">
        <f>IF(Inputs!$B$26&lt;&gt;"Ready","FIX INPUTS",IF(A384&lt;=(Inputs!B$17-Inputs!$B$4)*12,Inputs!B$19,0))</f>
        <v>0</v>
      </c>
      <c r="E384" s="6">
        <f>IF(Inputs!$B$26&lt;&gt;"Ready","FIX INPUTS",IF(A384&lt;=(Inputs!B$17-Inputs!$B$4)*12,E383*(1+(((1+Inputs!B$21)*(1-Inputs!B$22))^(1/12)-1))+C384*Inputs!$B$11+D384,E383))</f>
        <v>0</v>
      </c>
      <c r="F384" s="6">
        <f>IF(Inputs!$B$26&lt;&gt;"Ready","FIX INPUTS",IF(A384&lt;=(Inputs!B$17-Inputs!$B$4)*12,F383*(1+(((1+Inputs!B$21)*(1-Inputs!B$22))^(1/12)-1))+C384*Inputs!$B$12,F383))</f>
        <v>0</v>
      </c>
      <c r="G384" s="6">
        <f>IF(Inputs!$B$26&lt;&gt;"Ready","FIX INPUTS",IF(A384&lt;=(Inputs!B$17-Inputs!$B$4)*12,G383*(1+(((1+Inputs!B$21)*(1-Inputs!B$22))^(1/12)-1))+C384*Inputs!$B$13,G383))</f>
        <v>0</v>
      </c>
      <c r="H384" s="6">
        <f>IF(Inputs!$B$26&lt;&gt;"Ready","FIX INPUTS",SUM(E384:G384))</f>
        <v>0</v>
      </c>
      <c r="I384" s="6">
        <f>IF(Inputs!$B$26&lt;&gt;"Ready","FIX INPUTS",H384/(1+Inputs!B$23)^(MIN(A384,(Inputs!B$17-Inputs!$B$4)*12)/12))</f>
        <v>0</v>
      </c>
      <c r="J384" s="6">
        <f>IF(Inputs!$B$26&lt;&gt;"Ready","FIX INPUTS",C384+J383)</f>
        <v>0</v>
      </c>
      <c r="K384" s="6">
        <f>IF(Inputs!$B$26&lt;&gt;"Ready","FIX INPUTS",D384+K383)</f>
        <v>0</v>
      </c>
    </row>
    <row r="385" spans="1:11" ht="27.95" customHeight="1" x14ac:dyDescent="0.25">
      <c r="A385" s="1">
        <v>380</v>
      </c>
      <c r="B385" s="1">
        <f>IF(Inputs!$B$26&lt;&gt;"Ready","FIX INPUTS",Inputs!$B$4+A385/12)</f>
        <v>71.666666666666671</v>
      </c>
      <c r="C385" s="6">
        <f>IF(Inputs!$B$26&lt;&gt;"Ready","FIX INPUTS",IF(A385&lt;=(Inputs!B$17-Inputs!$B$4)*12,Inputs!B$18*(1+Inputs!B$20)^INT((A385-1)/12),0))</f>
        <v>0</v>
      </c>
      <c r="D385" s="6">
        <f>IF(Inputs!$B$26&lt;&gt;"Ready","FIX INPUTS",IF(A385&lt;=(Inputs!B$17-Inputs!$B$4)*12,Inputs!B$19,0))</f>
        <v>0</v>
      </c>
      <c r="E385" s="6">
        <f>IF(Inputs!$B$26&lt;&gt;"Ready","FIX INPUTS",IF(A385&lt;=(Inputs!B$17-Inputs!$B$4)*12,E384*(1+(((1+Inputs!B$21)*(1-Inputs!B$22))^(1/12)-1))+C385*Inputs!$B$11+D385,E384))</f>
        <v>0</v>
      </c>
      <c r="F385" s="6">
        <f>IF(Inputs!$B$26&lt;&gt;"Ready","FIX INPUTS",IF(A385&lt;=(Inputs!B$17-Inputs!$B$4)*12,F384*(1+(((1+Inputs!B$21)*(1-Inputs!B$22))^(1/12)-1))+C385*Inputs!$B$12,F384))</f>
        <v>0</v>
      </c>
      <c r="G385" s="6">
        <f>IF(Inputs!$B$26&lt;&gt;"Ready","FIX INPUTS",IF(A385&lt;=(Inputs!B$17-Inputs!$B$4)*12,G384*(1+(((1+Inputs!B$21)*(1-Inputs!B$22))^(1/12)-1))+C385*Inputs!$B$13,G384))</f>
        <v>0</v>
      </c>
      <c r="H385" s="6">
        <f>IF(Inputs!$B$26&lt;&gt;"Ready","FIX INPUTS",SUM(E385:G385))</f>
        <v>0</v>
      </c>
      <c r="I385" s="6">
        <f>IF(Inputs!$B$26&lt;&gt;"Ready","FIX INPUTS",H385/(1+Inputs!B$23)^(MIN(A385,(Inputs!B$17-Inputs!$B$4)*12)/12))</f>
        <v>0</v>
      </c>
      <c r="J385" s="6">
        <f>IF(Inputs!$B$26&lt;&gt;"Ready","FIX INPUTS",C385+J384)</f>
        <v>0</v>
      </c>
      <c r="K385" s="6">
        <f>IF(Inputs!$B$26&lt;&gt;"Ready","FIX INPUTS",D385+K384)</f>
        <v>0</v>
      </c>
    </row>
    <row r="386" spans="1:11" ht="27.95" customHeight="1" x14ac:dyDescent="0.25">
      <c r="A386" s="1">
        <v>381</v>
      </c>
      <c r="B386" s="1">
        <f>IF(Inputs!$B$26&lt;&gt;"Ready","FIX INPUTS",Inputs!$B$4+A386/12)</f>
        <v>71.75</v>
      </c>
      <c r="C386" s="6">
        <f>IF(Inputs!$B$26&lt;&gt;"Ready","FIX INPUTS",IF(A386&lt;=(Inputs!B$17-Inputs!$B$4)*12,Inputs!B$18*(1+Inputs!B$20)^INT((A386-1)/12),0))</f>
        <v>0</v>
      </c>
      <c r="D386" s="6">
        <f>IF(Inputs!$B$26&lt;&gt;"Ready","FIX INPUTS",IF(A386&lt;=(Inputs!B$17-Inputs!$B$4)*12,Inputs!B$19,0))</f>
        <v>0</v>
      </c>
      <c r="E386" s="6">
        <f>IF(Inputs!$B$26&lt;&gt;"Ready","FIX INPUTS",IF(A386&lt;=(Inputs!B$17-Inputs!$B$4)*12,E385*(1+(((1+Inputs!B$21)*(1-Inputs!B$22))^(1/12)-1))+C386*Inputs!$B$11+D386,E385))</f>
        <v>0</v>
      </c>
      <c r="F386" s="6">
        <f>IF(Inputs!$B$26&lt;&gt;"Ready","FIX INPUTS",IF(A386&lt;=(Inputs!B$17-Inputs!$B$4)*12,F385*(1+(((1+Inputs!B$21)*(1-Inputs!B$22))^(1/12)-1))+C386*Inputs!$B$12,F385))</f>
        <v>0</v>
      </c>
      <c r="G386" s="6">
        <f>IF(Inputs!$B$26&lt;&gt;"Ready","FIX INPUTS",IF(A386&lt;=(Inputs!B$17-Inputs!$B$4)*12,G385*(1+(((1+Inputs!B$21)*(1-Inputs!B$22))^(1/12)-1))+C386*Inputs!$B$13,G385))</f>
        <v>0</v>
      </c>
      <c r="H386" s="6">
        <f>IF(Inputs!$B$26&lt;&gt;"Ready","FIX INPUTS",SUM(E386:G386))</f>
        <v>0</v>
      </c>
      <c r="I386" s="6">
        <f>IF(Inputs!$B$26&lt;&gt;"Ready","FIX INPUTS",H386/(1+Inputs!B$23)^(MIN(A386,(Inputs!B$17-Inputs!$B$4)*12)/12))</f>
        <v>0</v>
      </c>
      <c r="J386" s="6">
        <f>IF(Inputs!$B$26&lt;&gt;"Ready","FIX INPUTS",C386+J385)</f>
        <v>0</v>
      </c>
      <c r="K386" s="6">
        <f>IF(Inputs!$B$26&lt;&gt;"Ready","FIX INPUTS",D386+K385)</f>
        <v>0</v>
      </c>
    </row>
    <row r="387" spans="1:11" ht="27.95" customHeight="1" x14ac:dyDescent="0.25">
      <c r="A387" s="1">
        <v>382</v>
      </c>
      <c r="B387" s="1">
        <f>IF(Inputs!$B$26&lt;&gt;"Ready","FIX INPUTS",Inputs!$B$4+A387/12)</f>
        <v>71.833333333333329</v>
      </c>
      <c r="C387" s="6">
        <f>IF(Inputs!$B$26&lt;&gt;"Ready","FIX INPUTS",IF(A387&lt;=(Inputs!B$17-Inputs!$B$4)*12,Inputs!B$18*(1+Inputs!B$20)^INT((A387-1)/12),0))</f>
        <v>0</v>
      </c>
      <c r="D387" s="6">
        <f>IF(Inputs!$B$26&lt;&gt;"Ready","FIX INPUTS",IF(A387&lt;=(Inputs!B$17-Inputs!$B$4)*12,Inputs!B$19,0))</f>
        <v>0</v>
      </c>
      <c r="E387" s="6">
        <f>IF(Inputs!$B$26&lt;&gt;"Ready","FIX INPUTS",IF(A387&lt;=(Inputs!B$17-Inputs!$B$4)*12,E386*(1+(((1+Inputs!B$21)*(1-Inputs!B$22))^(1/12)-1))+C387*Inputs!$B$11+D387,E386))</f>
        <v>0</v>
      </c>
      <c r="F387" s="6">
        <f>IF(Inputs!$B$26&lt;&gt;"Ready","FIX INPUTS",IF(A387&lt;=(Inputs!B$17-Inputs!$B$4)*12,F386*(1+(((1+Inputs!B$21)*(1-Inputs!B$22))^(1/12)-1))+C387*Inputs!$B$12,F386))</f>
        <v>0</v>
      </c>
      <c r="G387" s="6">
        <f>IF(Inputs!$B$26&lt;&gt;"Ready","FIX INPUTS",IF(A387&lt;=(Inputs!B$17-Inputs!$B$4)*12,G386*(1+(((1+Inputs!B$21)*(1-Inputs!B$22))^(1/12)-1))+C387*Inputs!$B$13,G386))</f>
        <v>0</v>
      </c>
      <c r="H387" s="6">
        <f>IF(Inputs!$B$26&lt;&gt;"Ready","FIX INPUTS",SUM(E387:G387))</f>
        <v>0</v>
      </c>
      <c r="I387" s="6">
        <f>IF(Inputs!$B$26&lt;&gt;"Ready","FIX INPUTS",H387/(1+Inputs!B$23)^(MIN(A387,(Inputs!B$17-Inputs!$B$4)*12)/12))</f>
        <v>0</v>
      </c>
      <c r="J387" s="6">
        <f>IF(Inputs!$B$26&lt;&gt;"Ready","FIX INPUTS",C387+J386)</f>
        <v>0</v>
      </c>
      <c r="K387" s="6">
        <f>IF(Inputs!$B$26&lt;&gt;"Ready","FIX INPUTS",D387+K386)</f>
        <v>0</v>
      </c>
    </row>
    <row r="388" spans="1:11" ht="27.95" customHeight="1" x14ac:dyDescent="0.25">
      <c r="A388" s="1">
        <v>383</v>
      </c>
      <c r="B388" s="1">
        <f>IF(Inputs!$B$26&lt;&gt;"Ready","FIX INPUTS",Inputs!$B$4+A388/12)</f>
        <v>71.916666666666671</v>
      </c>
      <c r="C388" s="6">
        <f>IF(Inputs!$B$26&lt;&gt;"Ready","FIX INPUTS",IF(A388&lt;=(Inputs!B$17-Inputs!$B$4)*12,Inputs!B$18*(1+Inputs!B$20)^INT((A388-1)/12),0))</f>
        <v>0</v>
      </c>
      <c r="D388" s="6">
        <f>IF(Inputs!$B$26&lt;&gt;"Ready","FIX INPUTS",IF(A388&lt;=(Inputs!B$17-Inputs!$B$4)*12,Inputs!B$19,0))</f>
        <v>0</v>
      </c>
      <c r="E388" s="6">
        <f>IF(Inputs!$B$26&lt;&gt;"Ready","FIX INPUTS",IF(A388&lt;=(Inputs!B$17-Inputs!$B$4)*12,E387*(1+(((1+Inputs!B$21)*(1-Inputs!B$22))^(1/12)-1))+C388*Inputs!$B$11+D388,E387))</f>
        <v>0</v>
      </c>
      <c r="F388" s="6">
        <f>IF(Inputs!$B$26&lt;&gt;"Ready","FIX INPUTS",IF(A388&lt;=(Inputs!B$17-Inputs!$B$4)*12,F387*(1+(((1+Inputs!B$21)*(1-Inputs!B$22))^(1/12)-1))+C388*Inputs!$B$12,F387))</f>
        <v>0</v>
      </c>
      <c r="G388" s="6">
        <f>IF(Inputs!$B$26&lt;&gt;"Ready","FIX INPUTS",IF(A388&lt;=(Inputs!B$17-Inputs!$B$4)*12,G387*(1+(((1+Inputs!B$21)*(1-Inputs!B$22))^(1/12)-1))+C388*Inputs!$B$13,G387))</f>
        <v>0</v>
      </c>
      <c r="H388" s="6">
        <f>IF(Inputs!$B$26&lt;&gt;"Ready","FIX INPUTS",SUM(E388:G388))</f>
        <v>0</v>
      </c>
      <c r="I388" s="6">
        <f>IF(Inputs!$B$26&lt;&gt;"Ready","FIX INPUTS",H388/(1+Inputs!B$23)^(MIN(A388,(Inputs!B$17-Inputs!$B$4)*12)/12))</f>
        <v>0</v>
      </c>
      <c r="J388" s="6">
        <f>IF(Inputs!$B$26&lt;&gt;"Ready","FIX INPUTS",C388+J387)</f>
        <v>0</v>
      </c>
      <c r="K388" s="6">
        <f>IF(Inputs!$B$26&lt;&gt;"Ready","FIX INPUTS",D388+K387)</f>
        <v>0</v>
      </c>
    </row>
    <row r="389" spans="1:11" ht="27.95" customHeight="1" x14ac:dyDescent="0.25">
      <c r="A389" s="1">
        <v>384</v>
      </c>
      <c r="B389" s="1">
        <f>IF(Inputs!$B$26&lt;&gt;"Ready","FIX INPUTS",Inputs!$B$4+A389/12)</f>
        <v>72</v>
      </c>
      <c r="C389" s="6">
        <f>IF(Inputs!$B$26&lt;&gt;"Ready","FIX INPUTS",IF(A389&lt;=(Inputs!B$17-Inputs!$B$4)*12,Inputs!B$18*(1+Inputs!B$20)^INT((A389-1)/12),0))</f>
        <v>0</v>
      </c>
      <c r="D389" s="6">
        <f>IF(Inputs!$B$26&lt;&gt;"Ready","FIX INPUTS",IF(A389&lt;=(Inputs!B$17-Inputs!$B$4)*12,Inputs!B$19,0))</f>
        <v>0</v>
      </c>
      <c r="E389" s="6">
        <f>IF(Inputs!$B$26&lt;&gt;"Ready","FIX INPUTS",IF(A389&lt;=(Inputs!B$17-Inputs!$B$4)*12,E388*(1+(((1+Inputs!B$21)*(1-Inputs!B$22))^(1/12)-1))+C389*Inputs!$B$11+D389,E388))</f>
        <v>0</v>
      </c>
      <c r="F389" s="6">
        <f>IF(Inputs!$B$26&lt;&gt;"Ready","FIX INPUTS",IF(A389&lt;=(Inputs!B$17-Inputs!$B$4)*12,F388*(1+(((1+Inputs!B$21)*(1-Inputs!B$22))^(1/12)-1))+C389*Inputs!$B$12,F388))</f>
        <v>0</v>
      </c>
      <c r="G389" s="6">
        <f>IF(Inputs!$B$26&lt;&gt;"Ready","FIX INPUTS",IF(A389&lt;=(Inputs!B$17-Inputs!$B$4)*12,G388*(1+(((1+Inputs!B$21)*(1-Inputs!B$22))^(1/12)-1))+C389*Inputs!$B$13,G388))</f>
        <v>0</v>
      </c>
      <c r="H389" s="6">
        <f>IF(Inputs!$B$26&lt;&gt;"Ready","FIX INPUTS",SUM(E389:G389))</f>
        <v>0</v>
      </c>
      <c r="I389" s="6">
        <f>IF(Inputs!$B$26&lt;&gt;"Ready","FIX INPUTS",H389/(1+Inputs!B$23)^(MIN(A389,(Inputs!B$17-Inputs!$B$4)*12)/12))</f>
        <v>0</v>
      </c>
      <c r="J389" s="6">
        <f>IF(Inputs!$B$26&lt;&gt;"Ready","FIX INPUTS",C389+J388)</f>
        <v>0</v>
      </c>
      <c r="K389" s="6">
        <f>IF(Inputs!$B$26&lt;&gt;"Ready","FIX INPUTS",D389+K388)</f>
        <v>0</v>
      </c>
    </row>
    <row r="390" spans="1:11" ht="27.95" customHeight="1" x14ac:dyDescent="0.25">
      <c r="A390" s="1">
        <v>385</v>
      </c>
      <c r="B390" s="1">
        <f>IF(Inputs!$B$26&lt;&gt;"Ready","FIX INPUTS",Inputs!$B$4+A390/12)</f>
        <v>72.083333333333343</v>
      </c>
      <c r="C390" s="6">
        <f>IF(Inputs!$B$26&lt;&gt;"Ready","FIX INPUTS",IF(A390&lt;=(Inputs!B$17-Inputs!$B$4)*12,Inputs!B$18*(1+Inputs!B$20)^INT((A390-1)/12),0))</f>
        <v>0</v>
      </c>
      <c r="D390" s="6">
        <f>IF(Inputs!$B$26&lt;&gt;"Ready","FIX INPUTS",IF(A390&lt;=(Inputs!B$17-Inputs!$B$4)*12,Inputs!B$19,0))</f>
        <v>0</v>
      </c>
      <c r="E390" s="6">
        <f>IF(Inputs!$B$26&lt;&gt;"Ready","FIX INPUTS",IF(A390&lt;=(Inputs!B$17-Inputs!$B$4)*12,E389*(1+(((1+Inputs!B$21)*(1-Inputs!B$22))^(1/12)-1))+C390*Inputs!$B$11+D390,E389))</f>
        <v>0</v>
      </c>
      <c r="F390" s="6">
        <f>IF(Inputs!$B$26&lt;&gt;"Ready","FIX INPUTS",IF(A390&lt;=(Inputs!B$17-Inputs!$B$4)*12,F389*(1+(((1+Inputs!B$21)*(1-Inputs!B$22))^(1/12)-1))+C390*Inputs!$B$12,F389))</f>
        <v>0</v>
      </c>
      <c r="G390" s="6">
        <f>IF(Inputs!$B$26&lt;&gt;"Ready","FIX INPUTS",IF(A390&lt;=(Inputs!B$17-Inputs!$B$4)*12,G389*(1+(((1+Inputs!B$21)*(1-Inputs!B$22))^(1/12)-1))+C390*Inputs!$B$13,G389))</f>
        <v>0</v>
      </c>
      <c r="H390" s="6">
        <f>IF(Inputs!$B$26&lt;&gt;"Ready","FIX INPUTS",SUM(E390:G390))</f>
        <v>0</v>
      </c>
      <c r="I390" s="6">
        <f>IF(Inputs!$B$26&lt;&gt;"Ready","FIX INPUTS",H390/(1+Inputs!B$23)^(MIN(A390,(Inputs!B$17-Inputs!$B$4)*12)/12))</f>
        <v>0</v>
      </c>
      <c r="J390" s="6">
        <f>IF(Inputs!$B$26&lt;&gt;"Ready","FIX INPUTS",C390+J389)</f>
        <v>0</v>
      </c>
      <c r="K390" s="6">
        <f>IF(Inputs!$B$26&lt;&gt;"Ready","FIX INPUTS",D390+K389)</f>
        <v>0</v>
      </c>
    </row>
    <row r="391" spans="1:11" ht="27.95" customHeight="1" x14ac:dyDescent="0.25">
      <c r="A391" s="1">
        <v>386</v>
      </c>
      <c r="B391" s="1">
        <f>IF(Inputs!$B$26&lt;&gt;"Ready","FIX INPUTS",Inputs!$B$4+A391/12)</f>
        <v>72.166666666666657</v>
      </c>
      <c r="C391" s="6">
        <f>IF(Inputs!$B$26&lt;&gt;"Ready","FIX INPUTS",IF(A391&lt;=(Inputs!B$17-Inputs!$B$4)*12,Inputs!B$18*(1+Inputs!B$20)^INT((A391-1)/12),0))</f>
        <v>0</v>
      </c>
      <c r="D391" s="6">
        <f>IF(Inputs!$B$26&lt;&gt;"Ready","FIX INPUTS",IF(A391&lt;=(Inputs!B$17-Inputs!$B$4)*12,Inputs!B$19,0))</f>
        <v>0</v>
      </c>
      <c r="E391" s="6">
        <f>IF(Inputs!$B$26&lt;&gt;"Ready","FIX INPUTS",IF(A391&lt;=(Inputs!B$17-Inputs!$B$4)*12,E390*(1+(((1+Inputs!B$21)*(1-Inputs!B$22))^(1/12)-1))+C391*Inputs!$B$11+D391,E390))</f>
        <v>0</v>
      </c>
      <c r="F391" s="6">
        <f>IF(Inputs!$B$26&lt;&gt;"Ready","FIX INPUTS",IF(A391&lt;=(Inputs!B$17-Inputs!$B$4)*12,F390*(1+(((1+Inputs!B$21)*(1-Inputs!B$22))^(1/12)-1))+C391*Inputs!$B$12,F390))</f>
        <v>0</v>
      </c>
      <c r="G391" s="6">
        <f>IF(Inputs!$B$26&lt;&gt;"Ready","FIX INPUTS",IF(A391&lt;=(Inputs!B$17-Inputs!$B$4)*12,G390*(1+(((1+Inputs!B$21)*(1-Inputs!B$22))^(1/12)-1))+C391*Inputs!$B$13,G390))</f>
        <v>0</v>
      </c>
      <c r="H391" s="6">
        <f>IF(Inputs!$B$26&lt;&gt;"Ready","FIX INPUTS",SUM(E391:G391))</f>
        <v>0</v>
      </c>
      <c r="I391" s="6">
        <f>IF(Inputs!$B$26&lt;&gt;"Ready","FIX INPUTS",H391/(1+Inputs!B$23)^(MIN(A391,(Inputs!B$17-Inputs!$B$4)*12)/12))</f>
        <v>0</v>
      </c>
      <c r="J391" s="6">
        <f>IF(Inputs!$B$26&lt;&gt;"Ready","FIX INPUTS",C391+J390)</f>
        <v>0</v>
      </c>
      <c r="K391" s="6">
        <f>IF(Inputs!$B$26&lt;&gt;"Ready","FIX INPUTS",D391+K390)</f>
        <v>0</v>
      </c>
    </row>
    <row r="392" spans="1:11" ht="27.95" customHeight="1" x14ac:dyDescent="0.25">
      <c r="A392" s="1">
        <v>387</v>
      </c>
      <c r="B392" s="1">
        <f>IF(Inputs!$B$26&lt;&gt;"Ready","FIX INPUTS",Inputs!$B$4+A392/12)</f>
        <v>72.25</v>
      </c>
      <c r="C392" s="6">
        <f>IF(Inputs!$B$26&lt;&gt;"Ready","FIX INPUTS",IF(A392&lt;=(Inputs!B$17-Inputs!$B$4)*12,Inputs!B$18*(1+Inputs!B$20)^INT((A392-1)/12),0))</f>
        <v>0</v>
      </c>
      <c r="D392" s="6">
        <f>IF(Inputs!$B$26&lt;&gt;"Ready","FIX INPUTS",IF(A392&lt;=(Inputs!B$17-Inputs!$B$4)*12,Inputs!B$19,0))</f>
        <v>0</v>
      </c>
      <c r="E392" s="6">
        <f>IF(Inputs!$B$26&lt;&gt;"Ready","FIX INPUTS",IF(A392&lt;=(Inputs!B$17-Inputs!$B$4)*12,E391*(1+(((1+Inputs!B$21)*(1-Inputs!B$22))^(1/12)-1))+C392*Inputs!$B$11+D392,E391))</f>
        <v>0</v>
      </c>
      <c r="F392" s="6">
        <f>IF(Inputs!$B$26&lt;&gt;"Ready","FIX INPUTS",IF(A392&lt;=(Inputs!B$17-Inputs!$B$4)*12,F391*(1+(((1+Inputs!B$21)*(1-Inputs!B$22))^(1/12)-1))+C392*Inputs!$B$12,F391))</f>
        <v>0</v>
      </c>
      <c r="G392" s="6">
        <f>IF(Inputs!$B$26&lt;&gt;"Ready","FIX INPUTS",IF(A392&lt;=(Inputs!B$17-Inputs!$B$4)*12,G391*(1+(((1+Inputs!B$21)*(1-Inputs!B$22))^(1/12)-1))+C392*Inputs!$B$13,G391))</f>
        <v>0</v>
      </c>
      <c r="H392" s="6">
        <f>IF(Inputs!$B$26&lt;&gt;"Ready","FIX INPUTS",SUM(E392:G392))</f>
        <v>0</v>
      </c>
      <c r="I392" s="6">
        <f>IF(Inputs!$B$26&lt;&gt;"Ready","FIX INPUTS",H392/(1+Inputs!B$23)^(MIN(A392,(Inputs!B$17-Inputs!$B$4)*12)/12))</f>
        <v>0</v>
      </c>
      <c r="J392" s="6">
        <f>IF(Inputs!$B$26&lt;&gt;"Ready","FIX INPUTS",C392+J391)</f>
        <v>0</v>
      </c>
      <c r="K392" s="6">
        <f>IF(Inputs!$B$26&lt;&gt;"Ready","FIX INPUTS",D392+K391)</f>
        <v>0</v>
      </c>
    </row>
    <row r="393" spans="1:11" ht="27.95" customHeight="1" x14ac:dyDescent="0.25">
      <c r="A393" s="1">
        <v>388</v>
      </c>
      <c r="B393" s="1">
        <f>IF(Inputs!$B$26&lt;&gt;"Ready","FIX INPUTS",Inputs!$B$4+A393/12)</f>
        <v>72.333333333333343</v>
      </c>
      <c r="C393" s="6">
        <f>IF(Inputs!$B$26&lt;&gt;"Ready","FIX INPUTS",IF(A393&lt;=(Inputs!B$17-Inputs!$B$4)*12,Inputs!B$18*(1+Inputs!B$20)^INT((A393-1)/12),0))</f>
        <v>0</v>
      </c>
      <c r="D393" s="6">
        <f>IF(Inputs!$B$26&lt;&gt;"Ready","FIX INPUTS",IF(A393&lt;=(Inputs!B$17-Inputs!$B$4)*12,Inputs!B$19,0))</f>
        <v>0</v>
      </c>
      <c r="E393" s="6">
        <f>IF(Inputs!$B$26&lt;&gt;"Ready","FIX INPUTS",IF(A393&lt;=(Inputs!B$17-Inputs!$B$4)*12,E392*(1+(((1+Inputs!B$21)*(1-Inputs!B$22))^(1/12)-1))+C393*Inputs!$B$11+D393,E392))</f>
        <v>0</v>
      </c>
      <c r="F393" s="6">
        <f>IF(Inputs!$B$26&lt;&gt;"Ready","FIX INPUTS",IF(A393&lt;=(Inputs!B$17-Inputs!$B$4)*12,F392*(1+(((1+Inputs!B$21)*(1-Inputs!B$22))^(1/12)-1))+C393*Inputs!$B$12,F392))</f>
        <v>0</v>
      </c>
      <c r="G393" s="6">
        <f>IF(Inputs!$B$26&lt;&gt;"Ready","FIX INPUTS",IF(A393&lt;=(Inputs!B$17-Inputs!$B$4)*12,G392*(1+(((1+Inputs!B$21)*(1-Inputs!B$22))^(1/12)-1))+C393*Inputs!$B$13,G392))</f>
        <v>0</v>
      </c>
      <c r="H393" s="6">
        <f>IF(Inputs!$B$26&lt;&gt;"Ready","FIX INPUTS",SUM(E393:G393))</f>
        <v>0</v>
      </c>
      <c r="I393" s="6">
        <f>IF(Inputs!$B$26&lt;&gt;"Ready","FIX INPUTS",H393/(1+Inputs!B$23)^(MIN(A393,(Inputs!B$17-Inputs!$B$4)*12)/12))</f>
        <v>0</v>
      </c>
      <c r="J393" s="6">
        <f>IF(Inputs!$B$26&lt;&gt;"Ready","FIX INPUTS",C393+J392)</f>
        <v>0</v>
      </c>
      <c r="K393" s="6">
        <f>IF(Inputs!$B$26&lt;&gt;"Ready","FIX INPUTS",D393+K392)</f>
        <v>0</v>
      </c>
    </row>
    <row r="394" spans="1:11" ht="27.95" customHeight="1" x14ac:dyDescent="0.25">
      <c r="A394" s="1">
        <v>389</v>
      </c>
      <c r="B394" s="1">
        <f>IF(Inputs!$B$26&lt;&gt;"Ready","FIX INPUTS",Inputs!$B$4+A394/12)</f>
        <v>72.416666666666657</v>
      </c>
      <c r="C394" s="6">
        <f>IF(Inputs!$B$26&lt;&gt;"Ready","FIX INPUTS",IF(A394&lt;=(Inputs!B$17-Inputs!$B$4)*12,Inputs!B$18*(1+Inputs!B$20)^INT((A394-1)/12),0))</f>
        <v>0</v>
      </c>
      <c r="D394" s="6">
        <f>IF(Inputs!$B$26&lt;&gt;"Ready","FIX INPUTS",IF(A394&lt;=(Inputs!B$17-Inputs!$B$4)*12,Inputs!B$19,0))</f>
        <v>0</v>
      </c>
      <c r="E394" s="6">
        <f>IF(Inputs!$B$26&lt;&gt;"Ready","FIX INPUTS",IF(A394&lt;=(Inputs!B$17-Inputs!$B$4)*12,E393*(1+(((1+Inputs!B$21)*(1-Inputs!B$22))^(1/12)-1))+C394*Inputs!$B$11+D394,E393))</f>
        <v>0</v>
      </c>
      <c r="F394" s="6">
        <f>IF(Inputs!$B$26&lt;&gt;"Ready","FIX INPUTS",IF(A394&lt;=(Inputs!B$17-Inputs!$B$4)*12,F393*(1+(((1+Inputs!B$21)*(1-Inputs!B$22))^(1/12)-1))+C394*Inputs!$B$12,F393))</f>
        <v>0</v>
      </c>
      <c r="G394" s="6">
        <f>IF(Inputs!$B$26&lt;&gt;"Ready","FIX INPUTS",IF(A394&lt;=(Inputs!B$17-Inputs!$B$4)*12,G393*(1+(((1+Inputs!B$21)*(1-Inputs!B$22))^(1/12)-1))+C394*Inputs!$B$13,G393))</f>
        <v>0</v>
      </c>
      <c r="H394" s="6">
        <f>IF(Inputs!$B$26&lt;&gt;"Ready","FIX INPUTS",SUM(E394:G394))</f>
        <v>0</v>
      </c>
      <c r="I394" s="6">
        <f>IF(Inputs!$B$26&lt;&gt;"Ready","FIX INPUTS",H394/(1+Inputs!B$23)^(MIN(A394,(Inputs!B$17-Inputs!$B$4)*12)/12))</f>
        <v>0</v>
      </c>
      <c r="J394" s="6">
        <f>IF(Inputs!$B$26&lt;&gt;"Ready","FIX INPUTS",C394+J393)</f>
        <v>0</v>
      </c>
      <c r="K394" s="6">
        <f>IF(Inputs!$B$26&lt;&gt;"Ready","FIX INPUTS",D394+K393)</f>
        <v>0</v>
      </c>
    </row>
    <row r="395" spans="1:11" ht="27.95" customHeight="1" x14ac:dyDescent="0.25">
      <c r="A395" s="1">
        <v>390</v>
      </c>
      <c r="B395" s="1">
        <f>IF(Inputs!$B$26&lt;&gt;"Ready","FIX INPUTS",Inputs!$B$4+A395/12)</f>
        <v>72.5</v>
      </c>
      <c r="C395" s="6">
        <f>IF(Inputs!$B$26&lt;&gt;"Ready","FIX INPUTS",IF(A395&lt;=(Inputs!B$17-Inputs!$B$4)*12,Inputs!B$18*(1+Inputs!B$20)^INT((A395-1)/12),0))</f>
        <v>0</v>
      </c>
      <c r="D395" s="6">
        <f>IF(Inputs!$B$26&lt;&gt;"Ready","FIX INPUTS",IF(A395&lt;=(Inputs!B$17-Inputs!$B$4)*12,Inputs!B$19,0))</f>
        <v>0</v>
      </c>
      <c r="E395" s="6">
        <f>IF(Inputs!$B$26&lt;&gt;"Ready","FIX INPUTS",IF(A395&lt;=(Inputs!B$17-Inputs!$B$4)*12,E394*(1+(((1+Inputs!B$21)*(1-Inputs!B$22))^(1/12)-1))+C395*Inputs!$B$11+D395,E394))</f>
        <v>0</v>
      </c>
      <c r="F395" s="6">
        <f>IF(Inputs!$B$26&lt;&gt;"Ready","FIX INPUTS",IF(A395&lt;=(Inputs!B$17-Inputs!$B$4)*12,F394*(1+(((1+Inputs!B$21)*(1-Inputs!B$22))^(1/12)-1))+C395*Inputs!$B$12,F394))</f>
        <v>0</v>
      </c>
      <c r="G395" s="6">
        <f>IF(Inputs!$B$26&lt;&gt;"Ready","FIX INPUTS",IF(A395&lt;=(Inputs!B$17-Inputs!$B$4)*12,G394*(1+(((1+Inputs!B$21)*(1-Inputs!B$22))^(1/12)-1))+C395*Inputs!$B$13,G394))</f>
        <v>0</v>
      </c>
      <c r="H395" s="6">
        <f>IF(Inputs!$B$26&lt;&gt;"Ready","FIX INPUTS",SUM(E395:G395))</f>
        <v>0</v>
      </c>
      <c r="I395" s="6">
        <f>IF(Inputs!$B$26&lt;&gt;"Ready","FIX INPUTS",H395/(1+Inputs!B$23)^(MIN(A395,(Inputs!B$17-Inputs!$B$4)*12)/12))</f>
        <v>0</v>
      </c>
      <c r="J395" s="6">
        <f>IF(Inputs!$B$26&lt;&gt;"Ready","FIX INPUTS",C395+J394)</f>
        <v>0</v>
      </c>
      <c r="K395" s="6">
        <f>IF(Inputs!$B$26&lt;&gt;"Ready","FIX INPUTS",D395+K394)</f>
        <v>0</v>
      </c>
    </row>
    <row r="396" spans="1:11" ht="27.95" customHeight="1" x14ac:dyDescent="0.25">
      <c r="A396" s="1">
        <v>391</v>
      </c>
      <c r="B396" s="1">
        <f>IF(Inputs!$B$26&lt;&gt;"Ready","FIX INPUTS",Inputs!$B$4+A396/12)</f>
        <v>72.583333333333343</v>
      </c>
      <c r="C396" s="6">
        <f>IF(Inputs!$B$26&lt;&gt;"Ready","FIX INPUTS",IF(A396&lt;=(Inputs!B$17-Inputs!$B$4)*12,Inputs!B$18*(1+Inputs!B$20)^INT((A396-1)/12),0))</f>
        <v>0</v>
      </c>
      <c r="D396" s="6">
        <f>IF(Inputs!$B$26&lt;&gt;"Ready","FIX INPUTS",IF(A396&lt;=(Inputs!B$17-Inputs!$B$4)*12,Inputs!B$19,0))</f>
        <v>0</v>
      </c>
      <c r="E396" s="6">
        <f>IF(Inputs!$B$26&lt;&gt;"Ready","FIX INPUTS",IF(A396&lt;=(Inputs!B$17-Inputs!$B$4)*12,E395*(1+(((1+Inputs!B$21)*(1-Inputs!B$22))^(1/12)-1))+C396*Inputs!$B$11+D396,E395))</f>
        <v>0</v>
      </c>
      <c r="F396" s="6">
        <f>IF(Inputs!$B$26&lt;&gt;"Ready","FIX INPUTS",IF(A396&lt;=(Inputs!B$17-Inputs!$B$4)*12,F395*(1+(((1+Inputs!B$21)*(1-Inputs!B$22))^(1/12)-1))+C396*Inputs!$B$12,F395))</f>
        <v>0</v>
      </c>
      <c r="G396" s="6">
        <f>IF(Inputs!$B$26&lt;&gt;"Ready","FIX INPUTS",IF(A396&lt;=(Inputs!B$17-Inputs!$B$4)*12,G395*(1+(((1+Inputs!B$21)*(1-Inputs!B$22))^(1/12)-1))+C396*Inputs!$B$13,G395))</f>
        <v>0</v>
      </c>
      <c r="H396" s="6">
        <f>IF(Inputs!$B$26&lt;&gt;"Ready","FIX INPUTS",SUM(E396:G396))</f>
        <v>0</v>
      </c>
      <c r="I396" s="6">
        <f>IF(Inputs!$B$26&lt;&gt;"Ready","FIX INPUTS",H396/(1+Inputs!B$23)^(MIN(A396,(Inputs!B$17-Inputs!$B$4)*12)/12))</f>
        <v>0</v>
      </c>
      <c r="J396" s="6">
        <f>IF(Inputs!$B$26&lt;&gt;"Ready","FIX INPUTS",C396+J395)</f>
        <v>0</v>
      </c>
      <c r="K396" s="6">
        <f>IF(Inputs!$B$26&lt;&gt;"Ready","FIX INPUTS",D396+K395)</f>
        <v>0</v>
      </c>
    </row>
    <row r="397" spans="1:11" ht="27.95" customHeight="1" x14ac:dyDescent="0.25">
      <c r="A397" s="1">
        <v>392</v>
      </c>
      <c r="B397" s="1">
        <f>IF(Inputs!$B$26&lt;&gt;"Ready","FIX INPUTS",Inputs!$B$4+A397/12)</f>
        <v>72.666666666666657</v>
      </c>
      <c r="C397" s="6">
        <f>IF(Inputs!$B$26&lt;&gt;"Ready","FIX INPUTS",IF(A397&lt;=(Inputs!B$17-Inputs!$B$4)*12,Inputs!B$18*(1+Inputs!B$20)^INT((A397-1)/12),0))</f>
        <v>0</v>
      </c>
      <c r="D397" s="6">
        <f>IF(Inputs!$B$26&lt;&gt;"Ready","FIX INPUTS",IF(A397&lt;=(Inputs!B$17-Inputs!$B$4)*12,Inputs!B$19,0))</f>
        <v>0</v>
      </c>
      <c r="E397" s="6">
        <f>IF(Inputs!$B$26&lt;&gt;"Ready","FIX INPUTS",IF(A397&lt;=(Inputs!B$17-Inputs!$B$4)*12,E396*(1+(((1+Inputs!B$21)*(1-Inputs!B$22))^(1/12)-1))+C397*Inputs!$B$11+D397,E396))</f>
        <v>0</v>
      </c>
      <c r="F397" s="6">
        <f>IF(Inputs!$B$26&lt;&gt;"Ready","FIX INPUTS",IF(A397&lt;=(Inputs!B$17-Inputs!$B$4)*12,F396*(1+(((1+Inputs!B$21)*(1-Inputs!B$22))^(1/12)-1))+C397*Inputs!$B$12,F396))</f>
        <v>0</v>
      </c>
      <c r="G397" s="6">
        <f>IF(Inputs!$B$26&lt;&gt;"Ready","FIX INPUTS",IF(A397&lt;=(Inputs!B$17-Inputs!$B$4)*12,G396*(1+(((1+Inputs!B$21)*(1-Inputs!B$22))^(1/12)-1))+C397*Inputs!$B$13,G396))</f>
        <v>0</v>
      </c>
      <c r="H397" s="6">
        <f>IF(Inputs!$B$26&lt;&gt;"Ready","FIX INPUTS",SUM(E397:G397))</f>
        <v>0</v>
      </c>
      <c r="I397" s="6">
        <f>IF(Inputs!$B$26&lt;&gt;"Ready","FIX INPUTS",H397/(1+Inputs!B$23)^(MIN(A397,(Inputs!B$17-Inputs!$B$4)*12)/12))</f>
        <v>0</v>
      </c>
      <c r="J397" s="6">
        <f>IF(Inputs!$B$26&lt;&gt;"Ready","FIX INPUTS",C397+J396)</f>
        <v>0</v>
      </c>
      <c r="K397" s="6">
        <f>IF(Inputs!$B$26&lt;&gt;"Ready","FIX INPUTS",D397+K396)</f>
        <v>0</v>
      </c>
    </row>
    <row r="398" spans="1:11" ht="27.95" customHeight="1" x14ac:dyDescent="0.25">
      <c r="A398" s="1">
        <v>393</v>
      </c>
      <c r="B398" s="1">
        <f>IF(Inputs!$B$26&lt;&gt;"Ready","FIX INPUTS",Inputs!$B$4+A398/12)</f>
        <v>72.75</v>
      </c>
      <c r="C398" s="6">
        <f>IF(Inputs!$B$26&lt;&gt;"Ready","FIX INPUTS",IF(A398&lt;=(Inputs!B$17-Inputs!$B$4)*12,Inputs!B$18*(1+Inputs!B$20)^INT((A398-1)/12),0))</f>
        <v>0</v>
      </c>
      <c r="D398" s="6">
        <f>IF(Inputs!$B$26&lt;&gt;"Ready","FIX INPUTS",IF(A398&lt;=(Inputs!B$17-Inputs!$B$4)*12,Inputs!B$19,0))</f>
        <v>0</v>
      </c>
      <c r="E398" s="6">
        <f>IF(Inputs!$B$26&lt;&gt;"Ready","FIX INPUTS",IF(A398&lt;=(Inputs!B$17-Inputs!$B$4)*12,E397*(1+(((1+Inputs!B$21)*(1-Inputs!B$22))^(1/12)-1))+C398*Inputs!$B$11+D398,E397))</f>
        <v>0</v>
      </c>
      <c r="F398" s="6">
        <f>IF(Inputs!$B$26&lt;&gt;"Ready","FIX INPUTS",IF(A398&lt;=(Inputs!B$17-Inputs!$B$4)*12,F397*(1+(((1+Inputs!B$21)*(1-Inputs!B$22))^(1/12)-1))+C398*Inputs!$B$12,F397))</f>
        <v>0</v>
      </c>
      <c r="G398" s="6">
        <f>IF(Inputs!$B$26&lt;&gt;"Ready","FIX INPUTS",IF(A398&lt;=(Inputs!B$17-Inputs!$B$4)*12,G397*(1+(((1+Inputs!B$21)*(1-Inputs!B$22))^(1/12)-1))+C398*Inputs!$B$13,G397))</f>
        <v>0</v>
      </c>
      <c r="H398" s="6">
        <f>IF(Inputs!$B$26&lt;&gt;"Ready","FIX INPUTS",SUM(E398:G398))</f>
        <v>0</v>
      </c>
      <c r="I398" s="6">
        <f>IF(Inputs!$B$26&lt;&gt;"Ready","FIX INPUTS",H398/(1+Inputs!B$23)^(MIN(A398,(Inputs!B$17-Inputs!$B$4)*12)/12))</f>
        <v>0</v>
      </c>
      <c r="J398" s="6">
        <f>IF(Inputs!$B$26&lt;&gt;"Ready","FIX INPUTS",C398+J397)</f>
        <v>0</v>
      </c>
      <c r="K398" s="6">
        <f>IF(Inputs!$B$26&lt;&gt;"Ready","FIX INPUTS",D398+K397)</f>
        <v>0</v>
      </c>
    </row>
    <row r="399" spans="1:11" ht="27.95" customHeight="1" x14ac:dyDescent="0.25">
      <c r="A399" s="1">
        <v>394</v>
      </c>
      <c r="B399" s="1">
        <f>IF(Inputs!$B$26&lt;&gt;"Ready","FIX INPUTS",Inputs!$B$4+A399/12)</f>
        <v>72.833333333333343</v>
      </c>
      <c r="C399" s="6">
        <f>IF(Inputs!$B$26&lt;&gt;"Ready","FIX INPUTS",IF(A399&lt;=(Inputs!B$17-Inputs!$B$4)*12,Inputs!B$18*(1+Inputs!B$20)^INT((A399-1)/12),0))</f>
        <v>0</v>
      </c>
      <c r="D399" s="6">
        <f>IF(Inputs!$B$26&lt;&gt;"Ready","FIX INPUTS",IF(A399&lt;=(Inputs!B$17-Inputs!$B$4)*12,Inputs!B$19,0))</f>
        <v>0</v>
      </c>
      <c r="E399" s="6">
        <f>IF(Inputs!$B$26&lt;&gt;"Ready","FIX INPUTS",IF(A399&lt;=(Inputs!B$17-Inputs!$B$4)*12,E398*(1+(((1+Inputs!B$21)*(1-Inputs!B$22))^(1/12)-1))+C399*Inputs!$B$11+D399,E398))</f>
        <v>0</v>
      </c>
      <c r="F399" s="6">
        <f>IF(Inputs!$B$26&lt;&gt;"Ready","FIX INPUTS",IF(A399&lt;=(Inputs!B$17-Inputs!$B$4)*12,F398*(1+(((1+Inputs!B$21)*(1-Inputs!B$22))^(1/12)-1))+C399*Inputs!$B$12,F398))</f>
        <v>0</v>
      </c>
      <c r="G399" s="6">
        <f>IF(Inputs!$B$26&lt;&gt;"Ready","FIX INPUTS",IF(A399&lt;=(Inputs!B$17-Inputs!$B$4)*12,G398*(1+(((1+Inputs!B$21)*(1-Inputs!B$22))^(1/12)-1))+C399*Inputs!$B$13,G398))</f>
        <v>0</v>
      </c>
      <c r="H399" s="6">
        <f>IF(Inputs!$B$26&lt;&gt;"Ready","FIX INPUTS",SUM(E399:G399))</f>
        <v>0</v>
      </c>
      <c r="I399" s="6">
        <f>IF(Inputs!$B$26&lt;&gt;"Ready","FIX INPUTS",H399/(1+Inputs!B$23)^(MIN(A399,(Inputs!B$17-Inputs!$B$4)*12)/12))</f>
        <v>0</v>
      </c>
      <c r="J399" s="6">
        <f>IF(Inputs!$B$26&lt;&gt;"Ready","FIX INPUTS",C399+J398)</f>
        <v>0</v>
      </c>
      <c r="K399" s="6">
        <f>IF(Inputs!$B$26&lt;&gt;"Ready","FIX INPUTS",D399+K398)</f>
        <v>0</v>
      </c>
    </row>
    <row r="400" spans="1:11" ht="27.95" customHeight="1" x14ac:dyDescent="0.25">
      <c r="A400" s="1">
        <v>395</v>
      </c>
      <c r="B400" s="1">
        <f>IF(Inputs!$B$26&lt;&gt;"Ready","FIX INPUTS",Inputs!$B$4+A400/12)</f>
        <v>72.916666666666657</v>
      </c>
      <c r="C400" s="6">
        <f>IF(Inputs!$B$26&lt;&gt;"Ready","FIX INPUTS",IF(A400&lt;=(Inputs!B$17-Inputs!$B$4)*12,Inputs!B$18*(1+Inputs!B$20)^INT((A400-1)/12),0))</f>
        <v>0</v>
      </c>
      <c r="D400" s="6">
        <f>IF(Inputs!$B$26&lt;&gt;"Ready","FIX INPUTS",IF(A400&lt;=(Inputs!B$17-Inputs!$B$4)*12,Inputs!B$19,0))</f>
        <v>0</v>
      </c>
      <c r="E400" s="6">
        <f>IF(Inputs!$B$26&lt;&gt;"Ready","FIX INPUTS",IF(A400&lt;=(Inputs!B$17-Inputs!$B$4)*12,E399*(1+(((1+Inputs!B$21)*(1-Inputs!B$22))^(1/12)-1))+C400*Inputs!$B$11+D400,E399))</f>
        <v>0</v>
      </c>
      <c r="F400" s="6">
        <f>IF(Inputs!$B$26&lt;&gt;"Ready","FIX INPUTS",IF(A400&lt;=(Inputs!B$17-Inputs!$B$4)*12,F399*(1+(((1+Inputs!B$21)*(1-Inputs!B$22))^(1/12)-1))+C400*Inputs!$B$12,F399))</f>
        <v>0</v>
      </c>
      <c r="G400" s="6">
        <f>IF(Inputs!$B$26&lt;&gt;"Ready","FIX INPUTS",IF(A400&lt;=(Inputs!B$17-Inputs!$B$4)*12,G399*(1+(((1+Inputs!B$21)*(1-Inputs!B$22))^(1/12)-1))+C400*Inputs!$B$13,G399))</f>
        <v>0</v>
      </c>
      <c r="H400" s="6">
        <f>IF(Inputs!$B$26&lt;&gt;"Ready","FIX INPUTS",SUM(E400:G400))</f>
        <v>0</v>
      </c>
      <c r="I400" s="6">
        <f>IF(Inputs!$B$26&lt;&gt;"Ready","FIX INPUTS",H400/(1+Inputs!B$23)^(MIN(A400,(Inputs!B$17-Inputs!$B$4)*12)/12))</f>
        <v>0</v>
      </c>
      <c r="J400" s="6">
        <f>IF(Inputs!$B$26&lt;&gt;"Ready","FIX INPUTS",C400+J399)</f>
        <v>0</v>
      </c>
      <c r="K400" s="6">
        <f>IF(Inputs!$B$26&lt;&gt;"Ready","FIX INPUTS",D400+K399)</f>
        <v>0</v>
      </c>
    </row>
    <row r="401" spans="1:11" ht="27.95" customHeight="1" x14ac:dyDescent="0.25">
      <c r="A401" s="1">
        <v>396</v>
      </c>
      <c r="B401" s="1">
        <f>IF(Inputs!$B$26&lt;&gt;"Ready","FIX INPUTS",Inputs!$B$4+A401/12)</f>
        <v>73</v>
      </c>
      <c r="C401" s="6">
        <f>IF(Inputs!$B$26&lt;&gt;"Ready","FIX INPUTS",IF(A401&lt;=(Inputs!B$17-Inputs!$B$4)*12,Inputs!B$18*(1+Inputs!B$20)^INT((A401-1)/12),0))</f>
        <v>0</v>
      </c>
      <c r="D401" s="6">
        <f>IF(Inputs!$B$26&lt;&gt;"Ready","FIX INPUTS",IF(A401&lt;=(Inputs!B$17-Inputs!$B$4)*12,Inputs!B$19,0))</f>
        <v>0</v>
      </c>
      <c r="E401" s="6">
        <f>IF(Inputs!$B$26&lt;&gt;"Ready","FIX INPUTS",IF(A401&lt;=(Inputs!B$17-Inputs!$B$4)*12,E400*(1+(((1+Inputs!B$21)*(1-Inputs!B$22))^(1/12)-1))+C401*Inputs!$B$11+D401,E400))</f>
        <v>0</v>
      </c>
      <c r="F401" s="6">
        <f>IF(Inputs!$B$26&lt;&gt;"Ready","FIX INPUTS",IF(A401&lt;=(Inputs!B$17-Inputs!$B$4)*12,F400*(1+(((1+Inputs!B$21)*(1-Inputs!B$22))^(1/12)-1))+C401*Inputs!$B$12,F400))</f>
        <v>0</v>
      </c>
      <c r="G401" s="6">
        <f>IF(Inputs!$B$26&lt;&gt;"Ready","FIX INPUTS",IF(A401&lt;=(Inputs!B$17-Inputs!$B$4)*12,G400*(1+(((1+Inputs!B$21)*(1-Inputs!B$22))^(1/12)-1))+C401*Inputs!$B$13,G400))</f>
        <v>0</v>
      </c>
      <c r="H401" s="6">
        <f>IF(Inputs!$B$26&lt;&gt;"Ready","FIX INPUTS",SUM(E401:G401))</f>
        <v>0</v>
      </c>
      <c r="I401" s="6">
        <f>IF(Inputs!$B$26&lt;&gt;"Ready","FIX INPUTS",H401/(1+Inputs!B$23)^(MIN(A401,(Inputs!B$17-Inputs!$B$4)*12)/12))</f>
        <v>0</v>
      </c>
      <c r="J401" s="6">
        <f>IF(Inputs!$B$26&lt;&gt;"Ready","FIX INPUTS",C401+J400)</f>
        <v>0</v>
      </c>
      <c r="K401" s="6">
        <f>IF(Inputs!$B$26&lt;&gt;"Ready","FIX INPUTS",D401+K400)</f>
        <v>0</v>
      </c>
    </row>
    <row r="402" spans="1:11" ht="27.95" customHeight="1" x14ac:dyDescent="0.25">
      <c r="A402" s="1">
        <v>397</v>
      </c>
      <c r="B402" s="1">
        <f>IF(Inputs!$B$26&lt;&gt;"Ready","FIX INPUTS",Inputs!$B$4+A402/12)</f>
        <v>73.083333333333343</v>
      </c>
      <c r="C402" s="6">
        <f>IF(Inputs!$B$26&lt;&gt;"Ready","FIX INPUTS",IF(A402&lt;=(Inputs!B$17-Inputs!$B$4)*12,Inputs!B$18*(1+Inputs!B$20)^INT((A402-1)/12),0))</f>
        <v>0</v>
      </c>
      <c r="D402" s="6">
        <f>IF(Inputs!$B$26&lt;&gt;"Ready","FIX INPUTS",IF(A402&lt;=(Inputs!B$17-Inputs!$B$4)*12,Inputs!B$19,0))</f>
        <v>0</v>
      </c>
      <c r="E402" s="6">
        <f>IF(Inputs!$B$26&lt;&gt;"Ready","FIX INPUTS",IF(A402&lt;=(Inputs!B$17-Inputs!$B$4)*12,E401*(1+(((1+Inputs!B$21)*(1-Inputs!B$22))^(1/12)-1))+C402*Inputs!$B$11+D402,E401))</f>
        <v>0</v>
      </c>
      <c r="F402" s="6">
        <f>IF(Inputs!$B$26&lt;&gt;"Ready","FIX INPUTS",IF(A402&lt;=(Inputs!B$17-Inputs!$B$4)*12,F401*(1+(((1+Inputs!B$21)*(1-Inputs!B$22))^(1/12)-1))+C402*Inputs!$B$12,F401))</f>
        <v>0</v>
      </c>
      <c r="G402" s="6">
        <f>IF(Inputs!$B$26&lt;&gt;"Ready","FIX INPUTS",IF(A402&lt;=(Inputs!B$17-Inputs!$B$4)*12,G401*(1+(((1+Inputs!B$21)*(1-Inputs!B$22))^(1/12)-1))+C402*Inputs!$B$13,G401))</f>
        <v>0</v>
      </c>
      <c r="H402" s="6">
        <f>IF(Inputs!$B$26&lt;&gt;"Ready","FIX INPUTS",SUM(E402:G402))</f>
        <v>0</v>
      </c>
      <c r="I402" s="6">
        <f>IF(Inputs!$B$26&lt;&gt;"Ready","FIX INPUTS",H402/(1+Inputs!B$23)^(MIN(A402,(Inputs!B$17-Inputs!$B$4)*12)/12))</f>
        <v>0</v>
      </c>
      <c r="J402" s="6">
        <f>IF(Inputs!$B$26&lt;&gt;"Ready","FIX INPUTS",C402+J401)</f>
        <v>0</v>
      </c>
      <c r="K402" s="6">
        <f>IF(Inputs!$B$26&lt;&gt;"Ready","FIX INPUTS",D402+K401)</f>
        <v>0</v>
      </c>
    </row>
    <row r="403" spans="1:11" ht="27.95" customHeight="1" x14ac:dyDescent="0.25">
      <c r="A403" s="1">
        <v>398</v>
      </c>
      <c r="B403" s="1">
        <f>IF(Inputs!$B$26&lt;&gt;"Ready","FIX INPUTS",Inputs!$B$4+A403/12)</f>
        <v>73.166666666666657</v>
      </c>
      <c r="C403" s="6">
        <f>IF(Inputs!$B$26&lt;&gt;"Ready","FIX INPUTS",IF(A403&lt;=(Inputs!B$17-Inputs!$B$4)*12,Inputs!B$18*(1+Inputs!B$20)^INT((A403-1)/12),0))</f>
        <v>0</v>
      </c>
      <c r="D403" s="6">
        <f>IF(Inputs!$B$26&lt;&gt;"Ready","FIX INPUTS",IF(A403&lt;=(Inputs!B$17-Inputs!$B$4)*12,Inputs!B$19,0))</f>
        <v>0</v>
      </c>
      <c r="E403" s="6">
        <f>IF(Inputs!$B$26&lt;&gt;"Ready","FIX INPUTS",IF(A403&lt;=(Inputs!B$17-Inputs!$B$4)*12,E402*(1+(((1+Inputs!B$21)*(1-Inputs!B$22))^(1/12)-1))+C403*Inputs!$B$11+D403,E402))</f>
        <v>0</v>
      </c>
      <c r="F403" s="6">
        <f>IF(Inputs!$B$26&lt;&gt;"Ready","FIX INPUTS",IF(A403&lt;=(Inputs!B$17-Inputs!$B$4)*12,F402*(1+(((1+Inputs!B$21)*(1-Inputs!B$22))^(1/12)-1))+C403*Inputs!$B$12,F402))</f>
        <v>0</v>
      </c>
      <c r="G403" s="6">
        <f>IF(Inputs!$B$26&lt;&gt;"Ready","FIX INPUTS",IF(A403&lt;=(Inputs!B$17-Inputs!$B$4)*12,G402*(1+(((1+Inputs!B$21)*(1-Inputs!B$22))^(1/12)-1))+C403*Inputs!$B$13,G402))</f>
        <v>0</v>
      </c>
      <c r="H403" s="6">
        <f>IF(Inputs!$B$26&lt;&gt;"Ready","FIX INPUTS",SUM(E403:G403))</f>
        <v>0</v>
      </c>
      <c r="I403" s="6">
        <f>IF(Inputs!$B$26&lt;&gt;"Ready","FIX INPUTS",H403/(1+Inputs!B$23)^(MIN(A403,(Inputs!B$17-Inputs!$B$4)*12)/12))</f>
        <v>0</v>
      </c>
      <c r="J403" s="6">
        <f>IF(Inputs!$B$26&lt;&gt;"Ready","FIX INPUTS",C403+J402)</f>
        <v>0</v>
      </c>
      <c r="K403" s="6">
        <f>IF(Inputs!$B$26&lt;&gt;"Ready","FIX INPUTS",D403+K402)</f>
        <v>0</v>
      </c>
    </row>
    <row r="404" spans="1:11" ht="27.95" customHeight="1" x14ac:dyDescent="0.25">
      <c r="A404" s="1">
        <v>399</v>
      </c>
      <c r="B404" s="1">
        <f>IF(Inputs!$B$26&lt;&gt;"Ready","FIX INPUTS",Inputs!$B$4+A404/12)</f>
        <v>73.25</v>
      </c>
      <c r="C404" s="6">
        <f>IF(Inputs!$B$26&lt;&gt;"Ready","FIX INPUTS",IF(A404&lt;=(Inputs!B$17-Inputs!$B$4)*12,Inputs!B$18*(1+Inputs!B$20)^INT((A404-1)/12),0))</f>
        <v>0</v>
      </c>
      <c r="D404" s="6">
        <f>IF(Inputs!$B$26&lt;&gt;"Ready","FIX INPUTS",IF(A404&lt;=(Inputs!B$17-Inputs!$B$4)*12,Inputs!B$19,0))</f>
        <v>0</v>
      </c>
      <c r="E404" s="6">
        <f>IF(Inputs!$B$26&lt;&gt;"Ready","FIX INPUTS",IF(A404&lt;=(Inputs!B$17-Inputs!$B$4)*12,E403*(1+(((1+Inputs!B$21)*(1-Inputs!B$22))^(1/12)-1))+C404*Inputs!$B$11+D404,E403))</f>
        <v>0</v>
      </c>
      <c r="F404" s="6">
        <f>IF(Inputs!$B$26&lt;&gt;"Ready","FIX INPUTS",IF(A404&lt;=(Inputs!B$17-Inputs!$B$4)*12,F403*(1+(((1+Inputs!B$21)*(1-Inputs!B$22))^(1/12)-1))+C404*Inputs!$B$12,F403))</f>
        <v>0</v>
      </c>
      <c r="G404" s="6">
        <f>IF(Inputs!$B$26&lt;&gt;"Ready","FIX INPUTS",IF(A404&lt;=(Inputs!B$17-Inputs!$B$4)*12,G403*(1+(((1+Inputs!B$21)*(1-Inputs!B$22))^(1/12)-1))+C404*Inputs!$B$13,G403))</f>
        <v>0</v>
      </c>
      <c r="H404" s="6">
        <f>IF(Inputs!$B$26&lt;&gt;"Ready","FIX INPUTS",SUM(E404:G404))</f>
        <v>0</v>
      </c>
      <c r="I404" s="6">
        <f>IF(Inputs!$B$26&lt;&gt;"Ready","FIX INPUTS",H404/(1+Inputs!B$23)^(MIN(A404,(Inputs!B$17-Inputs!$B$4)*12)/12))</f>
        <v>0</v>
      </c>
      <c r="J404" s="6">
        <f>IF(Inputs!$B$26&lt;&gt;"Ready","FIX INPUTS",C404+J403)</f>
        <v>0</v>
      </c>
      <c r="K404" s="6">
        <f>IF(Inputs!$B$26&lt;&gt;"Ready","FIX INPUTS",D404+K403)</f>
        <v>0</v>
      </c>
    </row>
    <row r="405" spans="1:11" ht="27.95" customHeight="1" x14ac:dyDescent="0.25">
      <c r="A405" s="1">
        <v>400</v>
      </c>
      <c r="B405" s="1">
        <f>IF(Inputs!$B$26&lt;&gt;"Ready","FIX INPUTS",Inputs!$B$4+A405/12)</f>
        <v>73.333333333333343</v>
      </c>
      <c r="C405" s="6">
        <f>IF(Inputs!$B$26&lt;&gt;"Ready","FIX INPUTS",IF(A405&lt;=(Inputs!B$17-Inputs!$B$4)*12,Inputs!B$18*(1+Inputs!B$20)^INT((A405-1)/12),0))</f>
        <v>0</v>
      </c>
      <c r="D405" s="6">
        <f>IF(Inputs!$B$26&lt;&gt;"Ready","FIX INPUTS",IF(A405&lt;=(Inputs!B$17-Inputs!$B$4)*12,Inputs!B$19,0))</f>
        <v>0</v>
      </c>
      <c r="E405" s="6">
        <f>IF(Inputs!$B$26&lt;&gt;"Ready","FIX INPUTS",IF(A405&lt;=(Inputs!B$17-Inputs!$B$4)*12,E404*(1+(((1+Inputs!B$21)*(1-Inputs!B$22))^(1/12)-1))+C405*Inputs!$B$11+D405,E404))</f>
        <v>0</v>
      </c>
      <c r="F405" s="6">
        <f>IF(Inputs!$B$26&lt;&gt;"Ready","FIX INPUTS",IF(A405&lt;=(Inputs!B$17-Inputs!$B$4)*12,F404*(1+(((1+Inputs!B$21)*(1-Inputs!B$22))^(1/12)-1))+C405*Inputs!$B$12,F404))</f>
        <v>0</v>
      </c>
      <c r="G405" s="6">
        <f>IF(Inputs!$B$26&lt;&gt;"Ready","FIX INPUTS",IF(A405&lt;=(Inputs!B$17-Inputs!$B$4)*12,G404*(1+(((1+Inputs!B$21)*(1-Inputs!B$22))^(1/12)-1))+C405*Inputs!$B$13,G404))</f>
        <v>0</v>
      </c>
      <c r="H405" s="6">
        <f>IF(Inputs!$B$26&lt;&gt;"Ready","FIX INPUTS",SUM(E405:G405))</f>
        <v>0</v>
      </c>
      <c r="I405" s="6">
        <f>IF(Inputs!$B$26&lt;&gt;"Ready","FIX INPUTS",H405/(1+Inputs!B$23)^(MIN(A405,(Inputs!B$17-Inputs!$B$4)*12)/12))</f>
        <v>0</v>
      </c>
      <c r="J405" s="6">
        <f>IF(Inputs!$B$26&lt;&gt;"Ready","FIX INPUTS",C405+J404)</f>
        <v>0</v>
      </c>
      <c r="K405" s="6">
        <f>IF(Inputs!$B$26&lt;&gt;"Ready","FIX INPUTS",D405+K404)</f>
        <v>0</v>
      </c>
    </row>
    <row r="406" spans="1:11" ht="27.95" customHeight="1" x14ac:dyDescent="0.25">
      <c r="A406" s="1">
        <v>401</v>
      </c>
      <c r="B406" s="1">
        <f>IF(Inputs!$B$26&lt;&gt;"Ready","FIX INPUTS",Inputs!$B$4+A406/12)</f>
        <v>73.416666666666657</v>
      </c>
      <c r="C406" s="6">
        <f>IF(Inputs!$B$26&lt;&gt;"Ready","FIX INPUTS",IF(A406&lt;=(Inputs!B$17-Inputs!$B$4)*12,Inputs!B$18*(1+Inputs!B$20)^INT((A406-1)/12),0))</f>
        <v>0</v>
      </c>
      <c r="D406" s="6">
        <f>IF(Inputs!$B$26&lt;&gt;"Ready","FIX INPUTS",IF(A406&lt;=(Inputs!B$17-Inputs!$B$4)*12,Inputs!B$19,0))</f>
        <v>0</v>
      </c>
      <c r="E406" s="6">
        <f>IF(Inputs!$B$26&lt;&gt;"Ready","FIX INPUTS",IF(A406&lt;=(Inputs!B$17-Inputs!$B$4)*12,E405*(1+(((1+Inputs!B$21)*(1-Inputs!B$22))^(1/12)-1))+C406*Inputs!$B$11+D406,E405))</f>
        <v>0</v>
      </c>
      <c r="F406" s="6">
        <f>IF(Inputs!$B$26&lt;&gt;"Ready","FIX INPUTS",IF(A406&lt;=(Inputs!B$17-Inputs!$B$4)*12,F405*(1+(((1+Inputs!B$21)*(1-Inputs!B$22))^(1/12)-1))+C406*Inputs!$B$12,F405))</f>
        <v>0</v>
      </c>
      <c r="G406" s="6">
        <f>IF(Inputs!$B$26&lt;&gt;"Ready","FIX INPUTS",IF(A406&lt;=(Inputs!B$17-Inputs!$B$4)*12,G405*(1+(((1+Inputs!B$21)*(1-Inputs!B$22))^(1/12)-1))+C406*Inputs!$B$13,G405))</f>
        <v>0</v>
      </c>
      <c r="H406" s="6">
        <f>IF(Inputs!$B$26&lt;&gt;"Ready","FIX INPUTS",SUM(E406:G406))</f>
        <v>0</v>
      </c>
      <c r="I406" s="6">
        <f>IF(Inputs!$B$26&lt;&gt;"Ready","FIX INPUTS",H406/(1+Inputs!B$23)^(MIN(A406,(Inputs!B$17-Inputs!$B$4)*12)/12))</f>
        <v>0</v>
      </c>
      <c r="J406" s="6">
        <f>IF(Inputs!$B$26&lt;&gt;"Ready","FIX INPUTS",C406+J405)</f>
        <v>0</v>
      </c>
      <c r="K406" s="6">
        <f>IF(Inputs!$B$26&lt;&gt;"Ready","FIX INPUTS",D406+K405)</f>
        <v>0</v>
      </c>
    </row>
    <row r="407" spans="1:11" ht="27.95" customHeight="1" x14ac:dyDescent="0.25">
      <c r="A407" s="1">
        <v>402</v>
      </c>
      <c r="B407" s="1">
        <f>IF(Inputs!$B$26&lt;&gt;"Ready","FIX INPUTS",Inputs!$B$4+A407/12)</f>
        <v>73.5</v>
      </c>
      <c r="C407" s="6">
        <f>IF(Inputs!$B$26&lt;&gt;"Ready","FIX INPUTS",IF(A407&lt;=(Inputs!B$17-Inputs!$B$4)*12,Inputs!B$18*(1+Inputs!B$20)^INT((A407-1)/12),0))</f>
        <v>0</v>
      </c>
      <c r="D407" s="6">
        <f>IF(Inputs!$B$26&lt;&gt;"Ready","FIX INPUTS",IF(A407&lt;=(Inputs!B$17-Inputs!$B$4)*12,Inputs!B$19,0))</f>
        <v>0</v>
      </c>
      <c r="E407" s="6">
        <f>IF(Inputs!$B$26&lt;&gt;"Ready","FIX INPUTS",IF(A407&lt;=(Inputs!B$17-Inputs!$B$4)*12,E406*(1+(((1+Inputs!B$21)*(1-Inputs!B$22))^(1/12)-1))+C407*Inputs!$B$11+D407,E406))</f>
        <v>0</v>
      </c>
      <c r="F407" s="6">
        <f>IF(Inputs!$B$26&lt;&gt;"Ready","FIX INPUTS",IF(A407&lt;=(Inputs!B$17-Inputs!$B$4)*12,F406*(1+(((1+Inputs!B$21)*(1-Inputs!B$22))^(1/12)-1))+C407*Inputs!$B$12,F406))</f>
        <v>0</v>
      </c>
      <c r="G407" s="6">
        <f>IF(Inputs!$B$26&lt;&gt;"Ready","FIX INPUTS",IF(A407&lt;=(Inputs!B$17-Inputs!$B$4)*12,G406*(1+(((1+Inputs!B$21)*(1-Inputs!B$22))^(1/12)-1))+C407*Inputs!$B$13,G406))</f>
        <v>0</v>
      </c>
      <c r="H407" s="6">
        <f>IF(Inputs!$B$26&lt;&gt;"Ready","FIX INPUTS",SUM(E407:G407))</f>
        <v>0</v>
      </c>
      <c r="I407" s="6">
        <f>IF(Inputs!$B$26&lt;&gt;"Ready","FIX INPUTS",H407/(1+Inputs!B$23)^(MIN(A407,(Inputs!B$17-Inputs!$B$4)*12)/12))</f>
        <v>0</v>
      </c>
      <c r="J407" s="6">
        <f>IF(Inputs!$B$26&lt;&gt;"Ready","FIX INPUTS",C407+J406)</f>
        <v>0</v>
      </c>
      <c r="K407" s="6">
        <f>IF(Inputs!$B$26&lt;&gt;"Ready","FIX INPUTS",D407+K406)</f>
        <v>0</v>
      </c>
    </row>
    <row r="408" spans="1:11" ht="27.95" customHeight="1" x14ac:dyDescent="0.25">
      <c r="A408" s="1">
        <v>403</v>
      </c>
      <c r="B408" s="1">
        <f>IF(Inputs!$B$26&lt;&gt;"Ready","FIX INPUTS",Inputs!$B$4+A408/12)</f>
        <v>73.583333333333343</v>
      </c>
      <c r="C408" s="6">
        <f>IF(Inputs!$B$26&lt;&gt;"Ready","FIX INPUTS",IF(A408&lt;=(Inputs!B$17-Inputs!$B$4)*12,Inputs!B$18*(1+Inputs!B$20)^INT((A408-1)/12),0))</f>
        <v>0</v>
      </c>
      <c r="D408" s="6">
        <f>IF(Inputs!$B$26&lt;&gt;"Ready","FIX INPUTS",IF(A408&lt;=(Inputs!B$17-Inputs!$B$4)*12,Inputs!B$19,0))</f>
        <v>0</v>
      </c>
      <c r="E408" s="6">
        <f>IF(Inputs!$B$26&lt;&gt;"Ready","FIX INPUTS",IF(A408&lt;=(Inputs!B$17-Inputs!$B$4)*12,E407*(1+(((1+Inputs!B$21)*(1-Inputs!B$22))^(1/12)-1))+C408*Inputs!$B$11+D408,E407))</f>
        <v>0</v>
      </c>
      <c r="F408" s="6">
        <f>IF(Inputs!$B$26&lt;&gt;"Ready","FIX INPUTS",IF(A408&lt;=(Inputs!B$17-Inputs!$B$4)*12,F407*(1+(((1+Inputs!B$21)*(1-Inputs!B$22))^(1/12)-1))+C408*Inputs!$B$12,F407))</f>
        <v>0</v>
      </c>
      <c r="G408" s="6">
        <f>IF(Inputs!$B$26&lt;&gt;"Ready","FIX INPUTS",IF(A408&lt;=(Inputs!B$17-Inputs!$B$4)*12,G407*(1+(((1+Inputs!B$21)*(1-Inputs!B$22))^(1/12)-1))+C408*Inputs!$B$13,G407))</f>
        <v>0</v>
      </c>
      <c r="H408" s="6">
        <f>IF(Inputs!$B$26&lt;&gt;"Ready","FIX INPUTS",SUM(E408:G408))</f>
        <v>0</v>
      </c>
      <c r="I408" s="6">
        <f>IF(Inputs!$B$26&lt;&gt;"Ready","FIX INPUTS",H408/(1+Inputs!B$23)^(MIN(A408,(Inputs!B$17-Inputs!$B$4)*12)/12))</f>
        <v>0</v>
      </c>
      <c r="J408" s="6">
        <f>IF(Inputs!$B$26&lt;&gt;"Ready","FIX INPUTS",C408+J407)</f>
        <v>0</v>
      </c>
      <c r="K408" s="6">
        <f>IF(Inputs!$B$26&lt;&gt;"Ready","FIX INPUTS",D408+K407)</f>
        <v>0</v>
      </c>
    </row>
    <row r="409" spans="1:11" ht="27.95" customHeight="1" x14ac:dyDescent="0.25">
      <c r="A409" s="1">
        <v>404</v>
      </c>
      <c r="B409" s="1">
        <f>IF(Inputs!$B$26&lt;&gt;"Ready","FIX INPUTS",Inputs!$B$4+A409/12)</f>
        <v>73.666666666666657</v>
      </c>
      <c r="C409" s="6">
        <f>IF(Inputs!$B$26&lt;&gt;"Ready","FIX INPUTS",IF(A409&lt;=(Inputs!B$17-Inputs!$B$4)*12,Inputs!B$18*(1+Inputs!B$20)^INT((A409-1)/12),0))</f>
        <v>0</v>
      </c>
      <c r="D409" s="6">
        <f>IF(Inputs!$B$26&lt;&gt;"Ready","FIX INPUTS",IF(A409&lt;=(Inputs!B$17-Inputs!$B$4)*12,Inputs!B$19,0))</f>
        <v>0</v>
      </c>
      <c r="E409" s="6">
        <f>IF(Inputs!$B$26&lt;&gt;"Ready","FIX INPUTS",IF(A409&lt;=(Inputs!B$17-Inputs!$B$4)*12,E408*(1+(((1+Inputs!B$21)*(1-Inputs!B$22))^(1/12)-1))+C409*Inputs!$B$11+D409,E408))</f>
        <v>0</v>
      </c>
      <c r="F409" s="6">
        <f>IF(Inputs!$B$26&lt;&gt;"Ready","FIX INPUTS",IF(A409&lt;=(Inputs!B$17-Inputs!$B$4)*12,F408*(1+(((1+Inputs!B$21)*(1-Inputs!B$22))^(1/12)-1))+C409*Inputs!$B$12,F408))</f>
        <v>0</v>
      </c>
      <c r="G409" s="6">
        <f>IF(Inputs!$B$26&lt;&gt;"Ready","FIX INPUTS",IF(A409&lt;=(Inputs!B$17-Inputs!$B$4)*12,G408*(1+(((1+Inputs!B$21)*(1-Inputs!B$22))^(1/12)-1))+C409*Inputs!$B$13,G408))</f>
        <v>0</v>
      </c>
      <c r="H409" s="6">
        <f>IF(Inputs!$B$26&lt;&gt;"Ready","FIX INPUTS",SUM(E409:G409))</f>
        <v>0</v>
      </c>
      <c r="I409" s="6">
        <f>IF(Inputs!$B$26&lt;&gt;"Ready","FIX INPUTS",H409/(1+Inputs!B$23)^(MIN(A409,(Inputs!B$17-Inputs!$B$4)*12)/12))</f>
        <v>0</v>
      </c>
      <c r="J409" s="6">
        <f>IF(Inputs!$B$26&lt;&gt;"Ready","FIX INPUTS",C409+J408)</f>
        <v>0</v>
      </c>
      <c r="K409" s="6">
        <f>IF(Inputs!$B$26&lt;&gt;"Ready","FIX INPUTS",D409+K408)</f>
        <v>0</v>
      </c>
    </row>
    <row r="410" spans="1:11" ht="27.95" customHeight="1" x14ac:dyDescent="0.25">
      <c r="A410" s="1">
        <v>405</v>
      </c>
      <c r="B410" s="1">
        <f>IF(Inputs!$B$26&lt;&gt;"Ready","FIX INPUTS",Inputs!$B$4+A410/12)</f>
        <v>73.75</v>
      </c>
      <c r="C410" s="6">
        <f>IF(Inputs!$B$26&lt;&gt;"Ready","FIX INPUTS",IF(A410&lt;=(Inputs!B$17-Inputs!$B$4)*12,Inputs!B$18*(1+Inputs!B$20)^INT((A410-1)/12),0))</f>
        <v>0</v>
      </c>
      <c r="D410" s="6">
        <f>IF(Inputs!$B$26&lt;&gt;"Ready","FIX INPUTS",IF(A410&lt;=(Inputs!B$17-Inputs!$B$4)*12,Inputs!B$19,0))</f>
        <v>0</v>
      </c>
      <c r="E410" s="6">
        <f>IF(Inputs!$B$26&lt;&gt;"Ready","FIX INPUTS",IF(A410&lt;=(Inputs!B$17-Inputs!$B$4)*12,E409*(1+(((1+Inputs!B$21)*(1-Inputs!B$22))^(1/12)-1))+C410*Inputs!$B$11+D410,E409))</f>
        <v>0</v>
      </c>
      <c r="F410" s="6">
        <f>IF(Inputs!$B$26&lt;&gt;"Ready","FIX INPUTS",IF(A410&lt;=(Inputs!B$17-Inputs!$B$4)*12,F409*(1+(((1+Inputs!B$21)*(1-Inputs!B$22))^(1/12)-1))+C410*Inputs!$B$12,F409))</f>
        <v>0</v>
      </c>
      <c r="G410" s="6">
        <f>IF(Inputs!$B$26&lt;&gt;"Ready","FIX INPUTS",IF(A410&lt;=(Inputs!B$17-Inputs!$B$4)*12,G409*(1+(((1+Inputs!B$21)*(1-Inputs!B$22))^(1/12)-1))+C410*Inputs!$B$13,G409))</f>
        <v>0</v>
      </c>
      <c r="H410" s="6">
        <f>IF(Inputs!$B$26&lt;&gt;"Ready","FIX INPUTS",SUM(E410:G410))</f>
        <v>0</v>
      </c>
      <c r="I410" s="6">
        <f>IF(Inputs!$B$26&lt;&gt;"Ready","FIX INPUTS",H410/(1+Inputs!B$23)^(MIN(A410,(Inputs!B$17-Inputs!$B$4)*12)/12))</f>
        <v>0</v>
      </c>
      <c r="J410" s="6">
        <f>IF(Inputs!$B$26&lt;&gt;"Ready","FIX INPUTS",C410+J409)</f>
        <v>0</v>
      </c>
      <c r="K410" s="6">
        <f>IF(Inputs!$B$26&lt;&gt;"Ready","FIX INPUTS",D410+K409)</f>
        <v>0</v>
      </c>
    </row>
    <row r="411" spans="1:11" ht="27.95" customHeight="1" x14ac:dyDescent="0.25">
      <c r="A411" s="1">
        <v>406</v>
      </c>
      <c r="B411" s="1">
        <f>IF(Inputs!$B$26&lt;&gt;"Ready","FIX INPUTS",Inputs!$B$4+A411/12)</f>
        <v>73.833333333333343</v>
      </c>
      <c r="C411" s="6">
        <f>IF(Inputs!$B$26&lt;&gt;"Ready","FIX INPUTS",IF(A411&lt;=(Inputs!B$17-Inputs!$B$4)*12,Inputs!B$18*(1+Inputs!B$20)^INT((A411-1)/12),0))</f>
        <v>0</v>
      </c>
      <c r="D411" s="6">
        <f>IF(Inputs!$B$26&lt;&gt;"Ready","FIX INPUTS",IF(A411&lt;=(Inputs!B$17-Inputs!$B$4)*12,Inputs!B$19,0))</f>
        <v>0</v>
      </c>
      <c r="E411" s="6">
        <f>IF(Inputs!$B$26&lt;&gt;"Ready","FIX INPUTS",IF(A411&lt;=(Inputs!B$17-Inputs!$B$4)*12,E410*(1+(((1+Inputs!B$21)*(1-Inputs!B$22))^(1/12)-1))+C411*Inputs!$B$11+D411,E410))</f>
        <v>0</v>
      </c>
      <c r="F411" s="6">
        <f>IF(Inputs!$B$26&lt;&gt;"Ready","FIX INPUTS",IF(A411&lt;=(Inputs!B$17-Inputs!$B$4)*12,F410*(1+(((1+Inputs!B$21)*(1-Inputs!B$22))^(1/12)-1))+C411*Inputs!$B$12,F410))</f>
        <v>0</v>
      </c>
      <c r="G411" s="6">
        <f>IF(Inputs!$B$26&lt;&gt;"Ready","FIX INPUTS",IF(A411&lt;=(Inputs!B$17-Inputs!$B$4)*12,G410*(1+(((1+Inputs!B$21)*(1-Inputs!B$22))^(1/12)-1))+C411*Inputs!$B$13,G410))</f>
        <v>0</v>
      </c>
      <c r="H411" s="6">
        <f>IF(Inputs!$B$26&lt;&gt;"Ready","FIX INPUTS",SUM(E411:G411))</f>
        <v>0</v>
      </c>
      <c r="I411" s="6">
        <f>IF(Inputs!$B$26&lt;&gt;"Ready","FIX INPUTS",H411/(1+Inputs!B$23)^(MIN(A411,(Inputs!B$17-Inputs!$B$4)*12)/12))</f>
        <v>0</v>
      </c>
      <c r="J411" s="6">
        <f>IF(Inputs!$B$26&lt;&gt;"Ready","FIX INPUTS",C411+J410)</f>
        <v>0</v>
      </c>
      <c r="K411" s="6">
        <f>IF(Inputs!$B$26&lt;&gt;"Ready","FIX INPUTS",D411+K410)</f>
        <v>0</v>
      </c>
    </row>
    <row r="412" spans="1:11" ht="27.95" customHeight="1" x14ac:dyDescent="0.25">
      <c r="A412" s="1">
        <v>407</v>
      </c>
      <c r="B412" s="1">
        <f>IF(Inputs!$B$26&lt;&gt;"Ready","FIX INPUTS",Inputs!$B$4+A412/12)</f>
        <v>73.916666666666657</v>
      </c>
      <c r="C412" s="6">
        <f>IF(Inputs!$B$26&lt;&gt;"Ready","FIX INPUTS",IF(A412&lt;=(Inputs!B$17-Inputs!$B$4)*12,Inputs!B$18*(1+Inputs!B$20)^INT((A412-1)/12),0))</f>
        <v>0</v>
      </c>
      <c r="D412" s="6">
        <f>IF(Inputs!$B$26&lt;&gt;"Ready","FIX INPUTS",IF(A412&lt;=(Inputs!B$17-Inputs!$B$4)*12,Inputs!B$19,0))</f>
        <v>0</v>
      </c>
      <c r="E412" s="6">
        <f>IF(Inputs!$B$26&lt;&gt;"Ready","FIX INPUTS",IF(A412&lt;=(Inputs!B$17-Inputs!$B$4)*12,E411*(1+(((1+Inputs!B$21)*(1-Inputs!B$22))^(1/12)-1))+C412*Inputs!$B$11+D412,E411))</f>
        <v>0</v>
      </c>
      <c r="F412" s="6">
        <f>IF(Inputs!$B$26&lt;&gt;"Ready","FIX INPUTS",IF(A412&lt;=(Inputs!B$17-Inputs!$B$4)*12,F411*(1+(((1+Inputs!B$21)*(1-Inputs!B$22))^(1/12)-1))+C412*Inputs!$B$12,F411))</f>
        <v>0</v>
      </c>
      <c r="G412" s="6">
        <f>IF(Inputs!$B$26&lt;&gt;"Ready","FIX INPUTS",IF(A412&lt;=(Inputs!B$17-Inputs!$B$4)*12,G411*(1+(((1+Inputs!B$21)*(1-Inputs!B$22))^(1/12)-1))+C412*Inputs!$B$13,G411))</f>
        <v>0</v>
      </c>
      <c r="H412" s="6">
        <f>IF(Inputs!$B$26&lt;&gt;"Ready","FIX INPUTS",SUM(E412:G412))</f>
        <v>0</v>
      </c>
      <c r="I412" s="6">
        <f>IF(Inputs!$B$26&lt;&gt;"Ready","FIX INPUTS",H412/(1+Inputs!B$23)^(MIN(A412,(Inputs!B$17-Inputs!$B$4)*12)/12))</f>
        <v>0</v>
      </c>
      <c r="J412" s="6">
        <f>IF(Inputs!$B$26&lt;&gt;"Ready","FIX INPUTS",C412+J411)</f>
        <v>0</v>
      </c>
      <c r="K412" s="6">
        <f>IF(Inputs!$B$26&lt;&gt;"Ready","FIX INPUTS",D412+K411)</f>
        <v>0</v>
      </c>
    </row>
    <row r="413" spans="1:11" ht="27.95" customHeight="1" x14ac:dyDescent="0.25">
      <c r="A413" s="1">
        <v>408</v>
      </c>
      <c r="B413" s="1">
        <f>IF(Inputs!$B$26&lt;&gt;"Ready","FIX INPUTS",Inputs!$B$4+A413/12)</f>
        <v>74</v>
      </c>
      <c r="C413" s="6">
        <f>IF(Inputs!$B$26&lt;&gt;"Ready","FIX INPUTS",IF(A413&lt;=(Inputs!B$17-Inputs!$B$4)*12,Inputs!B$18*(1+Inputs!B$20)^INT((A413-1)/12),0))</f>
        <v>0</v>
      </c>
      <c r="D413" s="6">
        <f>IF(Inputs!$B$26&lt;&gt;"Ready","FIX INPUTS",IF(A413&lt;=(Inputs!B$17-Inputs!$B$4)*12,Inputs!B$19,0))</f>
        <v>0</v>
      </c>
      <c r="E413" s="6">
        <f>IF(Inputs!$B$26&lt;&gt;"Ready","FIX INPUTS",IF(A413&lt;=(Inputs!B$17-Inputs!$B$4)*12,E412*(1+(((1+Inputs!B$21)*(1-Inputs!B$22))^(1/12)-1))+C413*Inputs!$B$11+D413,E412))</f>
        <v>0</v>
      </c>
      <c r="F413" s="6">
        <f>IF(Inputs!$B$26&lt;&gt;"Ready","FIX INPUTS",IF(A413&lt;=(Inputs!B$17-Inputs!$B$4)*12,F412*(1+(((1+Inputs!B$21)*(1-Inputs!B$22))^(1/12)-1))+C413*Inputs!$B$12,F412))</f>
        <v>0</v>
      </c>
      <c r="G413" s="6">
        <f>IF(Inputs!$B$26&lt;&gt;"Ready","FIX INPUTS",IF(A413&lt;=(Inputs!B$17-Inputs!$B$4)*12,G412*(1+(((1+Inputs!B$21)*(1-Inputs!B$22))^(1/12)-1))+C413*Inputs!$B$13,G412))</f>
        <v>0</v>
      </c>
      <c r="H413" s="6">
        <f>IF(Inputs!$B$26&lt;&gt;"Ready","FIX INPUTS",SUM(E413:G413))</f>
        <v>0</v>
      </c>
      <c r="I413" s="6">
        <f>IF(Inputs!$B$26&lt;&gt;"Ready","FIX INPUTS",H413/(1+Inputs!B$23)^(MIN(A413,(Inputs!B$17-Inputs!$B$4)*12)/12))</f>
        <v>0</v>
      </c>
      <c r="J413" s="6">
        <f>IF(Inputs!$B$26&lt;&gt;"Ready","FIX INPUTS",C413+J412)</f>
        <v>0</v>
      </c>
      <c r="K413" s="6">
        <f>IF(Inputs!$B$26&lt;&gt;"Ready","FIX INPUTS",D413+K412)</f>
        <v>0</v>
      </c>
    </row>
    <row r="414" spans="1:11" ht="27.95" customHeight="1" x14ac:dyDescent="0.25">
      <c r="A414" s="1">
        <v>409</v>
      </c>
      <c r="B414" s="1">
        <f>IF(Inputs!$B$26&lt;&gt;"Ready","FIX INPUTS",Inputs!$B$4+A414/12)</f>
        <v>74.083333333333343</v>
      </c>
      <c r="C414" s="6">
        <f>IF(Inputs!$B$26&lt;&gt;"Ready","FIX INPUTS",IF(A414&lt;=(Inputs!B$17-Inputs!$B$4)*12,Inputs!B$18*(1+Inputs!B$20)^INT((A414-1)/12),0))</f>
        <v>0</v>
      </c>
      <c r="D414" s="6">
        <f>IF(Inputs!$B$26&lt;&gt;"Ready","FIX INPUTS",IF(A414&lt;=(Inputs!B$17-Inputs!$B$4)*12,Inputs!B$19,0))</f>
        <v>0</v>
      </c>
      <c r="E414" s="6">
        <f>IF(Inputs!$B$26&lt;&gt;"Ready","FIX INPUTS",IF(A414&lt;=(Inputs!B$17-Inputs!$B$4)*12,E413*(1+(((1+Inputs!B$21)*(1-Inputs!B$22))^(1/12)-1))+C414*Inputs!$B$11+D414,E413))</f>
        <v>0</v>
      </c>
      <c r="F414" s="6">
        <f>IF(Inputs!$B$26&lt;&gt;"Ready","FIX INPUTS",IF(A414&lt;=(Inputs!B$17-Inputs!$B$4)*12,F413*(1+(((1+Inputs!B$21)*(1-Inputs!B$22))^(1/12)-1))+C414*Inputs!$B$12,F413))</f>
        <v>0</v>
      </c>
      <c r="G414" s="6">
        <f>IF(Inputs!$B$26&lt;&gt;"Ready","FIX INPUTS",IF(A414&lt;=(Inputs!B$17-Inputs!$B$4)*12,G413*(1+(((1+Inputs!B$21)*(1-Inputs!B$22))^(1/12)-1))+C414*Inputs!$B$13,G413))</f>
        <v>0</v>
      </c>
      <c r="H414" s="6">
        <f>IF(Inputs!$B$26&lt;&gt;"Ready","FIX INPUTS",SUM(E414:G414))</f>
        <v>0</v>
      </c>
      <c r="I414" s="6">
        <f>IF(Inputs!$B$26&lt;&gt;"Ready","FIX INPUTS",H414/(1+Inputs!B$23)^(MIN(A414,(Inputs!B$17-Inputs!$B$4)*12)/12))</f>
        <v>0</v>
      </c>
      <c r="J414" s="6">
        <f>IF(Inputs!$B$26&lt;&gt;"Ready","FIX INPUTS",C414+J413)</f>
        <v>0</v>
      </c>
      <c r="K414" s="6">
        <f>IF(Inputs!$B$26&lt;&gt;"Ready","FIX INPUTS",D414+K413)</f>
        <v>0</v>
      </c>
    </row>
    <row r="415" spans="1:11" ht="27.95" customHeight="1" x14ac:dyDescent="0.25">
      <c r="A415" s="1">
        <v>410</v>
      </c>
      <c r="B415" s="1">
        <f>IF(Inputs!$B$26&lt;&gt;"Ready","FIX INPUTS",Inputs!$B$4+A415/12)</f>
        <v>74.166666666666657</v>
      </c>
      <c r="C415" s="6">
        <f>IF(Inputs!$B$26&lt;&gt;"Ready","FIX INPUTS",IF(A415&lt;=(Inputs!B$17-Inputs!$B$4)*12,Inputs!B$18*(1+Inputs!B$20)^INT((A415-1)/12),0))</f>
        <v>0</v>
      </c>
      <c r="D415" s="6">
        <f>IF(Inputs!$B$26&lt;&gt;"Ready","FIX INPUTS",IF(A415&lt;=(Inputs!B$17-Inputs!$B$4)*12,Inputs!B$19,0))</f>
        <v>0</v>
      </c>
      <c r="E415" s="6">
        <f>IF(Inputs!$B$26&lt;&gt;"Ready","FIX INPUTS",IF(A415&lt;=(Inputs!B$17-Inputs!$B$4)*12,E414*(1+(((1+Inputs!B$21)*(1-Inputs!B$22))^(1/12)-1))+C415*Inputs!$B$11+D415,E414))</f>
        <v>0</v>
      </c>
      <c r="F415" s="6">
        <f>IF(Inputs!$B$26&lt;&gt;"Ready","FIX INPUTS",IF(A415&lt;=(Inputs!B$17-Inputs!$B$4)*12,F414*(1+(((1+Inputs!B$21)*(1-Inputs!B$22))^(1/12)-1))+C415*Inputs!$B$12,F414))</f>
        <v>0</v>
      </c>
      <c r="G415" s="6">
        <f>IF(Inputs!$B$26&lt;&gt;"Ready","FIX INPUTS",IF(A415&lt;=(Inputs!B$17-Inputs!$B$4)*12,G414*(1+(((1+Inputs!B$21)*(1-Inputs!B$22))^(1/12)-1))+C415*Inputs!$B$13,G414))</f>
        <v>0</v>
      </c>
      <c r="H415" s="6">
        <f>IF(Inputs!$B$26&lt;&gt;"Ready","FIX INPUTS",SUM(E415:G415))</f>
        <v>0</v>
      </c>
      <c r="I415" s="6">
        <f>IF(Inputs!$B$26&lt;&gt;"Ready","FIX INPUTS",H415/(1+Inputs!B$23)^(MIN(A415,(Inputs!B$17-Inputs!$B$4)*12)/12))</f>
        <v>0</v>
      </c>
      <c r="J415" s="6">
        <f>IF(Inputs!$B$26&lt;&gt;"Ready","FIX INPUTS",C415+J414)</f>
        <v>0</v>
      </c>
      <c r="K415" s="6">
        <f>IF(Inputs!$B$26&lt;&gt;"Ready","FIX INPUTS",D415+K414)</f>
        <v>0</v>
      </c>
    </row>
    <row r="416" spans="1:11" ht="27.95" customHeight="1" x14ac:dyDescent="0.25">
      <c r="A416" s="1">
        <v>411</v>
      </c>
      <c r="B416" s="1">
        <f>IF(Inputs!$B$26&lt;&gt;"Ready","FIX INPUTS",Inputs!$B$4+A416/12)</f>
        <v>74.25</v>
      </c>
      <c r="C416" s="6">
        <f>IF(Inputs!$B$26&lt;&gt;"Ready","FIX INPUTS",IF(A416&lt;=(Inputs!B$17-Inputs!$B$4)*12,Inputs!B$18*(1+Inputs!B$20)^INT((A416-1)/12),0))</f>
        <v>0</v>
      </c>
      <c r="D416" s="6">
        <f>IF(Inputs!$B$26&lt;&gt;"Ready","FIX INPUTS",IF(A416&lt;=(Inputs!B$17-Inputs!$B$4)*12,Inputs!B$19,0))</f>
        <v>0</v>
      </c>
      <c r="E416" s="6">
        <f>IF(Inputs!$B$26&lt;&gt;"Ready","FIX INPUTS",IF(A416&lt;=(Inputs!B$17-Inputs!$B$4)*12,E415*(1+(((1+Inputs!B$21)*(1-Inputs!B$22))^(1/12)-1))+C416*Inputs!$B$11+D416,E415))</f>
        <v>0</v>
      </c>
      <c r="F416" s="6">
        <f>IF(Inputs!$B$26&lt;&gt;"Ready","FIX INPUTS",IF(A416&lt;=(Inputs!B$17-Inputs!$B$4)*12,F415*(1+(((1+Inputs!B$21)*(1-Inputs!B$22))^(1/12)-1))+C416*Inputs!$B$12,F415))</f>
        <v>0</v>
      </c>
      <c r="G416" s="6">
        <f>IF(Inputs!$B$26&lt;&gt;"Ready","FIX INPUTS",IF(A416&lt;=(Inputs!B$17-Inputs!$B$4)*12,G415*(1+(((1+Inputs!B$21)*(1-Inputs!B$22))^(1/12)-1))+C416*Inputs!$B$13,G415))</f>
        <v>0</v>
      </c>
      <c r="H416" s="6">
        <f>IF(Inputs!$B$26&lt;&gt;"Ready","FIX INPUTS",SUM(E416:G416))</f>
        <v>0</v>
      </c>
      <c r="I416" s="6">
        <f>IF(Inputs!$B$26&lt;&gt;"Ready","FIX INPUTS",H416/(1+Inputs!B$23)^(MIN(A416,(Inputs!B$17-Inputs!$B$4)*12)/12))</f>
        <v>0</v>
      </c>
      <c r="J416" s="6">
        <f>IF(Inputs!$B$26&lt;&gt;"Ready","FIX INPUTS",C416+J415)</f>
        <v>0</v>
      </c>
      <c r="K416" s="6">
        <f>IF(Inputs!$B$26&lt;&gt;"Ready","FIX INPUTS",D416+K415)</f>
        <v>0</v>
      </c>
    </row>
    <row r="417" spans="1:11" ht="27.95" customHeight="1" x14ac:dyDescent="0.25">
      <c r="A417" s="1">
        <v>412</v>
      </c>
      <c r="B417" s="1">
        <f>IF(Inputs!$B$26&lt;&gt;"Ready","FIX INPUTS",Inputs!$B$4+A417/12)</f>
        <v>74.333333333333343</v>
      </c>
      <c r="C417" s="6">
        <f>IF(Inputs!$B$26&lt;&gt;"Ready","FIX INPUTS",IF(A417&lt;=(Inputs!B$17-Inputs!$B$4)*12,Inputs!B$18*(1+Inputs!B$20)^INT((A417-1)/12),0))</f>
        <v>0</v>
      </c>
      <c r="D417" s="6">
        <f>IF(Inputs!$B$26&lt;&gt;"Ready","FIX INPUTS",IF(A417&lt;=(Inputs!B$17-Inputs!$B$4)*12,Inputs!B$19,0))</f>
        <v>0</v>
      </c>
      <c r="E417" s="6">
        <f>IF(Inputs!$B$26&lt;&gt;"Ready","FIX INPUTS",IF(A417&lt;=(Inputs!B$17-Inputs!$B$4)*12,E416*(1+(((1+Inputs!B$21)*(1-Inputs!B$22))^(1/12)-1))+C417*Inputs!$B$11+D417,E416))</f>
        <v>0</v>
      </c>
      <c r="F417" s="6">
        <f>IF(Inputs!$B$26&lt;&gt;"Ready","FIX INPUTS",IF(A417&lt;=(Inputs!B$17-Inputs!$B$4)*12,F416*(1+(((1+Inputs!B$21)*(1-Inputs!B$22))^(1/12)-1))+C417*Inputs!$B$12,F416))</f>
        <v>0</v>
      </c>
      <c r="G417" s="6">
        <f>IF(Inputs!$B$26&lt;&gt;"Ready","FIX INPUTS",IF(A417&lt;=(Inputs!B$17-Inputs!$B$4)*12,G416*(1+(((1+Inputs!B$21)*(1-Inputs!B$22))^(1/12)-1))+C417*Inputs!$B$13,G416))</f>
        <v>0</v>
      </c>
      <c r="H417" s="6">
        <f>IF(Inputs!$B$26&lt;&gt;"Ready","FIX INPUTS",SUM(E417:G417))</f>
        <v>0</v>
      </c>
      <c r="I417" s="6">
        <f>IF(Inputs!$B$26&lt;&gt;"Ready","FIX INPUTS",H417/(1+Inputs!B$23)^(MIN(A417,(Inputs!B$17-Inputs!$B$4)*12)/12))</f>
        <v>0</v>
      </c>
      <c r="J417" s="6">
        <f>IF(Inputs!$B$26&lt;&gt;"Ready","FIX INPUTS",C417+J416)</f>
        <v>0</v>
      </c>
      <c r="K417" s="6">
        <f>IF(Inputs!$B$26&lt;&gt;"Ready","FIX INPUTS",D417+K416)</f>
        <v>0</v>
      </c>
    </row>
    <row r="418" spans="1:11" ht="27.95" customHeight="1" x14ac:dyDescent="0.25">
      <c r="A418" s="1">
        <v>413</v>
      </c>
      <c r="B418" s="1">
        <f>IF(Inputs!$B$26&lt;&gt;"Ready","FIX INPUTS",Inputs!$B$4+A418/12)</f>
        <v>74.416666666666657</v>
      </c>
      <c r="C418" s="6">
        <f>IF(Inputs!$B$26&lt;&gt;"Ready","FIX INPUTS",IF(A418&lt;=(Inputs!B$17-Inputs!$B$4)*12,Inputs!B$18*(1+Inputs!B$20)^INT((A418-1)/12),0))</f>
        <v>0</v>
      </c>
      <c r="D418" s="6">
        <f>IF(Inputs!$B$26&lt;&gt;"Ready","FIX INPUTS",IF(A418&lt;=(Inputs!B$17-Inputs!$B$4)*12,Inputs!B$19,0))</f>
        <v>0</v>
      </c>
      <c r="E418" s="6">
        <f>IF(Inputs!$B$26&lt;&gt;"Ready","FIX INPUTS",IF(A418&lt;=(Inputs!B$17-Inputs!$B$4)*12,E417*(1+(((1+Inputs!B$21)*(1-Inputs!B$22))^(1/12)-1))+C418*Inputs!$B$11+D418,E417))</f>
        <v>0</v>
      </c>
      <c r="F418" s="6">
        <f>IF(Inputs!$B$26&lt;&gt;"Ready","FIX INPUTS",IF(A418&lt;=(Inputs!B$17-Inputs!$B$4)*12,F417*(1+(((1+Inputs!B$21)*(1-Inputs!B$22))^(1/12)-1))+C418*Inputs!$B$12,F417))</f>
        <v>0</v>
      </c>
      <c r="G418" s="6">
        <f>IF(Inputs!$B$26&lt;&gt;"Ready","FIX INPUTS",IF(A418&lt;=(Inputs!B$17-Inputs!$B$4)*12,G417*(1+(((1+Inputs!B$21)*(1-Inputs!B$22))^(1/12)-1))+C418*Inputs!$B$13,G417))</f>
        <v>0</v>
      </c>
      <c r="H418" s="6">
        <f>IF(Inputs!$B$26&lt;&gt;"Ready","FIX INPUTS",SUM(E418:G418))</f>
        <v>0</v>
      </c>
      <c r="I418" s="6">
        <f>IF(Inputs!$B$26&lt;&gt;"Ready","FIX INPUTS",H418/(1+Inputs!B$23)^(MIN(A418,(Inputs!B$17-Inputs!$B$4)*12)/12))</f>
        <v>0</v>
      </c>
      <c r="J418" s="6">
        <f>IF(Inputs!$B$26&lt;&gt;"Ready","FIX INPUTS",C418+J417)</f>
        <v>0</v>
      </c>
      <c r="K418" s="6">
        <f>IF(Inputs!$B$26&lt;&gt;"Ready","FIX INPUTS",D418+K417)</f>
        <v>0</v>
      </c>
    </row>
    <row r="419" spans="1:11" ht="27.95" customHeight="1" x14ac:dyDescent="0.25">
      <c r="A419" s="1">
        <v>414</v>
      </c>
      <c r="B419" s="1">
        <f>IF(Inputs!$B$26&lt;&gt;"Ready","FIX INPUTS",Inputs!$B$4+A419/12)</f>
        <v>74.5</v>
      </c>
      <c r="C419" s="6">
        <f>IF(Inputs!$B$26&lt;&gt;"Ready","FIX INPUTS",IF(A419&lt;=(Inputs!B$17-Inputs!$B$4)*12,Inputs!B$18*(1+Inputs!B$20)^INT((A419-1)/12),0))</f>
        <v>0</v>
      </c>
      <c r="D419" s="6">
        <f>IF(Inputs!$B$26&lt;&gt;"Ready","FIX INPUTS",IF(A419&lt;=(Inputs!B$17-Inputs!$B$4)*12,Inputs!B$19,0))</f>
        <v>0</v>
      </c>
      <c r="E419" s="6">
        <f>IF(Inputs!$B$26&lt;&gt;"Ready","FIX INPUTS",IF(A419&lt;=(Inputs!B$17-Inputs!$B$4)*12,E418*(1+(((1+Inputs!B$21)*(1-Inputs!B$22))^(1/12)-1))+C419*Inputs!$B$11+D419,E418))</f>
        <v>0</v>
      </c>
      <c r="F419" s="6">
        <f>IF(Inputs!$B$26&lt;&gt;"Ready","FIX INPUTS",IF(A419&lt;=(Inputs!B$17-Inputs!$B$4)*12,F418*(1+(((1+Inputs!B$21)*(1-Inputs!B$22))^(1/12)-1))+C419*Inputs!$B$12,F418))</f>
        <v>0</v>
      </c>
      <c r="G419" s="6">
        <f>IF(Inputs!$B$26&lt;&gt;"Ready","FIX INPUTS",IF(A419&lt;=(Inputs!B$17-Inputs!$B$4)*12,G418*(1+(((1+Inputs!B$21)*(1-Inputs!B$22))^(1/12)-1))+C419*Inputs!$B$13,G418))</f>
        <v>0</v>
      </c>
      <c r="H419" s="6">
        <f>IF(Inputs!$B$26&lt;&gt;"Ready","FIX INPUTS",SUM(E419:G419))</f>
        <v>0</v>
      </c>
      <c r="I419" s="6">
        <f>IF(Inputs!$B$26&lt;&gt;"Ready","FIX INPUTS",H419/(1+Inputs!B$23)^(MIN(A419,(Inputs!B$17-Inputs!$B$4)*12)/12))</f>
        <v>0</v>
      </c>
      <c r="J419" s="6">
        <f>IF(Inputs!$B$26&lt;&gt;"Ready","FIX INPUTS",C419+J418)</f>
        <v>0</v>
      </c>
      <c r="K419" s="6">
        <f>IF(Inputs!$B$26&lt;&gt;"Ready","FIX INPUTS",D419+K418)</f>
        <v>0</v>
      </c>
    </row>
    <row r="420" spans="1:11" ht="27.95" customHeight="1" x14ac:dyDescent="0.25">
      <c r="A420" s="1">
        <v>415</v>
      </c>
      <c r="B420" s="1">
        <f>IF(Inputs!$B$26&lt;&gt;"Ready","FIX INPUTS",Inputs!$B$4+A420/12)</f>
        <v>74.583333333333343</v>
      </c>
      <c r="C420" s="6">
        <f>IF(Inputs!$B$26&lt;&gt;"Ready","FIX INPUTS",IF(A420&lt;=(Inputs!B$17-Inputs!$B$4)*12,Inputs!B$18*(1+Inputs!B$20)^INT((A420-1)/12),0))</f>
        <v>0</v>
      </c>
      <c r="D420" s="6">
        <f>IF(Inputs!$B$26&lt;&gt;"Ready","FIX INPUTS",IF(A420&lt;=(Inputs!B$17-Inputs!$B$4)*12,Inputs!B$19,0))</f>
        <v>0</v>
      </c>
      <c r="E420" s="6">
        <f>IF(Inputs!$B$26&lt;&gt;"Ready","FIX INPUTS",IF(A420&lt;=(Inputs!B$17-Inputs!$B$4)*12,E419*(1+(((1+Inputs!B$21)*(1-Inputs!B$22))^(1/12)-1))+C420*Inputs!$B$11+D420,E419))</f>
        <v>0</v>
      </c>
      <c r="F420" s="6">
        <f>IF(Inputs!$B$26&lt;&gt;"Ready","FIX INPUTS",IF(A420&lt;=(Inputs!B$17-Inputs!$B$4)*12,F419*(1+(((1+Inputs!B$21)*(1-Inputs!B$22))^(1/12)-1))+C420*Inputs!$B$12,F419))</f>
        <v>0</v>
      </c>
      <c r="G420" s="6">
        <f>IF(Inputs!$B$26&lt;&gt;"Ready","FIX INPUTS",IF(A420&lt;=(Inputs!B$17-Inputs!$B$4)*12,G419*(1+(((1+Inputs!B$21)*(1-Inputs!B$22))^(1/12)-1))+C420*Inputs!$B$13,G419))</f>
        <v>0</v>
      </c>
      <c r="H420" s="6">
        <f>IF(Inputs!$B$26&lt;&gt;"Ready","FIX INPUTS",SUM(E420:G420))</f>
        <v>0</v>
      </c>
      <c r="I420" s="6">
        <f>IF(Inputs!$B$26&lt;&gt;"Ready","FIX INPUTS",H420/(1+Inputs!B$23)^(MIN(A420,(Inputs!B$17-Inputs!$B$4)*12)/12))</f>
        <v>0</v>
      </c>
      <c r="J420" s="6">
        <f>IF(Inputs!$B$26&lt;&gt;"Ready","FIX INPUTS",C420+J419)</f>
        <v>0</v>
      </c>
      <c r="K420" s="6">
        <f>IF(Inputs!$B$26&lt;&gt;"Ready","FIX INPUTS",D420+K419)</f>
        <v>0</v>
      </c>
    </row>
    <row r="421" spans="1:11" ht="27.95" customHeight="1" x14ac:dyDescent="0.25">
      <c r="A421" s="1">
        <v>416</v>
      </c>
      <c r="B421" s="1">
        <f>IF(Inputs!$B$26&lt;&gt;"Ready","FIX INPUTS",Inputs!$B$4+A421/12)</f>
        <v>74.666666666666657</v>
      </c>
      <c r="C421" s="6">
        <f>IF(Inputs!$B$26&lt;&gt;"Ready","FIX INPUTS",IF(A421&lt;=(Inputs!B$17-Inputs!$B$4)*12,Inputs!B$18*(1+Inputs!B$20)^INT((A421-1)/12),0))</f>
        <v>0</v>
      </c>
      <c r="D421" s="6">
        <f>IF(Inputs!$B$26&lt;&gt;"Ready","FIX INPUTS",IF(A421&lt;=(Inputs!B$17-Inputs!$B$4)*12,Inputs!B$19,0))</f>
        <v>0</v>
      </c>
      <c r="E421" s="6">
        <f>IF(Inputs!$B$26&lt;&gt;"Ready","FIX INPUTS",IF(A421&lt;=(Inputs!B$17-Inputs!$B$4)*12,E420*(1+(((1+Inputs!B$21)*(1-Inputs!B$22))^(1/12)-1))+C421*Inputs!$B$11+D421,E420))</f>
        <v>0</v>
      </c>
      <c r="F421" s="6">
        <f>IF(Inputs!$B$26&lt;&gt;"Ready","FIX INPUTS",IF(A421&lt;=(Inputs!B$17-Inputs!$B$4)*12,F420*(1+(((1+Inputs!B$21)*(1-Inputs!B$22))^(1/12)-1))+C421*Inputs!$B$12,F420))</f>
        <v>0</v>
      </c>
      <c r="G421" s="6">
        <f>IF(Inputs!$B$26&lt;&gt;"Ready","FIX INPUTS",IF(A421&lt;=(Inputs!B$17-Inputs!$B$4)*12,G420*(1+(((1+Inputs!B$21)*(1-Inputs!B$22))^(1/12)-1))+C421*Inputs!$B$13,G420))</f>
        <v>0</v>
      </c>
      <c r="H421" s="6">
        <f>IF(Inputs!$B$26&lt;&gt;"Ready","FIX INPUTS",SUM(E421:G421))</f>
        <v>0</v>
      </c>
      <c r="I421" s="6">
        <f>IF(Inputs!$B$26&lt;&gt;"Ready","FIX INPUTS",H421/(1+Inputs!B$23)^(MIN(A421,(Inputs!B$17-Inputs!$B$4)*12)/12))</f>
        <v>0</v>
      </c>
      <c r="J421" s="6">
        <f>IF(Inputs!$B$26&lt;&gt;"Ready","FIX INPUTS",C421+J420)</f>
        <v>0</v>
      </c>
      <c r="K421" s="6">
        <f>IF(Inputs!$B$26&lt;&gt;"Ready","FIX INPUTS",D421+K420)</f>
        <v>0</v>
      </c>
    </row>
    <row r="422" spans="1:11" ht="27.95" customHeight="1" x14ac:dyDescent="0.25">
      <c r="A422" s="1">
        <v>417</v>
      </c>
      <c r="B422" s="1">
        <f>IF(Inputs!$B$26&lt;&gt;"Ready","FIX INPUTS",Inputs!$B$4+A422/12)</f>
        <v>74.75</v>
      </c>
      <c r="C422" s="6">
        <f>IF(Inputs!$B$26&lt;&gt;"Ready","FIX INPUTS",IF(A422&lt;=(Inputs!B$17-Inputs!$B$4)*12,Inputs!B$18*(1+Inputs!B$20)^INT((A422-1)/12),0))</f>
        <v>0</v>
      </c>
      <c r="D422" s="6">
        <f>IF(Inputs!$B$26&lt;&gt;"Ready","FIX INPUTS",IF(A422&lt;=(Inputs!B$17-Inputs!$B$4)*12,Inputs!B$19,0))</f>
        <v>0</v>
      </c>
      <c r="E422" s="6">
        <f>IF(Inputs!$B$26&lt;&gt;"Ready","FIX INPUTS",IF(A422&lt;=(Inputs!B$17-Inputs!$B$4)*12,E421*(1+(((1+Inputs!B$21)*(1-Inputs!B$22))^(1/12)-1))+C422*Inputs!$B$11+D422,E421))</f>
        <v>0</v>
      </c>
      <c r="F422" s="6">
        <f>IF(Inputs!$B$26&lt;&gt;"Ready","FIX INPUTS",IF(A422&lt;=(Inputs!B$17-Inputs!$B$4)*12,F421*(1+(((1+Inputs!B$21)*(1-Inputs!B$22))^(1/12)-1))+C422*Inputs!$B$12,F421))</f>
        <v>0</v>
      </c>
      <c r="G422" s="6">
        <f>IF(Inputs!$B$26&lt;&gt;"Ready","FIX INPUTS",IF(A422&lt;=(Inputs!B$17-Inputs!$B$4)*12,G421*(1+(((1+Inputs!B$21)*(1-Inputs!B$22))^(1/12)-1))+C422*Inputs!$B$13,G421))</f>
        <v>0</v>
      </c>
      <c r="H422" s="6">
        <f>IF(Inputs!$B$26&lt;&gt;"Ready","FIX INPUTS",SUM(E422:G422))</f>
        <v>0</v>
      </c>
      <c r="I422" s="6">
        <f>IF(Inputs!$B$26&lt;&gt;"Ready","FIX INPUTS",H422/(1+Inputs!B$23)^(MIN(A422,(Inputs!B$17-Inputs!$B$4)*12)/12))</f>
        <v>0</v>
      </c>
      <c r="J422" s="6">
        <f>IF(Inputs!$B$26&lt;&gt;"Ready","FIX INPUTS",C422+J421)</f>
        <v>0</v>
      </c>
      <c r="K422" s="6">
        <f>IF(Inputs!$B$26&lt;&gt;"Ready","FIX INPUTS",D422+K421)</f>
        <v>0</v>
      </c>
    </row>
    <row r="423" spans="1:11" ht="27.95" customHeight="1" x14ac:dyDescent="0.25">
      <c r="A423" s="1">
        <v>418</v>
      </c>
      <c r="B423" s="1">
        <f>IF(Inputs!$B$26&lt;&gt;"Ready","FIX INPUTS",Inputs!$B$4+A423/12)</f>
        <v>74.833333333333343</v>
      </c>
      <c r="C423" s="6">
        <f>IF(Inputs!$B$26&lt;&gt;"Ready","FIX INPUTS",IF(A423&lt;=(Inputs!B$17-Inputs!$B$4)*12,Inputs!B$18*(1+Inputs!B$20)^INT((A423-1)/12),0))</f>
        <v>0</v>
      </c>
      <c r="D423" s="6">
        <f>IF(Inputs!$B$26&lt;&gt;"Ready","FIX INPUTS",IF(A423&lt;=(Inputs!B$17-Inputs!$B$4)*12,Inputs!B$19,0))</f>
        <v>0</v>
      </c>
      <c r="E423" s="6">
        <f>IF(Inputs!$B$26&lt;&gt;"Ready","FIX INPUTS",IF(A423&lt;=(Inputs!B$17-Inputs!$B$4)*12,E422*(1+(((1+Inputs!B$21)*(1-Inputs!B$22))^(1/12)-1))+C423*Inputs!$B$11+D423,E422))</f>
        <v>0</v>
      </c>
      <c r="F423" s="6">
        <f>IF(Inputs!$B$26&lt;&gt;"Ready","FIX INPUTS",IF(A423&lt;=(Inputs!B$17-Inputs!$B$4)*12,F422*(1+(((1+Inputs!B$21)*(1-Inputs!B$22))^(1/12)-1))+C423*Inputs!$B$12,F422))</f>
        <v>0</v>
      </c>
      <c r="G423" s="6">
        <f>IF(Inputs!$B$26&lt;&gt;"Ready","FIX INPUTS",IF(A423&lt;=(Inputs!B$17-Inputs!$B$4)*12,G422*(1+(((1+Inputs!B$21)*(1-Inputs!B$22))^(1/12)-1))+C423*Inputs!$B$13,G422))</f>
        <v>0</v>
      </c>
      <c r="H423" s="6">
        <f>IF(Inputs!$B$26&lt;&gt;"Ready","FIX INPUTS",SUM(E423:G423))</f>
        <v>0</v>
      </c>
      <c r="I423" s="6">
        <f>IF(Inputs!$B$26&lt;&gt;"Ready","FIX INPUTS",H423/(1+Inputs!B$23)^(MIN(A423,(Inputs!B$17-Inputs!$B$4)*12)/12))</f>
        <v>0</v>
      </c>
      <c r="J423" s="6">
        <f>IF(Inputs!$B$26&lt;&gt;"Ready","FIX INPUTS",C423+J422)</f>
        <v>0</v>
      </c>
      <c r="K423" s="6">
        <f>IF(Inputs!$B$26&lt;&gt;"Ready","FIX INPUTS",D423+K422)</f>
        <v>0</v>
      </c>
    </row>
    <row r="424" spans="1:11" ht="27.95" customHeight="1" x14ac:dyDescent="0.25">
      <c r="A424" s="1">
        <v>419</v>
      </c>
      <c r="B424" s="1">
        <f>IF(Inputs!$B$26&lt;&gt;"Ready","FIX INPUTS",Inputs!$B$4+A424/12)</f>
        <v>74.916666666666657</v>
      </c>
      <c r="C424" s="6">
        <f>IF(Inputs!$B$26&lt;&gt;"Ready","FIX INPUTS",IF(A424&lt;=(Inputs!B$17-Inputs!$B$4)*12,Inputs!B$18*(1+Inputs!B$20)^INT((A424-1)/12),0))</f>
        <v>0</v>
      </c>
      <c r="D424" s="6">
        <f>IF(Inputs!$B$26&lt;&gt;"Ready","FIX INPUTS",IF(A424&lt;=(Inputs!B$17-Inputs!$B$4)*12,Inputs!B$19,0))</f>
        <v>0</v>
      </c>
      <c r="E424" s="6">
        <f>IF(Inputs!$B$26&lt;&gt;"Ready","FIX INPUTS",IF(A424&lt;=(Inputs!B$17-Inputs!$B$4)*12,E423*(1+(((1+Inputs!B$21)*(1-Inputs!B$22))^(1/12)-1))+C424*Inputs!$B$11+D424,E423))</f>
        <v>0</v>
      </c>
      <c r="F424" s="6">
        <f>IF(Inputs!$B$26&lt;&gt;"Ready","FIX INPUTS",IF(A424&lt;=(Inputs!B$17-Inputs!$B$4)*12,F423*(1+(((1+Inputs!B$21)*(1-Inputs!B$22))^(1/12)-1))+C424*Inputs!$B$12,F423))</f>
        <v>0</v>
      </c>
      <c r="G424" s="6">
        <f>IF(Inputs!$B$26&lt;&gt;"Ready","FIX INPUTS",IF(A424&lt;=(Inputs!B$17-Inputs!$B$4)*12,G423*(1+(((1+Inputs!B$21)*(1-Inputs!B$22))^(1/12)-1))+C424*Inputs!$B$13,G423))</f>
        <v>0</v>
      </c>
      <c r="H424" s="6">
        <f>IF(Inputs!$B$26&lt;&gt;"Ready","FIX INPUTS",SUM(E424:G424))</f>
        <v>0</v>
      </c>
      <c r="I424" s="6">
        <f>IF(Inputs!$B$26&lt;&gt;"Ready","FIX INPUTS",H424/(1+Inputs!B$23)^(MIN(A424,(Inputs!B$17-Inputs!$B$4)*12)/12))</f>
        <v>0</v>
      </c>
      <c r="J424" s="6">
        <f>IF(Inputs!$B$26&lt;&gt;"Ready","FIX INPUTS",C424+J423)</f>
        <v>0</v>
      </c>
      <c r="K424" s="6">
        <f>IF(Inputs!$B$26&lt;&gt;"Ready","FIX INPUTS",D424+K423)</f>
        <v>0</v>
      </c>
    </row>
    <row r="425" spans="1:11" ht="27.95" customHeight="1" x14ac:dyDescent="0.25">
      <c r="A425" s="1">
        <v>420</v>
      </c>
      <c r="B425" s="1">
        <f>IF(Inputs!$B$26&lt;&gt;"Ready","FIX INPUTS",Inputs!$B$4+A425/12)</f>
        <v>75</v>
      </c>
      <c r="C425" s="6">
        <f>IF(Inputs!$B$26&lt;&gt;"Ready","FIX INPUTS",IF(A425&lt;=(Inputs!B$17-Inputs!$B$4)*12,Inputs!B$18*(1+Inputs!B$20)^INT((A425-1)/12),0))</f>
        <v>0</v>
      </c>
      <c r="D425" s="6">
        <f>IF(Inputs!$B$26&lt;&gt;"Ready","FIX INPUTS",IF(A425&lt;=(Inputs!B$17-Inputs!$B$4)*12,Inputs!B$19,0))</f>
        <v>0</v>
      </c>
      <c r="E425" s="6">
        <f>IF(Inputs!$B$26&lt;&gt;"Ready","FIX INPUTS",IF(A425&lt;=(Inputs!B$17-Inputs!$B$4)*12,E424*(1+(((1+Inputs!B$21)*(1-Inputs!B$22))^(1/12)-1))+C425*Inputs!$B$11+D425,E424))</f>
        <v>0</v>
      </c>
      <c r="F425" s="6">
        <f>IF(Inputs!$B$26&lt;&gt;"Ready","FIX INPUTS",IF(A425&lt;=(Inputs!B$17-Inputs!$B$4)*12,F424*(1+(((1+Inputs!B$21)*(1-Inputs!B$22))^(1/12)-1))+C425*Inputs!$B$12,F424))</f>
        <v>0</v>
      </c>
      <c r="G425" s="6">
        <f>IF(Inputs!$B$26&lt;&gt;"Ready","FIX INPUTS",IF(A425&lt;=(Inputs!B$17-Inputs!$B$4)*12,G424*(1+(((1+Inputs!B$21)*(1-Inputs!B$22))^(1/12)-1))+C425*Inputs!$B$13,G424))</f>
        <v>0</v>
      </c>
      <c r="H425" s="6">
        <f>IF(Inputs!$B$26&lt;&gt;"Ready","FIX INPUTS",SUM(E425:G425))</f>
        <v>0</v>
      </c>
      <c r="I425" s="6">
        <f>IF(Inputs!$B$26&lt;&gt;"Ready","FIX INPUTS",H425/(1+Inputs!B$23)^(MIN(A425,(Inputs!B$17-Inputs!$B$4)*12)/12))</f>
        <v>0</v>
      </c>
      <c r="J425" s="6">
        <f>IF(Inputs!$B$26&lt;&gt;"Ready","FIX INPUTS",C425+J424)</f>
        <v>0</v>
      </c>
      <c r="K425" s="6">
        <f>IF(Inputs!$B$26&lt;&gt;"Ready","FIX INPUTS",D425+K424)</f>
        <v>0</v>
      </c>
    </row>
    <row r="426" spans="1:11" ht="27.95" customHeight="1" x14ac:dyDescent="0.25">
      <c r="A426" s="1">
        <v>421</v>
      </c>
      <c r="B426" s="1">
        <f>IF(Inputs!$B$26&lt;&gt;"Ready","FIX INPUTS",Inputs!$B$4+A426/12)</f>
        <v>75.083333333333343</v>
      </c>
      <c r="C426" s="6">
        <f>IF(Inputs!$B$26&lt;&gt;"Ready","FIX INPUTS",IF(A426&lt;=(Inputs!B$17-Inputs!$B$4)*12,Inputs!B$18*(1+Inputs!B$20)^INT((A426-1)/12),0))</f>
        <v>0</v>
      </c>
      <c r="D426" s="6">
        <f>IF(Inputs!$B$26&lt;&gt;"Ready","FIX INPUTS",IF(A426&lt;=(Inputs!B$17-Inputs!$B$4)*12,Inputs!B$19,0))</f>
        <v>0</v>
      </c>
      <c r="E426" s="6">
        <f>IF(Inputs!$B$26&lt;&gt;"Ready","FIX INPUTS",IF(A426&lt;=(Inputs!B$17-Inputs!$B$4)*12,E425*(1+(((1+Inputs!B$21)*(1-Inputs!B$22))^(1/12)-1))+C426*Inputs!$B$11+D426,E425))</f>
        <v>0</v>
      </c>
      <c r="F426" s="6">
        <f>IF(Inputs!$B$26&lt;&gt;"Ready","FIX INPUTS",IF(A426&lt;=(Inputs!B$17-Inputs!$B$4)*12,F425*(1+(((1+Inputs!B$21)*(1-Inputs!B$22))^(1/12)-1))+C426*Inputs!$B$12,F425))</f>
        <v>0</v>
      </c>
      <c r="G426" s="6">
        <f>IF(Inputs!$B$26&lt;&gt;"Ready","FIX INPUTS",IF(A426&lt;=(Inputs!B$17-Inputs!$B$4)*12,G425*(1+(((1+Inputs!B$21)*(1-Inputs!B$22))^(1/12)-1))+C426*Inputs!$B$13,G425))</f>
        <v>0</v>
      </c>
      <c r="H426" s="6">
        <f>IF(Inputs!$B$26&lt;&gt;"Ready","FIX INPUTS",SUM(E426:G426))</f>
        <v>0</v>
      </c>
      <c r="I426" s="6">
        <f>IF(Inputs!$B$26&lt;&gt;"Ready","FIX INPUTS",H426/(1+Inputs!B$23)^(MIN(A426,(Inputs!B$17-Inputs!$B$4)*12)/12))</f>
        <v>0</v>
      </c>
      <c r="J426" s="6">
        <f>IF(Inputs!$B$26&lt;&gt;"Ready","FIX INPUTS",C426+J425)</f>
        <v>0</v>
      </c>
      <c r="K426" s="6">
        <f>IF(Inputs!$B$26&lt;&gt;"Ready","FIX INPUTS",D426+K425)</f>
        <v>0</v>
      </c>
    </row>
    <row r="427" spans="1:11" ht="27.95" customHeight="1" x14ac:dyDescent="0.25">
      <c r="A427" s="1">
        <v>422</v>
      </c>
      <c r="B427" s="1">
        <f>IF(Inputs!$B$26&lt;&gt;"Ready","FIX INPUTS",Inputs!$B$4+A427/12)</f>
        <v>75.166666666666657</v>
      </c>
      <c r="C427" s="6">
        <f>IF(Inputs!$B$26&lt;&gt;"Ready","FIX INPUTS",IF(A427&lt;=(Inputs!B$17-Inputs!$B$4)*12,Inputs!B$18*(1+Inputs!B$20)^INT((A427-1)/12),0))</f>
        <v>0</v>
      </c>
      <c r="D427" s="6">
        <f>IF(Inputs!$B$26&lt;&gt;"Ready","FIX INPUTS",IF(A427&lt;=(Inputs!B$17-Inputs!$B$4)*12,Inputs!B$19,0))</f>
        <v>0</v>
      </c>
      <c r="E427" s="6">
        <f>IF(Inputs!$B$26&lt;&gt;"Ready","FIX INPUTS",IF(A427&lt;=(Inputs!B$17-Inputs!$B$4)*12,E426*(1+(((1+Inputs!B$21)*(1-Inputs!B$22))^(1/12)-1))+C427*Inputs!$B$11+D427,E426))</f>
        <v>0</v>
      </c>
      <c r="F427" s="6">
        <f>IF(Inputs!$B$26&lt;&gt;"Ready","FIX INPUTS",IF(A427&lt;=(Inputs!B$17-Inputs!$B$4)*12,F426*(1+(((1+Inputs!B$21)*(1-Inputs!B$22))^(1/12)-1))+C427*Inputs!$B$12,F426))</f>
        <v>0</v>
      </c>
      <c r="G427" s="6">
        <f>IF(Inputs!$B$26&lt;&gt;"Ready","FIX INPUTS",IF(A427&lt;=(Inputs!B$17-Inputs!$B$4)*12,G426*(1+(((1+Inputs!B$21)*(1-Inputs!B$22))^(1/12)-1))+C427*Inputs!$B$13,G426))</f>
        <v>0</v>
      </c>
      <c r="H427" s="6">
        <f>IF(Inputs!$B$26&lt;&gt;"Ready","FIX INPUTS",SUM(E427:G427))</f>
        <v>0</v>
      </c>
      <c r="I427" s="6">
        <f>IF(Inputs!$B$26&lt;&gt;"Ready","FIX INPUTS",H427/(1+Inputs!B$23)^(MIN(A427,(Inputs!B$17-Inputs!$B$4)*12)/12))</f>
        <v>0</v>
      </c>
      <c r="J427" s="6">
        <f>IF(Inputs!$B$26&lt;&gt;"Ready","FIX INPUTS",C427+J426)</f>
        <v>0</v>
      </c>
      <c r="K427" s="6">
        <f>IF(Inputs!$B$26&lt;&gt;"Ready","FIX INPUTS",D427+K426)</f>
        <v>0</v>
      </c>
    </row>
    <row r="428" spans="1:11" ht="27.95" customHeight="1" x14ac:dyDescent="0.25">
      <c r="A428" s="1">
        <v>423</v>
      </c>
      <c r="B428" s="1">
        <f>IF(Inputs!$B$26&lt;&gt;"Ready","FIX INPUTS",Inputs!$B$4+A428/12)</f>
        <v>75.25</v>
      </c>
      <c r="C428" s="6">
        <f>IF(Inputs!$B$26&lt;&gt;"Ready","FIX INPUTS",IF(A428&lt;=(Inputs!B$17-Inputs!$B$4)*12,Inputs!B$18*(1+Inputs!B$20)^INT((A428-1)/12),0))</f>
        <v>0</v>
      </c>
      <c r="D428" s="6">
        <f>IF(Inputs!$B$26&lt;&gt;"Ready","FIX INPUTS",IF(A428&lt;=(Inputs!B$17-Inputs!$B$4)*12,Inputs!B$19,0))</f>
        <v>0</v>
      </c>
      <c r="E428" s="6">
        <f>IF(Inputs!$B$26&lt;&gt;"Ready","FIX INPUTS",IF(A428&lt;=(Inputs!B$17-Inputs!$B$4)*12,E427*(1+(((1+Inputs!B$21)*(1-Inputs!B$22))^(1/12)-1))+C428*Inputs!$B$11+D428,E427))</f>
        <v>0</v>
      </c>
      <c r="F428" s="6">
        <f>IF(Inputs!$B$26&lt;&gt;"Ready","FIX INPUTS",IF(A428&lt;=(Inputs!B$17-Inputs!$B$4)*12,F427*(1+(((1+Inputs!B$21)*(1-Inputs!B$22))^(1/12)-1))+C428*Inputs!$B$12,F427))</f>
        <v>0</v>
      </c>
      <c r="G428" s="6">
        <f>IF(Inputs!$B$26&lt;&gt;"Ready","FIX INPUTS",IF(A428&lt;=(Inputs!B$17-Inputs!$B$4)*12,G427*(1+(((1+Inputs!B$21)*(1-Inputs!B$22))^(1/12)-1))+C428*Inputs!$B$13,G427))</f>
        <v>0</v>
      </c>
      <c r="H428" s="6">
        <f>IF(Inputs!$B$26&lt;&gt;"Ready","FIX INPUTS",SUM(E428:G428))</f>
        <v>0</v>
      </c>
      <c r="I428" s="6">
        <f>IF(Inputs!$B$26&lt;&gt;"Ready","FIX INPUTS",H428/(1+Inputs!B$23)^(MIN(A428,(Inputs!B$17-Inputs!$B$4)*12)/12))</f>
        <v>0</v>
      </c>
      <c r="J428" s="6">
        <f>IF(Inputs!$B$26&lt;&gt;"Ready","FIX INPUTS",C428+J427)</f>
        <v>0</v>
      </c>
      <c r="K428" s="6">
        <f>IF(Inputs!$B$26&lt;&gt;"Ready","FIX INPUTS",D428+K427)</f>
        <v>0</v>
      </c>
    </row>
    <row r="429" spans="1:11" ht="27.95" customHeight="1" x14ac:dyDescent="0.25">
      <c r="A429" s="1">
        <v>424</v>
      </c>
      <c r="B429" s="1">
        <f>IF(Inputs!$B$26&lt;&gt;"Ready","FIX INPUTS",Inputs!$B$4+A429/12)</f>
        <v>75.333333333333343</v>
      </c>
      <c r="C429" s="6">
        <f>IF(Inputs!$B$26&lt;&gt;"Ready","FIX INPUTS",IF(A429&lt;=(Inputs!B$17-Inputs!$B$4)*12,Inputs!B$18*(1+Inputs!B$20)^INT((A429-1)/12),0))</f>
        <v>0</v>
      </c>
      <c r="D429" s="6">
        <f>IF(Inputs!$B$26&lt;&gt;"Ready","FIX INPUTS",IF(A429&lt;=(Inputs!B$17-Inputs!$B$4)*12,Inputs!B$19,0))</f>
        <v>0</v>
      </c>
      <c r="E429" s="6">
        <f>IF(Inputs!$B$26&lt;&gt;"Ready","FIX INPUTS",IF(A429&lt;=(Inputs!B$17-Inputs!$B$4)*12,E428*(1+(((1+Inputs!B$21)*(1-Inputs!B$22))^(1/12)-1))+C429*Inputs!$B$11+D429,E428))</f>
        <v>0</v>
      </c>
      <c r="F429" s="6">
        <f>IF(Inputs!$B$26&lt;&gt;"Ready","FIX INPUTS",IF(A429&lt;=(Inputs!B$17-Inputs!$B$4)*12,F428*(1+(((1+Inputs!B$21)*(1-Inputs!B$22))^(1/12)-1))+C429*Inputs!$B$12,F428))</f>
        <v>0</v>
      </c>
      <c r="G429" s="6">
        <f>IF(Inputs!$B$26&lt;&gt;"Ready","FIX INPUTS",IF(A429&lt;=(Inputs!B$17-Inputs!$B$4)*12,G428*(1+(((1+Inputs!B$21)*(1-Inputs!B$22))^(1/12)-1))+C429*Inputs!$B$13,G428))</f>
        <v>0</v>
      </c>
      <c r="H429" s="6">
        <f>IF(Inputs!$B$26&lt;&gt;"Ready","FIX INPUTS",SUM(E429:G429))</f>
        <v>0</v>
      </c>
      <c r="I429" s="6">
        <f>IF(Inputs!$B$26&lt;&gt;"Ready","FIX INPUTS",H429/(1+Inputs!B$23)^(MIN(A429,(Inputs!B$17-Inputs!$B$4)*12)/12))</f>
        <v>0</v>
      </c>
      <c r="J429" s="6">
        <f>IF(Inputs!$B$26&lt;&gt;"Ready","FIX INPUTS",C429+J428)</f>
        <v>0</v>
      </c>
      <c r="K429" s="6">
        <f>IF(Inputs!$B$26&lt;&gt;"Ready","FIX INPUTS",D429+K428)</f>
        <v>0</v>
      </c>
    </row>
    <row r="430" spans="1:11" ht="27.95" customHeight="1" x14ac:dyDescent="0.25">
      <c r="A430" s="1">
        <v>425</v>
      </c>
      <c r="B430" s="1">
        <f>IF(Inputs!$B$26&lt;&gt;"Ready","FIX INPUTS",Inputs!$B$4+A430/12)</f>
        <v>75.416666666666657</v>
      </c>
      <c r="C430" s="6">
        <f>IF(Inputs!$B$26&lt;&gt;"Ready","FIX INPUTS",IF(A430&lt;=(Inputs!B$17-Inputs!$B$4)*12,Inputs!B$18*(1+Inputs!B$20)^INT((A430-1)/12),0))</f>
        <v>0</v>
      </c>
      <c r="D430" s="6">
        <f>IF(Inputs!$B$26&lt;&gt;"Ready","FIX INPUTS",IF(A430&lt;=(Inputs!B$17-Inputs!$B$4)*12,Inputs!B$19,0))</f>
        <v>0</v>
      </c>
      <c r="E430" s="6">
        <f>IF(Inputs!$B$26&lt;&gt;"Ready","FIX INPUTS",IF(A430&lt;=(Inputs!B$17-Inputs!$B$4)*12,E429*(1+(((1+Inputs!B$21)*(1-Inputs!B$22))^(1/12)-1))+C430*Inputs!$B$11+D430,E429))</f>
        <v>0</v>
      </c>
      <c r="F430" s="6">
        <f>IF(Inputs!$B$26&lt;&gt;"Ready","FIX INPUTS",IF(A430&lt;=(Inputs!B$17-Inputs!$B$4)*12,F429*(1+(((1+Inputs!B$21)*(1-Inputs!B$22))^(1/12)-1))+C430*Inputs!$B$12,F429))</f>
        <v>0</v>
      </c>
      <c r="G430" s="6">
        <f>IF(Inputs!$B$26&lt;&gt;"Ready","FIX INPUTS",IF(A430&lt;=(Inputs!B$17-Inputs!$B$4)*12,G429*(1+(((1+Inputs!B$21)*(1-Inputs!B$22))^(1/12)-1))+C430*Inputs!$B$13,G429))</f>
        <v>0</v>
      </c>
      <c r="H430" s="6">
        <f>IF(Inputs!$B$26&lt;&gt;"Ready","FIX INPUTS",SUM(E430:G430))</f>
        <v>0</v>
      </c>
      <c r="I430" s="6">
        <f>IF(Inputs!$B$26&lt;&gt;"Ready","FIX INPUTS",H430/(1+Inputs!B$23)^(MIN(A430,(Inputs!B$17-Inputs!$B$4)*12)/12))</f>
        <v>0</v>
      </c>
      <c r="J430" s="6">
        <f>IF(Inputs!$B$26&lt;&gt;"Ready","FIX INPUTS",C430+J429)</f>
        <v>0</v>
      </c>
      <c r="K430" s="6">
        <f>IF(Inputs!$B$26&lt;&gt;"Ready","FIX INPUTS",D430+K429)</f>
        <v>0</v>
      </c>
    </row>
    <row r="431" spans="1:11" ht="27.95" customHeight="1" x14ac:dyDescent="0.25">
      <c r="A431" s="1">
        <v>426</v>
      </c>
      <c r="B431" s="1">
        <f>IF(Inputs!$B$26&lt;&gt;"Ready","FIX INPUTS",Inputs!$B$4+A431/12)</f>
        <v>75.5</v>
      </c>
      <c r="C431" s="6">
        <f>IF(Inputs!$B$26&lt;&gt;"Ready","FIX INPUTS",IF(A431&lt;=(Inputs!B$17-Inputs!$B$4)*12,Inputs!B$18*(1+Inputs!B$20)^INT((A431-1)/12),0))</f>
        <v>0</v>
      </c>
      <c r="D431" s="6">
        <f>IF(Inputs!$B$26&lt;&gt;"Ready","FIX INPUTS",IF(A431&lt;=(Inputs!B$17-Inputs!$B$4)*12,Inputs!B$19,0))</f>
        <v>0</v>
      </c>
      <c r="E431" s="6">
        <f>IF(Inputs!$B$26&lt;&gt;"Ready","FIX INPUTS",IF(A431&lt;=(Inputs!B$17-Inputs!$B$4)*12,E430*(1+(((1+Inputs!B$21)*(1-Inputs!B$22))^(1/12)-1))+C431*Inputs!$B$11+D431,E430))</f>
        <v>0</v>
      </c>
      <c r="F431" s="6">
        <f>IF(Inputs!$B$26&lt;&gt;"Ready","FIX INPUTS",IF(A431&lt;=(Inputs!B$17-Inputs!$B$4)*12,F430*(1+(((1+Inputs!B$21)*(1-Inputs!B$22))^(1/12)-1))+C431*Inputs!$B$12,F430))</f>
        <v>0</v>
      </c>
      <c r="G431" s="6">
        <f>IF(Inputs!$B$26&lt;&gt;"Ready","FIX INPUTS",IF(A431&lt;=(Inputs!B$17-Inputs!$B$4)*12,G430*(1+(((1+Inputs!B$21)*(1-Inputs!B$22))^(1/12)-1))+C431*Inputs!$B$13,G430))</f>
        <v>0</v>
      </c>
      <c r="H431" s="6">
        <f>IF(Inputs!$B$26&lt;&gt;"Ready","FIX INPUTS",SUM(E431:G431))</f>
        <v>0</v>
      </c>
      <c r="I431" s="6">
        <f>IF(Inputs!$B$26&lt;&gt;"Ready","FIX INPUTS",H431/(1+Inputs!B$23)^(MIN(A431,(Inputs!B$17-Inputs!$B$4)*12)/12))</f>
        <v>0</v>
      </c>
      <c r="J431" s="6">
        <f>IF(Inputs!$B$26&lt;&gt;"Ready","FIX INPUTS",C431+J430)</f>
        <v>0</v>
      </c>
      <c r="K431" s="6">
        <f>IF(Inputs!$B$26&lt;&gt;"Ready","FIX INPUTS",D431+K430)</f>
        <v>0</v>
      </c>
    </row>
    <row r="432" spans="1:11" ht="27.95" customHeight="1" x14ac:dyDescent="0.25">
      <c r="A432" s="1">
        <v>427</v>
      </c>
      <c r="B432" s="1">
        <f>IF(Inputs!$B$26&lt;&gt;"Ready","FIX INPUTS",Inputs!$B$4+A432/12)</f>
        <v>75.583333333333343</v>
      </c>
      <c r="C432" s="6">
        <f>IF(Inputs!$B$26&lt;&gt;"Ready","FIX INPUTS",IF(A432&lt;=(Inputs!B$17-Inputs!$B$4)*12,Inputs!B$18*(1+Inputs!B$20)^INT((A432-1)/12),0))</f>
        <v>0</v>
      </c>
      <c r="D432" s="6">
        <f>IF(Inputs!$B$26&lt;&gt;"Ready","FIX INPUTS",IF(A432&lt;=(Inputs!B$17-Inputs!$B$4)*12,Inputs!B$19,0))</f>
        <v>0</v>
      </c>
      <c r="E432" s="6">
        <f>IF(Inputs!$B$26&lt;&gt;"Ready","FIX INPUTS",IF(A432&lt;=(Inputs!B$17-Inputs!$B$4)*12,E431*(1+(((1+Inputs!B$21)*(1-Inputs!B$22))^(1/12)-1))+C432*Inputs!$B$11+D432,E431))</f>
        <v>0</v>
      </c>
      <c r="F432" s="6">
        <f>IF(Inputs!$B$26&lt;&gt;"Ready","FIX INPUTS",IF(A432&lt;=(Inputs!B$17-Inputs!$B$4)*12,F431*(1+(((1+Inputs!B$21)*(1-Inputs!B$22))^(1/12)-1))+C432*Inputs!$B$12,F431))</f>
        <v>0</v>
      </c>
      <c r="G432" s="6">
        <f>IF(Inputs!$B$26&lt;&gt;"Ready","FIX INPUTS",IF(A432&lt;=(Inputs!B$17-Inputs!$B$4)*12,G431*(1+(((1+Inputs!B$21)*(1-Inputs!B$22))^(1/12)-1))+C432*Inputs!$B$13,G431))</f>
        <v>0</v>
      </c>
      <c r="H432" s="6">
        <f>IF(Inputs!$B$26&lt;&gt;"Ready","FIX INPUTS",SUM(E432:G432))</f>
        <v>0</v>
      </c>
      <c r="I432" s="6">
        <f>IF(Inputs!$B$26&lt;&gt;"Ready","FIX INPUTS",H432/(1+Inputs!B$23)^(MIN(A432,(Inputs!B$17-Inputs!$B$4)*12)/12))</f>
        <v>0</v>
      </c>
      <c r="J432" s="6">
        <f>IF(Inputs!$B$26&lt;&gt;"Ready","FIX INPUTS",C432+J431)</f>
        <v>0</v>
      </c>
      <c r="K432" s="6">
        <f>IF(Inputs!$B$26&lt;&gt;"Ready","FIX INPUTS",D432+K431)</f>
        <v>0</v>
      </c>
    </row>
    <row r="433" spans="1:11" ht="27.95" customHeight="1" x14ac:dyDescent="0.25">
      <c r="A433" s="1">
        <v>428</v>
      </c>
      <c r="B433" s="1">
        <f>IF(Inputs!$B$26&lt;&gt;"Ready","FIX INPUTS",Inputs!$B$4+A433/12)</f>
        <v>75.666666666666657</v>
      </c>
      <c r="C433" s="6">
        <f>IF(Inputs!$B$26&lt;&gt;"Ready","FIX INPUTS",IF(A433&lt;=(Inputs!B$17-Inputs!$B$4)*12,Inputs!B$18*(1+Inputs!B$20)^INT((A433-1)/12),0))</f>
        <v>0</v>
      </c>
      <c r="D433" s="6">
        <f>IF(Inputs!$B$26&lt;&gt;"Ready","FIX INPUTS",IF(A433&lt;=(Inputs!B$17-Inputs!$B$4)*12,Inputs!B$19,0))</f>
        <v>0</v>
      </c>
      <c r="E433" s="6">
        <f>IF(Inputs!$B$26&lt;&gt;"Ready","FIX INPUTS",IF(A433&lt;=(Inputs!B$17-Inputs!$B$4)*12,E432*(1+(((1+Inputs!B$21)*(1-Inputs!B$22))^(1/12)-1))+C433*Inputs!$B$11+D433,E432))</f>
        <v>0</v>
      </c>
      <c r="F433" s="6">
        <f>IF(Inputs!$B$26&lt;&gt;"Ready","FIX INPUTS",IF(A433&lt;=(Inputs!B$17-Inputs!$B$4)*12,F432*(1+(((1+Inputs!B$21)*(1-Inputs!B$22))^(1/12)-1))+C433*Inputs!$B$12,F432))</f>
        <v>0</v>
      </c>
      <c r="G433" s="6">
        <f>IF(Inputs!$B$26&lt;&gt;"Ready","FIX INPUTS",IF(A433&lt;=(Inputs!B$17-Inputs!$B$4)*12,G432*(1+(((1+Inputs!B$21)*(1-Inputs!B$22))^(1/12)-1))+C433*Inputs!$B$13,G432))</f>
        <v>0</v>
      </c>
      <c r="H433" s="6">
        <f>IF(Inputs!$B$26&lt;&gt;"Ready","FIX INPUTS",SUM(E433:G433))</f>
        <v>0</v>
      </c>
      <c r="I433" s="6">
        <f>IF(Inputs!$B$26&lt;&gt;"Ready","FIX INPUTS",H433/(1+Inputs!B$23)^(MIN(A433,(Inputs!B$17-Inputs!$B$4)*12)/12))</f>
        <v>0</v>
      </c>
      <c r="J433" s="6">
        <f>IF(Inputs!$B$26&lt;&gt;"Ready","FIX INPUTS",C433+J432)</f>
        <v>0</v>
      </c>
      <c r="K433" s="6">
        <f>IF(Inputs!$B$26&lt;&gt;"Ready","FIX INPUTS",D433+K432)</f>
        <v>0</v>
      </c>
    </row>
    <row r="434" spans="1:11" ht="27.95" customHeight="1" x14ac:dyDescent="0.25">
      <c r="A434" s="1">
        <v>429</v>
      </c>
      <c r="B434" s="1">
        <f>IF(Inputs!$B$26&lt;&gt;"Ready","FIX INPUTS",Inputs!$B$4+A434/12)</f>
        <v>75.75</v>
      </c>
      <c r="C434" s="6">
        <f>IF(Inputs!$B$26&lt;&gt;"Ready","FIX INPUTS",IF(A434&lt;=(Inputs!B$17-Inputs!$B$4)*12,Inputs!B$18*(1+Inputs!B$20)^INT((A434-1)/12),0))</f>
        <v>0</v>
      </c>
      <c r="D434" s="6">
        <f>IF(Inputs!$B$26&lt;&gt;"Ready","FIX INPUTS",IF(A434&lt;=(Inputs!B$17-Inputs!$B$4)*12,Inputs!B$19,0))</f>
        <v>0</v>
      </c>
      <c r="E434" s="6">
        <f>IF(Inputs!$B$26&lt;&gt;"Ready","FIX INPUTS",IF(A434&lt;=(Inputs!B$17-Inputs!$B$4)*12,E433*(1+(((1+Inputs!B$21)*(1-Inputs!B$22))^(1/12)-1))+C434*Inputs!$B$11+D434,E433))</f>
        <v>0</v>
      </c>
      <c r="F434" s="6">
        <f>IF(Inputs!$B$26&lt;&gt;"Ready","FIX INPUTS",IF(A434&lt;=(Inputs!B$17-Inputs!$B$4)*12,F433*(1+(((1+Inputs!B$21)*(1-Inputs!B$22))^(1/12)-1))+C434*Inputs!$B$12,F433))</f>
        <v>0</v>
      </c>
      <c r="G434" s="6">
        <f>IF(Inputs!$B$26&lt;&gt;"Ready","FIX INPUTS",IF(A434&lt;=(Inputs!B$17-Inputs!$B$4)*12,G433*(1+(((1+Inputs!B$21)*(1-Inputs!B$22))^(1/12)-1))+C434*Inputs!$B$13,G433))</f>
        <v>0</v>
      </c>
      <c r="H434" s="6">
        <f>IF(Inputs!$B$26&lt;&gt;"Ready","FIX INPUTS",SUM(E434:G434))</f>
        <v>0</v>
      </c>
      <c r="I434" s="6">
        <f>IF(Inputs!$B$26&lt;&gt;"Ready","FIX INPUTS",H434/(1+Inputs!B$23)^(MIN(A434,(Inputs!B$17-Inputs!$B$4)*12)/12))</f>
        <v>0</v>
      </c>
      <c r="J434" s="6">
        <f>IF(Inputs!$B$26&lt;&gt;"Ready","FIX INPUTS",C434+J433)</f>
        <v>0</v>
      </c>
      <c r="K434" s="6">
        <f>IF(Inputs!$B$26&lt;&gt;"Ready","FIX INPUTS",D434+K433)</f>
        <v>0</v>
      </c>
    </row>
    <row r="435" spans="1:11" ht="27.95" customHeight="1" x14ac:dyDescent="0.25">
      <c r="A435" s="1">
        <v>430</v>
      </c>
      <c r="B435" s="1">
        <f>IF(Inputs!$B$26&lt;&gt;"Ready","FIX INPUTS",Inputs!$B$4+A435/12)</f>
        <v>75.833333333333343</v>
      </c>
      <c r="C435" s="6">
        <f>IF(Inputs!$B$26&lt;&gt;"Ready","FIX INPUTS",IF(A435&lt;=(Inputs!B$17-Inputs!$B$4)*12,Inputs!B$18*(1+Inputs!B$20)^INT((A435-1)/12),0))</f>
        <v>0</v>
      </c>
      <c r="D435" s="6">
        <f>IF(Inputs!$B$26&lt;&gt;"Ready","FIX INPUTS",IF(A435&lt;=(Inputs!B$17-Inputs!$B$4)*12,Inputs!B$19,0))</f>
        <v>0</v>
      </c>
      <c r="E435" s="6">
        <f>IF(Inputs!$B$26&lt;&gt;"Ready","FIX INPUTS",IF(A435&lt;=(Inputs!B$17-Inputs!$B$4)*12,E434*(1+(((1+Inputs!B$21)*(1-Inputs!B$22))^(1/12)-1))+C435*Inputs!$B$11+D435,E434))</f>
        <v>0</v>
      </c>
      <c r="F435" s="6">
        <f>IF(Inputs!$B$26&lt;&gt;"Ready","FIX INPUTS",IF(A435&lt;=(Inputs!B$17-Inputs!$B$4)*12,F434*(1+(((1+Inputs!B$21)*(1-Inputs!B$22))^(1/12)-1))+C435*Inputs!$B$12,F434))</f>
        <v>0</v>
      </c>
      <c r="G435" s="6">
        <f>IF(Inputs!$B$26&lt;&gt;"Ready","FIX INPUTS",IF(A435&lt;=(Inputs!B$17-Inputs!$B$4)*12,G434*(1+(((1+Inputs!B$21)*(1-Inputs!B$22))^(1/12)-1))+C435*Inputs!$B$13,G434))</f>
        <v>0</v>
      </c>
      <c r="H435" s="6">
        <f>IF(Inputs!$B$26&lt;&gt;"Ready","FIX INPUTS",SUM(E435:G435))</f>
        <v>0</v>
      </c>
      <c r="I435" s="6">
        <f>IF(Inputs!$B$26&lt;&gt;"Ready","FIX INPUTS",H435/(1+Inputs!B$23)^(MIN(A435,(Inputs!B$17-Inputs!$B$4)*12)/12))</f>
        <v>0</v>
      </c>
      <c r="J435" s="6">
        <f>IF(Inputs!$B$26&lt;&gt;"Ready","FIX INPUTS",C435+J434)</f>
        <v>0</v>
      </c>
      <c r="K435" s="6">
        <f>IF(Inputs!$B$26&lt;&gt;"Ready","FIX INPUTS",D435+K434)</f>
        <v>0</v>
      </c>
    </row>
    <row r="436" spans="1:11" ht="27.95" customHeight="1" x14ac:dyDescent="0.25">
      <c r="A436" s="1">
        <v>431</v>
      </c>
      <c r="B436" s="1">
        <f>IF(Inputs!$B$26&lt;&gt;"Ready","FIX INPUTS",Inputs!$B$4+A436/12)</f>
        <v>75.916666666666657</v>
      </c>
      <c r="C436" s="6">
        <f>IF(Inputs!$B$26&lt;&gt;"Ready","FIX INPUTS",IF(A436&lt;=(Inputs!B$17-Inputs!$B$4)*12,Inputs!B$18*(1+Inputs!B$20)^INT((A436-1)/12),0))</f>
        <v>0</v>
      </c>
      <c r="D436" s="6">
        <f>IF(Inputs!$B$26&lt;&gt;"Ready","FIX INPUTS",IF(A436&lt;=(Inputs!B$17-Inputs!$B$4)*12,Inputs!B$19,0))</f>
        <v>0</v>
      </c>
      <c r="E436" s="6">
        <f>IF(Inputs!$B$26&lt;&gt;"Ready","FIX INPUTS",IF(A436&lt;=(Inputs!B$17-Inputs!$B$4)*12,E435*(1+(((1+Inputs!B$21)*(1-Inputs!B$22))^(1/12)-1))+C436*Inputs!$B$11+D436,E435))</f>
        <v>0</v>
      </c>
      <c r="F436" s="6">
        <f>IF(Inputs!$B$26&lt;&gt;"Ready","FIX INPUTS",IF(A436&lt;=(Inputs!B$17-Inputs!$B$4)*12,F435*(1+(((1+Inputs!B$21)*(1-Inputs!B$22))^(1/12)-1))+C436*Inputs!$B$12,F435))</f>
        <v>0</v>
      </c>
      <c r="G436" s="6">
        <f>IF(Inputs!$B$26&lt;&gt;"Ready","FIX INPUTS",IF(A436&lt;=(Inputs!B$17-Inputs!$B$4)*12,G435*(1+(((1+Inputs!B$21)*(1-Inputs!B$22))^(1/12)-1))+C436*Inputs!$B$13,G435))</f>
        <v>0</v>
      </c>
      <c r="H436" s="6">
        <f>IF(Inputs!$B$26&lt;&gt;"Ready","FIX INPUTS",SUM(E436:G436))</f>
        <v>0</v>
      </c>
      <c r="I436" s="6">
        <f>IF(Inputs!$B$26&lt;&gt;"Ready","FIX INPUTS",H436/(1+Inputs!B$23)^(MIN(A436,(Inputs!B$17-Inputs!$B$4)*12)/12))</f>
        <v>0</v>
      </c>
      <c r="J436" s="6">
        <f>IF(Inputs!$B$26&lt;&gt;"Ready","FIX INPUTS",C436+J435)</f>
        <v>0</v>
      </c>
      <c r="K436" s="6">
        <f>IF(Inputs!$B$26&lt;&gt;"Ready","FIX INPUTS",D436+K435)</f>
        <v>0</v>
      </c>
    </row>
    <row r="437" spans="1:11" ht="27.95" customHeight="1" x14ac:dyDescent="0.25">
      <c r="A437" s="1">
        <v>432</v>
      </c>
      <c r="B437" s="1">
        <f>IF(Inputs!$B$26&lt;&gt;"Ready","FIX INPUTS",Inputs!$B$4+A437/12)</f>
        <v>76</v>
      </c>
      <c r="C437" s="6">
        <f>IF(Inputs!$B$26&lt;&gt;"Ready","FIX INPUTS",IF(A437&lt;=(Inputs!B$17-Inputs!$B$4)*12,Inputs!B$18*(1+Inputs!B$20)^INT((A437-1)/12),0))</f>
        <v>0</v>
      </c>
      <c r="D437" s="6">
        <f>IF(Inputs!$B$26&lt;&gt;"Ready","FIX INPUTS",IF(A437&lt;=(Inputs!B$17-Inputs!$B$4)*12,Inputs!B$19,0))</f>
        <v>0</v>
      </c>
      <c r="E437" s="6">
        <f>IF(Inputs!$B$26&lt;&gt;"Ready","FIX INPUTS",IF(A437&lt;=(Inputs!B$17-Inputs!$B$4)*12,E436*(1+(((1+Inputs!B$21)*(1-Inputs!B$22))^(1/12)-1))+C437*Inputs!$B$11+D437,E436))</f>
        <v>0</v>
      </c>
      <c r="F437" s="6">
        <f>IF(Inputs!$B$26&lt;&gt;"Ready","FIX INPUTS",IF(A437&lt;=(Inputs!B$17-Inputs!$B$4)*12,F436*(1+(((1+Inputs!B$21)*(1-Inputs!B$22))^(1/12)-1))+C437*Inputs!$B$12,F436))</f>
        <v>0</v>
      </c>
      <c r="G437" s="6">
        <f>IF(Inputs!$B$26&lt;&gt;"Ready","FIX INPUTS",IF(A437&lt;=(Inputs!B$17-Inputs!$B$4)*12,G436*(1+(((1+Inputs!B$21)*(1-Inputs!B$22))^(1/12)-1))+C437*Inputs!$B$13,G436))</f>
        <v>0</v>
      </c>
      <c r="H437" s="6">
        <f>IF(Inputs!$B$26&lt;&gt;"Ready","FIX INPUTS",SUM(E437:G437))</f>
        <v>0</v>
      </c>
      <c r="I437" s="6">
        <f>IF(Inputs!$B$26&lt;&gt;"Ready","FIX INPUTS",H437/(1+Inputs!B$23)^(MIN(A437,(Inputs!B$17-Inputs!$B$4)*12)/12))</f>
        <v>0</v>
      </c>
      <c r="J437" s="6">
        <f>IF(Inputs!$B$26&lt;&gt;"Ready","FIX INPUTS",C437+J436)</f>
        <v>0</v>
      </c>
      <c r="K437" s="6">
        <f>IF(Inputs!$B$26&lt;&gt;"Ready","FIX INPUTS",D437+K436)</f>
        <v>0</v>
      </c>
    </row>
    <row r="438" spans="1:11" ht="27.95" customHeight="1" x14ac:dyDescent="0.25">
      <c r="A438" s="1">
        <v>433</v>
      </c>
      <c r="B438" s="1">
        <f>IF(Inputs!$B$26&lt;&gt;"Ready","FIX INPUTS",Inputs!$B$4+A438/12)</f>
        <v>76.083333333333343</v>
      </c>
      <c r="C438" s="6">
        <f>IF(Inputs!$B$26&lt;&gt;"Ready","FIX INPUTS",IF(A438&lt;=(Inputs!B$17-Inputs!$B$4)*12,Inputs!B$18*(1+Inputs!B$20)^INT((A438-1)/12),0))</f>
        <v>0</v>
      </c>
      <c r="D438" s="6">
        <f>IF(Inputs!$B$26&lt;&gt;"Ready","FIX INPUTS",IF(A438&lt;=(Inputs!B$17-Inputs!$B$4)*12,Inputs!B$19,0))</f>
        <v>0</v>
      </c>
      <c r="E438" s="6">
        <f>IF(Inputs!$B$26&lt;&gt;"Ready","FIX INPUTS",IF(A438&lt;=(Inputs!B$17-Inputs!$B$4)*12,E437*(1+(((1+Inputs!B$21)*(1-Inputs!B$22))^(1/12)-1))+C438*Inputs!$B$11+D438,E437))</f>
        <v>0</v>
      </c>
      <c r="F438" s="6">
        <f>IF(Inputs!$B$26&lt;&gt;"Ready","FIX INPUTS",IF(A438&lt;=(Inputs!B$17-Inputs!$B$4)*12,F437*(1+(((1+Inputs!B$21)*(1-Inputs!B$22))^(1/12)-1))+C438*Inputs!$B$12,F437))</f>
        <v>0</v>
      </c>
      <c r="G438" s="6">
        <f>IF(Inputs!$B$26&lt;&gt;"Ready","FIX INPUTS",IF(A438&lt;=(Inputs!B$17-Inputs!$B$4)*12,G437*(1+(((1+Inputs!B$21)*(1-Inputs!B$22))^(1/12)-1))+C438*Inputs!$B$13,G437))</f>
        <v>0</v>
      </c>
      <c r="H438" s="6">
        <f>IF(Inputs!$B$26&lt;&gt;"Ready","FIX INPUTS",SUM(E438:G438))</f>
        <v>0</v>
      </c>
      <c r="I438" s="6">
        <f>IF(Inputs!$B$26&lt;&gt;"Ready","FIX INPUTS",H438/(1+Inputs!B$23)^(MIN(A438,(Inputs!B$17-Inputs!$B$4)*12)/12))</f>
        <v>0</v>
      </c>
      <c r="J438" s="6">
        <f>IF(Inputs!$B$26&lt;&gt;"Ready","FIX INPUTS",C438+J437)</f>
        <v>0</v>
      </c>
      <c r="K438" s="6">
        <f>IF(Inputs!$B$26&lt;&gt;"Ready","FIX INPUTS",D438+K437)</f>
        <v>0</v>
      </c>
    </row>
    <row r="439" spans="1:11" ht="27.95" customHeight="1" x14ac:dyDescent="0.25">
      <c r="A439" s="1">
        <v>434</v>
      </c>
      <c r="B439" s="1">
        <f>IF(Inputs!$B$26&lt;&gt;"Ready","FIX INPUTS",Inputs!$B$4+A439/12)</f>
        <v>76.166666666666657</v>
      </c>
      <c r="C439" s="6">
        <f>IF(Inputs!$B$26&lt;&gt;"Ready","FIX INPUTS",IF(A439&lt;=(Inputs!B$17-Inputs!$B$4)*12,Inputs!B$18*(1+Inputs!B$20)^INT((A439-1)/12),0))</f>
        <v>0</v>
      </c>
      <c r="D439" s="6">
        <f>IF(Inputs!$B$26&lt;&gt;"Ready","FIX INPUTS",IF(A439&lt;=(Inputs!B$17-Inputs!$B$4)*12,Inputs!B$19,0))</f>
        <v>0</v>
      </c>
      <c r="E439" s="6">
        <f>IF(Inputs!$B$26&lt;&gt;"Ready","FIX INPUTS",IF(A439&lt;=(Inputs!B$17-Inputs!$B$4)*12,E438*(1+(((1+Inputs!B$21)*(1-Inputs!B$22))^(1/12)-1))+C439*Inputs!$B$11+D439,E438))</f>
        <v>0</v>
      </c>
      <c r="F439" s="6">
        <f>IF(Inputs!$B$26&lt;&gt;"Ready","FIX INPUTS",IF(A439&lt;=(Inputs!B$17-Inputs!$B$4)*12,F438*(1+(((1+Inputs!B$21)*(1-Inputs!B$22))^(1/12)-1))+C439*Inputs!$B$12,F438))</f>
        <v>0</v>
      </c>
      <c r="G439" s="6">
        <f>IF(Inputs!$B$26&lt;&gt;"Ready","FIX INPUTS",IF(A439&lt;=(Inputs!B$17-Inputs!$B$4)*12,G438*(1+(((1+Inputs!B$21)*(1-Inputs!B$22))^(1/12)-1))+C439*Inputs!$B$13,G438))</f>
        <v>0</v>
      </c>
      <c r="H439" s="6">
        <f>IF(Inputs!$B$26&lt;&gt;"Ready","FIX INPUTS",SUM(E439:G439))</f>
        <v>0</v>
      </c>
      <c r="I439" s="6">
        <f>IF(Inputs!$B$26&lt;&gt;"Ready","FIX INPUTS",H439/(1+Inputs!B$23)^(MIN(A439,(Inputs!B$17-Inputs!$B$4)*12)/12))</f>
        <v>0</v>
      </c>
      <c r="J439" s="6">
        <f>IF(Inputs!$B$26&lt;&gt;"Ready","FIX INPUTS",C439+J438)</f>
        <v>0</v>
      </c>
      <c r="K439" s="6">
        <f>IF(Inputs!$B$26&lt;&gt;"Ready","FIX INPUTS",D439+K438)</f>
        <v>0</v>
      </c>
    </row>
    <row r="440" spans="1:11" ht="27.95" customHeight="1" x14ac:dyDescent="0.25">
      <c r="A440" s="1">
        <v>435</v>
      </c>
      <c r="B440" s="1">
        <f>IF(Inputs!$B$26&lt;&gt;"Ready","FIX INPUTS",Inputs!$B$4+A440/12)</f>
        <v>76.25</v>
      </c>
      <c r="C440" s="6">
        <f>IF(Inputs!$B$26&lt;&gt;"Ready","FIX INPUTS",IF(A440&lt;=(Inputs!B$17-Inputs!$B$4)*12,Inputs!B$18*(1+Inputs!B$20)^INT((A440-1)/12),0))</f>
        <v>0</v>
      </c>
      <c r="D440" s="6">
        <f>IF(Inputs!$B$26&lt;&gt;"Ready","FIX INPUTS",IF(A440&lt;=(Inputs!B$17-Inputs!$B$4)*12,Inputs!B$19,0))</f>
        <v>0</v>
      </c>
      <c r="E440" s="6">
        <f>IF(Inputs!$B$26&lt;&gt;"Ready","FIX INPUTS",IF(A440&lt;=(Inputs!B$17-Inputs!$B$4)*12,E439*(1+(((1+Inputs!B$21)*(1-Inputs!B$22))^(1/12)-1))+C440*Inputs!$B$11+D440,E439))</f>
        <v>0</v>
      </c>
      <c r="F440" s="6">
        <f>IF(Inputs!$B$26&lt;&gt;"Ready","FIX INPUTS",IF(A440&lt;=(Inputs!B$17-Inputs!$B$4)*12,F439*(1+(((1+Inputs!B$21)*(1-Inputs!B$22))^(1/12)-1))+C440*Inputs!$B$12,F439))</f>
        <v>0</v>
      </c>
      <c r="G440" s="6">
        <f>IF(Inputs!$B$26&lt;&gt;"Ready","FIX INPUTS",IF(A440&lt;=(Inputs!B$17-Inputs!$B$4)*12,G439*(1+(((1+Inputs!B$21)*(1-Inputs!B$22))^(1/12)-1))+C440*Inputs!$B$13,G439))</f>
        <v>0</v>
      </c>
      <c r="H440" s="6">
        <f>IF(Inputs!$B$26&lt;&gt;"Ready","FIX INPUTS",SUM(E440:G440))</f>
        <v>0</v>
      </c>
      <c r="I440" s="6">
        <f>IF(Inputs!$B$26&lt;&gt;"Ready","FIX INPUTS",H440/(1+Inputs!B$23)^(MIN(A440,(Inputs!B$17-Inputs!$B$4)*12)/12))</f>
        <v>0</v>
      </c>
      <c r="J440" s="6">
        <f>IF(Inputs!$B$26&lt;&gt;"Ready","FIX INPUTS",C440+J439)</f>
        <v>0</v>
      </c>
      <c r="K440" s="6">
        <f>IF(Inputs!$B$26&lt;&gt;"Ready","FIX INPUTS",D440+K439)</f>
        <v>0</v>
      </c>
    </row>
    <row r="441" spans="1:11" ht="27.95" customHeight="1" x14ac:dyDescent="0.25">
      <c r="A441" s="1">
        <v>436</v>
      </c>
      <c r="B441" s="1">
        <f>IF(Inputs!$B$26&lt;&gt;"Ready","FIX INPUTS",Inputs!$B$4+A441/12)</f>
        <v>76.333333333333343</v>
      </c>
      <c r="C441" s="6">
        <f>IF(Inputs!$B$26&lt;&gt;"Ready","FIX INPUTS",IF(A441&lt;=(Inputs!B$17-Inputs!$B$4)*12,Inputs!B$18*(1+Inputs!B$20)^INT((A441-1)/12),0))</f>
        <v>0</v>
      </c>
      <c r="D441" s="6">
        <f>IF(Inputs!$B$26&lt;&gt;"Ready","FIX INPUTS",IF(A441&lt;=(Inputs!B$17-Inputs!$B$4)*12,Inputs!B$19,0))</f>
        <v>0</v>
      </c>
      <c r="E441" s="6">
        <f>IF(Inputs!$B$26&lt;&gt;"Ready","FIX INPUTS",IF(A441&lt;=(Inputs!B$17-Inputs!$B$4)*12,E440*(1+(((1+Inputs!B$21)*(1-Inputs!B$22))^(1/12)-1))+C441*Inputs!$B$11+D441,E440))</f>
        <v>0</v>
      </c>
      <c r="F441" s="6">
        <f>IF(Inputs!$B$26&lt;&gt;"Ready","FIX INPUTS",IF(A441&lt;=(Inputs!B$17-Inputs!$B$4)*12,F440*(1+(((1+Inputs!B$21)*(1-Inputs!B$22))^(1/12)-1))+C441*Inputs!$B$12,F440))</f>
        <v>0</v>
      </c>
      <c r="G441" s="6">
        <f>IF(Inputs!$B$26&lt;&gt;"Ready","FIX INPUTS",IF(A441&lt;=(Inputs!B$17-Inputs!$B$4)*12,G440*(1+(((1+Inputs!B$21)*(1-Inputs!B$22))^(1/12)-1))+C441*Inputs!$B$13,G440))</f>
        <v>0</v>
      </c>
      <c r="H441" s="6">
        <f>IF(Inputs!$B$26&lt;&gt;"Ready","FIX INPUTS",SUM(E441:G441))</f>
        <v>0</v>
      </c>
      <c r="I441" s="6">
        <f>IF(Inputs!$B$26&lt;&gt;"Ready","FIX INPUTS",H441/(1+Inputs!B$23)^(MIN(A441,(Inputs!B$17-Inputs!$B$4)*12)/12))</f>
        <v>0</v>
      </c>
      <c r="J441" s="6">
        <f>IF(Inputs!$B$26&lt;&gt;"Ready","FIX INPUTS",C441+J440)</f>
        <v>0</v>
      </c>
      <c r="K441" s="6">
        <f>IF(Inputs!$B$26&lt;&gt;"Ready","FIX INPUTS",D441+K440)</f>
        <v>0</v>
      </c>
    </row>
    <row r="442" spans="1:11" ht="27.95" customHeight="1" x14ac:dyDescent="0.25">
      <c r="A442" s="1">
        <v>437</v>
      </c>
      <c r="B442" s="1">
        <f>IF(Inputs!$B$26&lt;&gt;"Ready","FIX INPUTS",Inputs!$B$4+A442/12)</f>
        <v>76.416666666666657</v>
      </c>
      <c r="C442" s="6">
        <f>IF(Inputs!$B$26&lt;&gt;"Ready","FIX INPUTS",IF(A442&lt;=(Inputs!B$17-Inputs!$B$4)*12,Inputs!B$18*(1+Inputs!B$20)^INT((A442-1)/12),0))</f>
        <v>0</v>
      </c>
      <c r="D442" s="6">
        <f>IF(Inputs!$B$26&lt;&gt;"Ready","FIX INPUTS",IF(A442&lt;=(Inputs!B$17-Inputs!$B$4)*12,Inputs!B$19,0))</f>
        <v>0</v>
      </c>
      <c r="E442" s="6">
        <f>IF(Inputs!$B$26&lt;&gt;"Ready","FIX INPUTS",IF(A442&lt;=(Inputs!B$17-Inputs!$B$4)*12,E441*(1+(((1+Inputs!B$21)*(1-Inputs!B$22))^(1/12)-1))+C442*Inputs!$B$11+D442,E441))</f>
        <v>0</v>
      </c>
      <c r="F442" s="6">
        <f>IF(Inputs!$B$26&lt;&gt;"Ready","FIX INPUTS",IF(A442&lt;=(Inputs!B$17-Inputs!$B$4)*12,F441*(1+(((1+Inputs!B$21)*(1-Inputs!B$22))^(1/12)-1))+C442*Inputs!$B$12,F441))</f>
        <v>0</v>
      </c>
      <c r="G442" s="6">
        <f>IF(Inputs!$B$26&lt;&gt;"Ready","FIX INPUTS",IF(A442&lt;=(Inputs!B$17-Inputs!$B$4)*12,G441*(1+(((1+Inputs!B$21)*(1-Inputs!B$22))^(1/12)-1))+C442*Inputs!$B$13,G441))</f>
        <v>0</v>
      </c>
      <c r="H442" s="6">
        <f>IF(Inputs!$B$26&lt;&gt;"Ready","FIX INPUTS",SUM(E442:G442))</f>
        <v>0</v>
      </c>
      <c r="I442" s="6">
        <f>IF(Inputs!$B$26&lt;&gt;"Ready","FIX INPUTS",H442/(1+Inputs!B$23)^(MIN(A442,(Inputs!B$17-Inputs!$B$4)*12)/12))</f>
        <v>0</v>
      </c>
      <c r="J442" s="6">
        <f>IF(Inputs!$B$26&lt;&gt;"Ready","FIX INPUTS",C442+J441)</f>
        <v>0</v>
      </c>
      <c r="K442" s="6">
        <f>IF(Inputs!$B$26&lt;&gt;"Ready","FIX INPUTS",D442+K441)</f>
        <v>0</v>
      </c>
    </row>
    <row r="443" spans="1:11" ht="27.95" customHeight="1" x14ac:dyDescent="0.25">
      <c r="A443" s="1">
        <v>438</v>
      </c>
      <c r="B443" s="1">
        <f>IF(Inputs!$B$26&lt;&gt;"Ready","FIX INPUTS",Inputs!$B$4+A443/12)</f>
        <v>76.5</v>
      </c>
      <c r="C443" s="6">
        <f>IF(Inputs!$B$26&lt;&gt;"Ready","FIX INPUTS",IF(A443&lt;=(Inputs!B$17-Inputs!$B$4)*12,Inputs!B$18*(1+Inputs!B$20)^INT((A443-1)/12),0))</f>
        <v>0</v>
      </c>
      <c r="D443" s="6">
        <f>IF(Inputs!$B$26&lt;&gt;"Ready","FIX INPUTS",IF(A443&lt;=(Inputs!B$17-Inputs!$B$4)*12,Inputs!B$19,0))</f>
        <v>0</v>
      </c>
      <c r="E443" s="6">
        <f>IF(Inputs!$B$26&lt;&gt;"Ready","FIX INPUTS",IF(A443&lt;=(Inputs!B$17-Inputs!$B$4)*12,E442*(1+(((1+Inputs!B$21)*(1-Inputs!B$22))^(1/12)-1))+C443*Inputs!$B$11+D443,E442))</f>
        <v>0</v>
      </c>
      <c r="F443" s="6">
        <f>IF(Inputs!$B$26&lt;&gt;"Ready","FIX INPUTS",IF(A443&lt;=(Inputs!B$17-Inputs!$B$4)*12,F442*(1+(((1+Inputs!B$21)*(1-Inputs!B$22))^(1/12)-1))+C443*Inputs!$B$12,F442))</f>
        <v>0</v>
      </c>
      <c r="G443" s="6">
        <f>IF(Inputs!$B$26&lt;&gt;"Ready","FIX INPUTS",IF(A443&lt;=(Inputs!B$17-Inputs!$B$4)*12,G442*(1+(((1+Inputs!B$21)*(1-Inputs!B$22))^(1/12)-1))+C443*Inputs!$B$13,G442))</f>
        <v>0</v>
      </c>
      <c r="H443" s="6">
        <f>IF(Inputs!$B$26&lt;&gt;"Ready","FIX INPUTS",SUM(E443:G443))</f>
        <v>0</v>
      </c>
      <c r="I443" s="6">
        <f>IF(Inputs!$B$26&lt;&gt;"Ready","FIX INPUTS",H443/(1+Inputs!B$23)^(MIN(A443,(Inputs!B$17-Inputs!$B$4)*12)/12))</f>
        <v>0</v>
      </c>
      <c r="J443" s="6">
        <f>IF(Inputs!$B$26&lt;&gt;"Ready","FIX INPUTS",C443+J442)</f>
        <v>0</v>
      </c>
      <c r="K443" s="6">
        <f>IF(Inputs!$B$26&lt;&gt;"Ready","FIX INPUTS",D443+K442)</f>
        <v>0</v>
      </c>
    </row>
    <row r="444" spans="1:11" ht="27.95" customHeight="1" x14ac:dyDescent="0.25">
      <c r="A444" s="1">
        <v>439</v>
      </c>
      <c r="B444" s="1">
        <f>IF(Inputs!$B$26&lt;&gt;"Ready","FIX INPUTS",Inputs!$B$4+A444/12)</f>
        <v>76.583333333333343</v>
      </c>
      <c r="C444" s="6">
        <f>IF(Inputs!$B$26&lt;&gt;"Ready","FIX INPUTS",IF(A444&lt;=(Inputs!B$17-Inputs!$B$4)*12,Inputs!B$18*(1+Inputs!B$20)^INT((A444-1)/12),0))</f>
        <v>0</v>
      </c>
      <c r="D444" s="6">
        <f>IF(Inputs!$B$26&lt;&gt;"Ready","FIX INPUTS",IF(A444&lt;=(Inputs!B$17-Inputs!$B$4)*12,Inputs!B$19,0))</f>
        <v>0</v>
      </c>
      <c r="E444" s="6">
        <f>IF(Inputs!$B$26&lt;&gt;"Ready","FIX INPUTS",IF(A444&lt;=(Inputs!B$17-Inputs!$B$4)*12,E443*(1+(((1+Inputs!B$21)*(1-Inputs!B$22))^(1/12)-1))+C444*Inputs!$B$11+D444,E443))</f>
        <v>0</v>
      </c>
      <c r="F444" s="6">
        <f>IF(Inputs!$B$26&lt;&gt;"Ready","FIX INPUTS",IF(A444&lt;=(Inputs!B$17-Inputs!$B$4)*12,F443*(1+(((1+Inputs!B$21)*(1-Inputs!B$22))^(1/12)-1))+C444*Inputs!$B$12,F443))</f>
        <v>0</v>
      </c>
      <c r="G444" s="6">
        <f>IF(Inputs!$B$26&lt;&gt;"Ready","FIX INPUTS",IF(A444&lt;=(Inputs!B$17-Inputs!$B$4)*12,G443*(1+(((1+Inputs!B$21)*(1-Inputs!B$22))^(1/12)-1))+C444*Inputs!$B$13,G443))</f>
        <v>0</v>
      </c>
      <c r="H444" s="6">
        <f>IF(Inputs!$B$26&lt;&gt;"Ready","FIX INPUTS",SUM(E444:G444))</f>
        <v>0</v>
      </c>
      <c r="I444" s="6">
        <f>IF(Inputs!$B$26&lt;&gt;"Ready","FIX INPUTS",H444/(1+Inputs!B$23)^(MIN(A444,(Inputs!B$17-Inputs!$B$4)*12)/12))</f>
        <v>0</v>
      </c>
      <c r="J444" s="6">
        <f>IF(Inputs!$B$26&lt;&gt;"Ready","FIX INPUTS",C444+J443)</f>
        <v>0</v>
      </c>
      <c r="K444" s="6">
        <f>IF(Inputs!$B$26&lt;&gt;"Ready","FIX INPUTS",D444+K443)</f>
        <v>0</v>
      </c>
    </row>
    <row r="445" spans="1:11" ht="27.95" customHeight="1" x14ac:dyDescent="0.25">
      <c r="A445" s="1">
        <v>440</v>
      </c>
      <c r="B445" s="1">
        <f>IF(Inputs!$B$26&lt;&gt;"Ready","FIX INPUTS",Inputs!$B$4+A445/12)</f>
        <v>76.666666666666657</v>
      </c>
      <c r="C445" s="6">
        <f>IF(Inputs!$B$26&lt;&gt;"Ready","FIX INPUTS",IF(A445&lt;=(Inputs!B$17-Inputs!$B$4)*12,Inputs!B$18*(1+Inputs!B$20)^INT((A445-1)/12),0))</f>
        <v>0</v>
      </c>
      <c r="D445" s="6">
        <f>IF(Inputs!$B$26&lt;&gt;"Ready","FIX INPUTS",IF(A445&lt;=(Inputs!B$17-Inputs!$B$4)*12,Inputs!B$19,0))</f>
        <v>0</v>
      </c>
      <c r="E445" s="6">
        <f>IF(Inputs!$B$26&lt;&gt;"Ready","FIX INPUTS",IF(A445&lt;=(Inputs!B$17-Inputs!$B$4)*12,E444*(1+(((1+Inputs!B$21)*(1-Inputs!B$22))^(1/12)-1))+C445*Inputs!$B$11+D445,E444))</f>
        <v>0</v>
      </c>
      <c r="F445" s="6">
        <f>IF(Inputs!$B$26&lt;&gt;"Ready","FIX INPUTS",IF(A445&lt;=(Inputs!B$17-Inputs!$B$4)*12,F444*(1+(((1+Inputs!B$21)*(1-Inputs!B$22))^(1/12)-1))+C445*Inputs!$B$12,F444))</f>
        <v>0</v>
      </c>
      <c r="G445" s="6">
        <f>IF(Inputs!$B$26&lt;&gt;"Ready","FIX INPUTS",IF(A445&lt;=(Inputs!B$17-Inputs!$B$4)*12,G444*(1+(((1+Inputs!B$21)*(1-Inputs!B$22))^(1/12)-1))+C445*Inputs!$B$13,G444))</f>
        <v>0</v>
      </c>
      <c r="H445" s="6">
        <f>IF(Inputs!$B$26&lt;&gt;"Ready","FIX INPUTS",SUM(E445:G445))</f>
        <v>0</v>
      </c>
      <c r="I445" s="6">
        <f>IF(Inputs!$B$26&lt;&gt;"Ready","FIX INPUTS",H445/(1+Inputs!B$23)^(MIN(A445,(Inputs!B$17-Inputs!$B$4)*12)/12))</f>
        <v>0</v>
      </c>
      <c r="J445" s="6">
        <f>IF(Inputs!$B$26&lt;&gt;"Ready","FIX INPUTS",C445+J444)</f>
        <v>0</v>
      </c>
      <c r="K445" s="6">
        <f>IF(Inputs!$B$26&lt;&gt;"Ready","FIX INPUTS",D445+K444)</f>
        <v>0</v>
      </c>
    </row>
    <row r="446" spans="1:11" ht="27.95" customHeight="1" x14ac:dyDescent="0.25">
      <c r="A446" s="1">
        <v>441</v>
      </c>
      <c r="B446" s="1">
        <f>IF(Inputs!$B$26&lt;&gt;"Ready","FIX INPUTS",Inputs!$B$4+A446/12)</f>
        <v>76.75</v>
      </c>
      <c r="C446" s="6">
        <f>IF(Inputs!$B$26&lt;&gt;"Ready","FIX INPUTS",IF(A446&lt;=(Inputs!B$17-Inputs!$B$4)*12,Inputs!B$18*(1+Inputs!B$20)^INT((A446-1)/12),0))</f>
        <v>0</v>
      </c>
      <c r="D446" s="6">
        <f>IF(Inputs!$B$26&lt;&gt;"Ready","FIX INPUTS",IF(A446&lt;=(Inputs!B$17-Inputs!$B$4)*12,Inputs!B$19,0))</f>
        <v>0</v>
      </c>
      <c r="E446" s="6">
        <f>IF(Inputs!$B$26&lt;&gt;"Ready","FIX INPUTS",IF(A446&lt;=(Inputs!B$17-Inputs!$B$4)*12,E445*(1+(((1+Inputs!B$21)*(1-Inputs!B$22))^(1/12)-1))+C446*Inputs!$B$11+D446,E445))</f>
        <v>0</v>
      </c>
      <c r="F446" s="6">
        <f>IF(Inputs!$B$26&lt;&gt;"Ready","FIX INPUTS",IF(A446&lt;=(Inputs!B$17-Inputs!$B$4)*12,F445*(1+(((1+Inputs!B$21)*(1-Inputs!B$22))^(1/12)-1))+C446*Inputs!$B$12,F445))</f>
        <v>0</v>
      </c>
      <c r="G446" s="6">
        <f>IF(Inputs!$B$26&lt;&gt;"Ready","FIX INPUTS",IF(A446&lt;=(Inputs!B$17-Inputs!$B$4)*12,G445*(1+(((1+Inputs!B$21)*(1-Inputs!B$22))^(1/12)-1))+C446*Inputs!$B$13,G445))</f>
        <v>0</v>
      </c>
      <c r="H446" s="6">
        <f>IF(Inputs!$B$26&lt;&gt;"Ready","FIX INPUTS",SUM(E446:G446))</f>
        <v>0</v>
      </c>
      <c r="I446" s="6">
        <f>IF(Inputs!$B$26&lt;&gt;"Ready","FIX INPUTS",H446/(1+Inputs!B$23)^(MIN(A446,(Inputs!B$17-Inputs!$B$4)*12)/12))</f>
        <v>0</v>
      </c>
      <c r="J446" s="6">
        <f>IF(Inputs!$B$26&lt;&gt;"Ready","FIX INPUTS",C446+J445)</f>
        <v>0</v>
      </c>
      <c r="K446" s="6">
        <f>IF(Inputs!$B$26&lt;&gt;"Ready","FIX INPUTS",D446+K445)</f>
        <v>0</v>
      </c>
    </row>
    <row r="447" spans="1:11" ht="27.95" customHeight="1" x14ac:dyDescent="0.25">
      <c r="A447" s="1">
        <v>442</v>
      </c>
      <c r="B447" s="1">
        <f>IF(Inputs!$B$26&lt;&gt;"Ready","FIX INPUTS",Inputs!$B$4+A447/12)</f>
        <v>76.833333333333343</v>
      </c>
      <c r="C447" s="6">
        <f>IF(Inputs!$B$26&lt;&gt;"Ready","FIX INPUTS",IF(A447&lt;=(Inputs!B$17-Inputs!$B$4)*12,Inputs!B$18*(1+Inputs!B$20)^INT((A447-1)/12),0))</f>
        <v>0</v>
      </c>
      <c r="D447" s="6">
        <f>IF(Inputs!$B$26&lt;&gt;"Ready","FIX INPUTS",IF(A447&lt;=(Inputs!B$17-Inputs!$B$4)*12,Inputs!B$19,0))</f>
        <v>0</v>
      </c>
      <c r="E447" s="6">
        <f>IF(Inputs!$B$26&lt;&gt;"Ready","FIX INPUTS",IF(A447&lt;=(Inputs!B$17-Inputs!$B$4)*12,E446*(1+(((1+Inputs!B$21)*(1-Inputs!B$22))^(1/12)-1))+C447*Inputs!$B$11+D447,E446))</f>
        <v>0</v>
      </c>
      <c r="F447" s="6">
        <f>IF(Inputs!$B$26&lt;&gt;"Ready","FIX INPUTS",IF(A447&lt;=(Inputs!B$17-Inputs!$B$4)*12,F446*(1+(((1+Inputs!B$21)*(1-Inputs!B$22))^(1/12)-1))+C447*Inputs!$B$12,F446))</f>
        <v>0</v>
      </c>
      <c r="G447" s="6">
        <f>IF(Inputs!$B$26&lt;&gt;"Ready","FIX INPUTS",IF(A447&lt;=(Inputs!B$17-Inputs!$B$4)*12,G446*(1+(((1+Inputs!B$21)*(1-Inputs!B$22))^(1/12)-1))+C447*Inputs!$B$13,G446))</f>
        <v>0</v>
      </c>
      <c r="H447" s="6">
        <f>IF(Inputs!$B$26&lt;&gt;"Ready","FIX INPUTS",SUM(E447:G447))</f>
        <v>0</v>
      </c>
      <c r="I447" s="6">
        <f>IF(Inputs!$B$26&lt;&gt;"Ready","FIX INPUTS",H447/(1+Inputs!B$23)^(MIN(A447,(Inputs!B$17-Inputs!$B$4)*12)/12))</f>
        <v>0</v>
      </c>
      <c r="J447" s="6">
        <f>IF(Inputs!$B$26&lt;&gt;"Ready","FIX INPUTS",C447+J446)</f>
        <v>0</v>
      </c>
      <c r="K447" s="6">
        <f>IF(Inputs!$B$26&lt;&gt;"Ready","FIX INPUTS",D447+K446)</f>
        <v>0</v>
      </c>
    </row>
    <row r="448" spans="1:11" ht="27.95" customHeight="1" x14ac:dyDescent="0.25">
      <c r="A448" s="1">
        <v>443</v>
      </c>
      <c r="B448" s="1">
        <f>IF(Inputs!$B$26&lt;&gt;"Ready","FIX INPUTS",Inputs!$B$4+A448/12)</f>
        <v>76.916666666666657</v>
      </c>
      <c r="C448" s="6">
        <f>IF(Inputs!$B$26&lt;&gt;"Ready","FIX INPUTS",IF(A448&lt;=(Inputs!B$17-Inputs!$B$4)*12,Inputs!B$18*(1+Inputs!B$20)^INT((A448-1)/12),0))</f>
        <v>0</v>
      </c>
      <c r="D448" s="6">
        <f>IF(Inputs!$B$26&lt;&gt;"Ready","FIX INPUTS",IF(A448&lt;=(Inputs!B$17-Inputs!$B$4)*12,Inputs!B$19,0))</f>
        <v>0</v>
      </c>
      <c r="E448" s="6">
        <f>IF(Inputs!$B$26&lt;&gt;"Ready","FIX INPUTS",IF(A448&lt;=(Inputs!B$17-Inputs!$B$4)*12,E447*(1+(((1+Inputs!B$21)*(1-Inputs!B$22))^(1/12)-1))+C448*Inputs!$B$11+D448,E447))</f>
        <v>0</v>
      </c>
      <c r="F448" s="6">
        <f>IF(Inputs!$B$26&lt;&gt;"Ready","FIX INPUTS",IF(A448&lt;=(Inputs!B$17-Inputs!$B$4)*12,F447*(1+(((1+Inputs!B$21)*(1-Inputs!B$22))^(1/12)-1))+C448*Inputs!$B$12,F447))</f>
        <v>0</v>
      </c>
      <c r="G448" s="6">
        <f>IF(Inputs!$B$26&lt;&gt;"Ready","FIX INPUTS",IF(A448&lt;=(Inputs!B$17-Inputs!$B$4)*12,G447*(1+(((1+Inputs!B$21)*(1-Inputs!B$22))^(1/12)-1))+C448*Inputs!$B$13,G447))</f>
        <v>0</v>
      </c>
      <c r="H448" s="6">
        <f>IF(Inputs!$B$26&lt;&gt;"Ready","FIX INPUTS",SUM(E448:G448))</f>
        <v>0</v>
      </c>
      <c r="I448" s="6">
        <f>IF(Inputs!$B$26&lt;&gt;"Ready","FIX INPUTS",H448/(1+Inputs!B$23)^(MIN(A448,(Inputs!B$17-Inputs!$B$4)*12)/12))</f>
        <v>0</v>
      </c>
      <c r="J448" s="6">
        <f>IF(Inputs!$B$26&lt;&gt;"Ready","FIX INPUTS",C448+J447)</f>
        <v>0</v>
      </c>
      <c r="K448" s="6">
        <f>IF(Inputs!$B$26&lt;&gt;"Ready","FIX INPUTS",D448+K447)</f>
        <v>0</v>
      </c>
    </row>
    <row r="449" spans="1:11" ht="27.95" customHeight="1" x14ac:dyDescent="0.25">
      <c r="A449" s="1">
        <v>444</v>
      </c>
      <c r="B449" s="1">
        <f>IF(Inputs!$B$26&lt;&gt;"Ready","FIX INPUTS",Inputs!$B$4+A449/12)</f>
        <v>77</v>
      </c>
      <c r="C449" s="6">
        <f>IF(Inputs!$B$26&lt;&gt;"Ready","FIX INPUTS",IF(A449&lt;=(Inputs!B$17-Inputs!$B$4)*12,Inputs!B$18*(1+Inputs!B$20)^INT((A449-1)/12),0))</f>
        <v>0</v>
      </c>
      <c r="D449" s="6">
        <f>IF(Inputs!$B$26&lt;&gt;"Ready","FIX INPUTS",IF(A449&lt;=(Inputs!B$17-Inputs!$B$4)*12,Inputs!B$19,0))</f>
        <v>0</v>
      </c>
      <c r="E449" s="6">
        <f>IF(Inputs!$B$26&lt;&gt;"Ready","FIX INPUTS",IF(A449&lt;=(Inputs!B$17-Inputs!$B$4)*12,E448*(1+(((1+Inputs!B$21)*(1-Inputs!B$22))^(1/12)-1))+C449*Inputs!$B$11+D449,E448))</f>
        <v>0</v>
      </c>
      <c r="F449" s="6">
        <f>IF(Inputs!$B$26&lt;&gt;"Ready","FIX INPUTS",IF(A449&lt;=(Inputs!B$17-Inputs!$B$4)*12,F448*(1+(((1+Inputs!B$21)*(1-Inputs!B$22))^(1/12)-1))+C449*Inputs!$B$12,F448))</f>
        <v>0</v>
      </c>
      <c r="G449" s="6">
        <f>IF(Inputs!$B$26&lt;&gt;"Ready","FIX INPUTS",IF(A449&lt;=(Inputs!B$17-Inputs!$B$4)*12,G448*(1+(((1+Inputs!B$21)*(1-Inputs!B$22))^(1/12)-1))+C449*Inputs!$B$13,G448))</f>
        <v>0</v>
      </c>
      <c r="H449" s="6">
        <f>IF(Inputs!$B$26&lt;&gt;"Ready","FIX INPUTS",SUM(E449:G449))</f>
        <v>0</v>
      </c>
      <c r="I449" s="6">
        <f>IF(Inputs!$B$26&lt;&gt;"Ready","FIX INPUTS",H449/(1+Inputs!B$23)^(MIN(A449,(Inputs!B$17-Inputs!$B$4)*12)/12))</f>
        <v>0</v>
      </c>
      <c r="J449" s="6">
        <f>IF(Inputs!$B$26&lt;&gt;"Ready","FIX INPUTS",C449+J448)</f>
        <v>0</v>
      </c>
      <c r="K449" s="6">
        <f>IF(Inputs!$B$26&lt;&gt;"Ready","FIX INPUTS",D449+K448)</f>
        <v>0</v>
      </c>
    </row>
    <row r="450" spans="1:11" ht="27.95" customHeight="1" x14ac:dyDescent="0.25">
      <c r="A450" s="1">
        <v>445</v>
      </c>
      <c r="B450" s="1">
        <f>IF(Inputs!$B$26&lt;&gt;"Ready","FIX INPUTS",Inputs!$B$4+A450/12)</f>
        <v>77.083333333333343</v>
      </c>
      <c r="C450" s="6">
        <f>IF(Inputs!$B$26&lt;&gt;"Ready","FIX INPUTS",IF(A450&lt;=(Inputs!B$17-Inputs!$B$4)*12,Inputs!B$18*(1+Inputs!B$20)^INT((A450-1)/12),0))</f>
        <v>0</v>
      </c>
      <c r="D450" s="6">
        <f>IF(Inputs!$B$26&lt;&gt;"Ready","FIX INPUTS",IF(A450&lt;=(Inputs!B$17-Inputs!$B$4)*12,Inputs!B$19,0))</f>
        <v>0</v>
      </c>
      <c r="E450" s="6">
        <f>IF(Inputs!$B$26&lt;&gt;"Ready","FIX INPUTS",IF(A450&lt;=(Inputs!B$17-Inputs!$B$4)*12,E449*(1+(((1+Inputs!B$21)*(1-Inputs!B$22))^(1/12)-1))+C450*Inputs!$B$11+D450,E449))</f>
        <v>0</v>
      </c>
      <c r="F450" s="6">
        <f>IF(Inputs!$B$26&lt;&gt;"Ready","FIX INPUTS",IF(A450&lt;=(Inputs!B$17-Inputs!$B$4)*12,F449*(1+(((1+Inputs!B$21)*(1-Inputs!B$22))^(1/12)-1))+C450*Inputs!$B$12,F449))</f>
        <v>0</v>
      </c>
      <c r="G450" s="6">
        <f>IF(Inputs!$B$26&lt;&gt;"Ready","FIX INPUTS",IF(A450&lt;=(Inputs!B$17-Inputs!$B$4)*12,G449*(1+(((1+Inputs!B$21)*(1-Inputs!B$22))^(1/12)-1))+C450*Inputs!$B$13,G449))</f>
        <v>0</v>
      </c>
      <c r="H450" s="6">
        <f>IF(Inputs!$B$26&lt;&gt;"Ready","FIX INPUTS",SUM(E450:G450))</f>
        <v>0</v>
      </c>
      <c r="I450" s="6">
        <f>IF(Inputs!$B$26&lt;&gt;"Ready","FIX INPUTS",H450/(1+Inputs!B$23)^(MIN(A450,(Inputs!B$17-Inputs!$B$4)*12)/12))</f>
        <v>0</v>
      </c>
      <c r="J450" s="6">
        <f>IF(Inputs!$B$26&lt;&gt;"Ready","FIX INPUTS",C450+J449)</f>
        <v>0</v>
      </c>
      <c r="K450" s="6">
        <f>IF(Inputs!$B$26&lt;&gt;"Ready","FIX INPUTS",D450+K449)</f>
        <v>0</v>
      </c>
    </row>
    <row r="451" spans="1:11" ht="27.95" customHeight="1" x14ac:dyDescent="0.25">
      <c r="A451" s="1">
        <v>446</v>
      </c>
      <c r="B451" s="1">
        <f>IF(Inputs!$B$26&lt;&gt;"Ready","FIX INPUTS",Inputs!$B$4+A451/12)</f>
        <v>77.166666666666657</v>
      </c>
      <c r="C451" s="6">
        <f>IF(Inputs!$B$26&lt;&gt;"Ready","FIX INPUTS",IF(A451&lt;=(Inputs!B$17-Inputs!$B$4)*12,Inputs!B$18*(1+Inputs!B$20)^INT((A451-1)/12),0))</f>
        <v>0</v>
      </c>
      <c r="D451" s="6">
        <f>IF(Inputs!$B$26&lt;&gt;"Ready","FIX INPUTS",IF(A451&lt;=(Inputs!B$17-Inputs!$B$4)*12,Inputs!B$19,0))</f>
        <v>0</v>
      </c>
      <c r="E451" s="6">
        <f>IF(Inputs!$B$26&lt;&gt;"Ready","FIX INPUTS",IF(A451&lt;=(Inputs!B$17-Inputs!$B$4)*12,E450*(1+(((1+Inputs!B$21)*(1-Inputs!B$22))^(1/12)-1))+C451*Inputs!$B$11+D451,E450))</f>
        <v>0</v>
      </c>
      <c r="F451" s="6">
        <f>IF(Inputs!$B$26&lt;&gt;"Ready","FIX INPUTS",IF(A451&lt;=(Inputs!B$17-Inputs!$B$4)*12,F450*(1+(((1+Inputs!B$21)*(1-Inputs!B$22))^(1/12)-1))+C451*Inputs!$B$12,F450))</f>
        <v>0</v>
      </c>
      <c r="G451" s="6">
        <f>IF(Inputs!$B$26&lt;&gt;"Ready","FIX INPUTS",IF(A451&lt;=(Inputs!B$17-Inputs!$B$4)*12,G450*(1+(((1+Inputs!B$21)*(1-Inputs!B$22))^(1/12)-1))+C451*Inputs!$B$13,G450))</f>
        <v>0</v>
      </c>
      <c r="H451" s="6">
        <f>IF(Inputs!$B$26&lt;&gt;"Ready","FIX INPUTS",SUM(E451:G451))</f>
        <v>0</v>
      </c>
      <c r="I451" s="6">
        <f>IF(Inputs!$B$26&lt;&gt;"Ready","FIX INPUTS",H451/(1+Inputs!B$23)^(MIN(A451,(Inputs!B$17-Inputs!$B$4)*12)/12))</f>
        <v>0</v>
      </c>
      <c r="J451" s="6">
        <f>IF(Inputs!$B$26&lt;&gt;"Ready","FIX INPUTS",C451+J450)</f>
        <v>0</v>
      </c>
      <c r="K451" s="6">
        <f>IF(Inputs!$B$26&lt;&gt;"Ready","FIX INPUTS",D451+K450)</f>
        <v>0</v>
      </c>
    </row>
    <row r="452" spans="1:11" ht="27.95" customHeight="1" x14ac:dyDescent="0.25">
      <c r="A452" s="1">
        <v>447</v>
      </c>
      <c r="B452" s="1">
        <f>IF(Inputs!$B$26&lt;&gt;"Ready","FIX INPUTS",Inputs!$B$4+A452/12)</f>
        <v>77.25</v>
      </c>
      <c r="C452" s="6">
        <f>IF(Inputs!$B$26&lt;&gt;"Ready","FIX INPUTS",IF(A452&lt;=(Inputs!B$17-Inputs!$B$4)*12,Inputs!B$18*(1+Inputs!B$20)^INT((A452-1)/12),0))</f>
        <v>0</v>
      </c>
      <c r="D452" s="6">
        <f>IF(Inputs!$B$26&lt;&gt;"Ready","FIX INPUTS",IF(A452&lt;=(Inputs!B$17-Inputs!$B$4)*12,Inputs!B$19,0))</f>
        <v>0</v>
      </c>
      <c r="E452" s="6">
        <f>IF(Inputs!$B$26&lt;&gt;"Ready","FIX INPUTS",IF(A452&lt;=(Inputs!B$17-Inputs!$B$4)*12,E451*(1+(((1+Inputs!B$21)*(1-Inputs!B$22))^(1/12)-1))+C452*Inputs!$B$11+D452,E451))</f>
        <v>0</v>
      </c>
      <c r="F452" s="6">
        <f>IF(Inputs!$B$26&lt;&gt;"Ready","FIX INPUTS",IF(A452&lt;=(Inputs!B$17-Inputs!$B$4)*12,F451*(1+(((1+Inputs!B$21)*(1-Inputs!B$22))^(1/12)-1))+C452*Inputs!$B$12,F451))</f>
        <v>0</v>
      </c>
      <c r="G452" s="6">
        <f>IF(Inputs!$B$26&lt;&gt;"Ready","FIX INPUTS",IF(A452&lt;=(Inputs!B$17-Inputs!$B$4)*12,G451*(1+(((1+Inputs!B$21)*(1-Inputs!B$22))^(1/12)-1))+C452*Inputs!$B$13,G451))</f>
        <v>0</v>
      </c>
      <c r="H452" s="6">
        <f>IF(Inputs!$B$26&lt;&gt;"Ready","FIX INPUTS",SUM(E452:G452))</f>
        <v>0</v>
      </c>
      <c r="I452" s="6">
        <f>IF(Inputs!$B$26&lt;&gt;"Ready","FIX INPUTS",H452/(1+Inputs!B$23)^(MIN(A452,(Inputs!B$17-Inputs!$B$4)*12)/12))</f>
        <v>0</v>
      </c>
      <c r="J452" s="6">
        <f>IF(Inputs!$B$26&lt;&gt;"Ready","FIX INPUTS",C452+J451)</f>
        <v>0</v>
      </c>
      <c r="K452" s="6">
        <f>IF(Inputs!$B$26&lt;&gt;"Ready","FIX INPUTS",D452+K451)</f>
        <v>0</v>
      </c>
    </row>
    <row r="453" spans="1:11" ht="27.95" customHeight="1" x14ac:dyDescent="0.25">
      <c r="A453" s="1">
        <v>448</v>
      </c>
      <c r="B453" s="1">
        <f>IF(Inputs!$B$26&lt;&gt;"Ready","FIX INPUTS",Inputs!$B$4+A453/12)</f>
        <v>77.333333333333343</v>
      </c>
      <c r="C453" s="6">
        <f>IF(Inputs!$B$26&lt;&gt;"Ready","FIX INPUTS",IF(A453&lt;=(Inputs!B$17-Inputs!$B$4)*12,Inputs!B$18*(1+Inputs!B$20)^INT((A453-1)/12),0))</f>
        <v>0</v>
      </c>
      <c r="D453" s="6">
        <f>IF(Inputs!$B$26&lt;&gt;"Ready","FIX INPUTS",IF(A453&lt;=(Inputs!B$17-Inputs!$B$4)*12,Inputs!B$19,0))</f>
        <v>0</v>
      </c>
      <c r="E453" s="6">
        <f>IF(Inputs!$B$26&lt;&gt;"Ready","FIX INPUTS",IF(A453&lt;=(Inputs!B$17-Inputs!$B$4)*12,E452*(1+(((1+Inputs!B$21)*(1-Inputs!B$22))^(1/12)-1))+C453*Inputs!$B$11+D453,E452))</f>
        <v>0</v>
      </c>
      <c r="F453" s="6">
        <f>IF(Inputs!$B$26&lt;&gt;"Ready","FIX INPUTS",IF(A453&lt;=(Inputs!B$17-Inputs!$B$4)*12,F452*(1+(((1+Inputs!B$21)*(1-Inputs!B$22))^(1/12)-1))+C453*Inputs!$B$12,F452))</f>
        <v>0</v>
      </c>
      <c r="G453" s="6">
        <f>IF(Inputs!$B$26&lt;&gt;"Ready","FIX INPUTS",IF(A453&lt;=(Inputs!B$17-Inputs!$B$4)*12,G452*(1+(((1+Inputs!B$21)*(1-Inputs!B$22))^(1/12)-1))+C453*Inputs!$B$13,G452))</f>
        <v>0</v>
      </c>
      <c r="H453" s="6">
        <f>IF(Inputs!$B$26&lt;&gt;"Ready","FIX INPUTS",SUM(E453:G453))</f>
        <v>0</v>
      </c>
      <c r="I453" s="6">
        <f>IF(Inputs!$B$26&lt;&gt;"Ready","FIX INPUTS",H453/(1+Inputs!B$23)^(MIN(A453,(Inputs!B$17-Inputs!$B$4)*12)/12))</f>
        <v>0</v>
      </c>
      <c r="J453" s="6">
        <f>IF(Inputs!$B$26&lt;&gt;"Ready","FIX INPUTS",C453+J452)</f>
        <v>0</v>
      </c>
      <c r="K453" s="6">
        <f>IF(Inputs!$B$26&lt;&gt;"Ready","FIX INPUTS",D453+K452)</f>
        <v>0</v>
      </c>
    </row>
    <row r="454" spans="1:11" ht="27.95" customHeight="1" x14ac:dyDescent="0.25">
      <c r="A454" s="1">
        <v>449</v>
      </c>
      <c r="B454" s="1">
        <f>IF(Inputs!$B$26&lt;&gt;"Ready","FIX INPUTS",Inputs!$B$4+A454/12)</f>
        <v>77.416666666666657</v>
      </c>
      <c r="C454" s="6">
        <f>IF(Inputs!$B$26&lt;&gt;"Ready","FIX INPUTS",IF(A454&lt;=(Inputs!B$17-Inputs!$B$4)*12,Inputs!B$18*(1+Inputs!B$20)^INT((A454-1)/12),0))</f>
        <v>0</v>
      </c>
      <c r="D454" s="6">
        <f>IF(Inputs!$B$26&lt;&gt;"Ready","FIX INPUTS",IF(A454&lt;=(Inputs!B$17-Inputs!$B$4)*12,Inputs!B$19,0))</f>
        <v>0</v>
      </c>
      <c r="E454" s="6">
        <f>IF(Inputs!$B$26&lt;&gt;"Ready","FIX INPUTS",IF(A454&lt;=(Inputs!B$17-Inputs!$B$4)*12,E453*(1+(((1+Inputs!B$21)*(1-Inputs!B$22))^(1/12)-1))+C454*Inputs!$B$11+D454,E453))</f>
        <v>0</v>
      </c>
      <c r="F454" s="6">
        <f>IF(Inputs!$B$26&lt;&gt;"Ready","FIX INPUTS",IF(A454&lt;=(Inputs!B$17-Inputs!$B$4)*12,F453*(1+(((1+Inputs!B$21)*(1-Inputs!B$22))^(1/12)-1))+C454*Inputs!$B$12,F453))</f>
        <v>0</v>
      </c>
      <c r="G454" s="6">
        <f>IF(Inputs!$B$26&lt;&gt;"Ready","FIX INPUTS",IF(A454&lt;=(Inputs!B$17-Inputs!$B$4)*12,G453*(1+(((1+Inputs!B$21)*(1-Inputs!B$22))^(1/12)-1))+C454*Inputs!$B$13,G453))</f>
        <v>0</v>
      </c>
      <c r="H454" s="6">
        <f>IF(Inputs!$B$26&lt;&gt;"Ready","FIX INPUTS",SUM(E454:G454))</f>
        <v>0</v>
      </c>
      <c r="I454" s="6">
        <f>IF(Inputs!$B$26&lt;&gt;"Ready","FIX INPUTS",H454/(1+Inputs!B$23)^(MIN(A454,(Inputs!B$17-Inputs!$B$4)*12)/12))</f>
        <v>0</v>
      </c>
      <c r="J454" s="6">
        <f>IF(Inputs!$B$26&lt;&gt;"Ready","FIX INPUTS",C454+J453)</f>
        <v>0</v>
      </c>
      <c r="K454" s="6">
        <f>IF(Inputs!$B$26&lt;&gt;"Ready","FIX INPUTS",D454+K453)</f>
        <v>0</v>
      </c>
    </row>
    <row r="455" spans="1:11" ht="27.95" customHeight="1" x14ac:dyDescent="0.25">
      <c r="A455" s="1">
        <v>450</v>
      </c>
      <c r="B455" s="1">
        <f>IF(Inputs!$B$26&lt;&gt;"Ready","FIX INPUTS",Inputs!$B$4+A455/12)</f>
        <v>77.5</v>
      </c>
      <c r="C455" s="6">
        <f>IF(Inputs!$B$26&lt;&gt;"Ready","FIX INPUTS",IF(A455&lt;=(Inputs!B$17-Inputs!$B$4)*12,Inputs!B$18*(1+Inputs!B$20)^INT((A455-1)/12),0))</f>
        <v>0</v>
      </c>
      <c r="D455" s="6">
        <f>IF(Inputs!$B$26&lt;&gt;"Ready","FIX INPUTS",IF(A455&lt;=(Inputs!B$17-Inputs!$B$4)*12,Inputs!B$19,0))</f>
        <v>0</v>
      </c>
      <c r="E455" s="6">
        <f>IF(Inputs!$B$26&lt;&gt;"Ready","FIX INPUTS",IF(A455&lt;=(Inputs!B$17-Inputs!$B$4)*12,E454*(1+(((1+Inputs!B$21)*(1-Inputs!B$22))^(1/12)-1))+C455*Inputs!$B$11+D455,E454))</f>
        <v>0</v>
      </c>
      <c r="F455" s="6">
        <f>IF(Inputs!$B$26&lt;&gt;"Ready","FIX INPUTS",IF(A455&lt;=(Inputs!B$17-Inputs!$B$4)*12,F454*(1+(((1+Inputs!B$21)*(1-Inputs!B$22))^(1/12)-1))+C455*Inputs!$B$12,F454))</f>
        <v>0</v>
      </c>
      <c r="G455" s="6">
        <f>IF(Inputs!$B$26&lt;&gt;"Ready","FIX INPUTS",IF(A455&lt;=(Inputs!B$17-Inputs!$B$4)*12,G454*(1+(((1+Inputs!B$21)*(1-Inputs!B$22))^(1/12)-1))+C455*Inputs!$B$13,G454))</f>
        <v>0</v>
      </c>
      <c r="H455" s="6">
        <f>IF(Inputs!$B$26&lt;&gt;"Ready","FIX INPUTS",SUM(E455:G455))</f>
        <v>0</v>
      </c>
      <c r="I455" s="6">
        <f>IF(Inputs!$B$26&lt;&gt;"Ready","FIX INPUTS",H455/(1+Inputs!B$23)^(MIN(A455,(Inputs!B$17-Inputs!$B$4)*12)/12))</f>
        <v>0</v>
      </c>
      <c r="J455" s="6">
        <f>IF(Inputs!$B$26&lt;&gt;"Ready","FIX INPUTS",C455+J454)</f>
        <v>0</v>
      </c>
      <c r="K455" s="6">
        <f>IF(Inputs!$B$26&lt;&gt;"Ready","FIX INPUTS",D455+K454)</f>
        <v>0</v>
      </c>
    </row>
    <row r="456" spans="1:11" ht="27.95" customHeight="1" x14ac:dyDescent="0.25">
      <c r="A456" s="1">
        <v>451</v>
      </c>
      <c r="B456" s="1">
        <f>IF(Inputs!$B$26&lt;&gt;"Ready","FIX INPUTS",Inputs!$B$4+A456/12)</f>
        <v>77.583333333333343</v>
      </c>
      <c r="C456" s="6">
        <f>IF(Inputs!$B$26&lt;&gt;"Ready","FIX INPUTS",IF(A456&lt;=(Inputs!B$17-Inputs!$B$4)*12,Inputs!B$18*(1+Inputs!B$20)^INT((A456-1)/12),0))</f>
        <v>0</v>
      </c>
      <c r="D456" s="6">
        <f>IF(Inputs!$B$26&lt;&gt;"Ready","FIX INPUTS",IF(A456&lt;=(Inputs!B$17-Inputs!$B$4)*12,Inputs!B$19,0))</f>
        <v>0</v>
      </c>
      <c r="E456" s="6">
        <f>IF(Inputs!$B$26&lt;&gt;"Ready","FIX INPUTS",IF(A456&lt;=(Inputs!B$17-Inputs!$B$4)*12,E455*(1+(((1+Inputs!B$21)*(1-Inputs!B$22))^(1/12)-1))+C456*Inputs!$B$11+D456,E455))</f>
        <v>0</v>
      </c>
      <c r="F456" s="6">
        <f>IF(Inputs!$B$26&lt;&gt;"Ready","FIX INPUTS",IF(A456&lt;=(Inputs!B$17-Inputs!$B$4)*12,F455*(1+(((1+Inputs!B$21)*(1-Inputs!B$22))^(1/12)-1))+C456*Inputs!$B$12,F455))</f>
        <v>0</v>
      </c>
      <c r="G456" s="6">
        <f>IF(Inputs!$B$26&lt;&gt;"Ready","FIX INPUTS",IF(A456&lt;=(Inputs!B$17-Inputs!$B$4)*12,G455*(1+(((1+Inputs!B$21)*(1-Inputs!B$22))^(1/12)-1))+C456*Inputs!$B$13,G455))</f>
        <v>0</v>
      </c>
      <c r="H456" s="6">
        <f>IF(Inputs!$B$26&lt;&gt;"Ready","FIX INPUTS",SUM(E456:G456))</f>
        <v>0</v>
      </c>
      <c r="I456" s="6">
        <f>IF(Inputs!$B$26&lt;&gt;"Ready","FIX INPUTS",H456/(1+Inputs!B$23)^(MIN(A456,(Inputs!B$17-Inputs!$B$4)*12)/12))</f>
        <v>0</v>
      </c>
      <c r="J456" s="6">
        <f>IF(Inputs!$B$26&lt;&gt;"Ready","FIX INPUTS",C456+J455)</f>
        <v>0</v>
      </c>
      <c r="K456" s="6">
        <f>IF(Inputs!$B$26&lt;&gt;"Ready","FIX INPUTS",D456+K455)</f>
        <v>0</v>
      </c>
    </row>
    <row r="457" spans="1:11" ht="27.95" customHeight="1" x14ac:dyDescent="0.25">
      <c r="A457" s="1">
        <v>452</v>
      </c>
      <c r="B457" s="1">
        <f>IF(Inputs!$B$26&lt;&gt;"Ready","FIX INPUTS",Inputs!$B$4+A457/12)</f>
        <v>77.666666666666657</v>
      </c>
      <c r="C457" s="6">
        <f>IF(Inputs!$B$26&lt;&gt;"Ready","FIX INPUTS",IF(A457&lt;=(Inputs!B$17-Inputs!$B$4)*12,Inputs!B$18*(1+Inputs!B$20)^INT((A457-1)/12),0))</f>
        <v>0</v>
      </c>
      <c r="D457" s="6">
        <f>IF(Inputs!$B$26&lt;&gt;"Ready","FIX INPUTS",IF(A457&lt;=(Inputs!B$17-Inputs!$B$4)*12,Inputs!B$19,0))</f>
        <v>0</v>
      </c>
      <c r="E457" s="6">
        <f>IF(Inputs!$B$26&lt;&gt;"Ready","FIX INPUTS",IF(A457&lt;=(Inputs!B$17-Inputs!$B$4)*12,E456*(1+(((1+Inputs!B$21)*(1-Inputs!B$22))^(1/12)-1))+C457*Inputs!$B$11+D457,E456))</f>
        <v>0</v>
      </c>
      <c r="F457" s="6">
        <f>IF(Inputs!$B$26&lt;&gt;"Ready","FIX INPUTS",IF(A457&lt;=(Inputs!B$17-Inputs!$B$4)*12,F456*(1+(((1+Inputs!B$21)*(1-Inputs!B$22))^(1/12)-1))+C457*Inputs!$B$12,F456))</f>
        <v>0</v>
      </c>
      <c r="G457" s="6">
        <f>IF(Inputs!$B$26&lt;&gt;"Ready","FIX INPUTS",IF(A457&lt;=(Inputs!B$17-Inputs!$B$4)*12,G456*(1+(((1+Inputs!B$21)*(1-Inputs!B$22))^(1/12)-1))+C457*Inputs!$B$13,G456))</f>
        <v>0</v>
      </c>
      <c r="H457" s="6">
        <f>IF(Inputs!$B$26&lt;&gt;"Ready","FIX INPUTS",SUM(E457:G457))</f>
        <v>0</v>
      </c>
      <c r="I457" s="6">
        <f>IF(Inputs!$B$26&lt;&gt;"Ready","FIX INPUTS",H457/(1+Inputs!B$23)^(MIN(A457,(Inputs!B$17-Inputs!$B$4)*12)/12))</f>
        <v>0</v>
      </c>
      <c r="J457" s="6">
        <f>IF(Inputs!$B$26&lt;&gt;"Ready","FIX INPUTS",C457+J456)</f>
        <v>0</v>
      </c>
      <c r="K457" s="6">
        <f>IF(Inputs!$B$26&lt;&gt;"Ready","FIX INPUTS",D457+K456)</f>
        <v>0</v>
      </c>
    </row>
    <row r="458" spans="1:11" ht="27.95" customHeight="1" x14ac:dyDescent="0.25">
      <c r="A458" s="1">
        <v>453</v>
      </c>
      <c r="B458" s="1">
        <f>IF(Inputs!$B$26&lt;&gt;"Ready","FIX INPUTS",Inputs!$B$4+A458/12)</f>
        <v>77.75</v>
      </c>
      <c r="C458" s="6">
        <f>IF(Inputs!$B$26&lt;&gt;"Ready","FIX INPUTS",IF(A458&lt;=(Inputs!B$17-Inputs!$B$4)*12,Inputs!B$18*(1+Inputs!B$20)^INT((A458-1)/12),0))</f>
        <v>0</v>
      </c>
      <c r="D458" s="6">
        <f>IF(Inputs!$B$26&lt;&gt;"Ready","FIX INPUTS",IF(A458&lt;=(Inputs!B$17-Inputs!$B$4)*12,Inputs!B$19,0))</f>
        <v>0</v>
      </c>
      <c r="E458" s="6">
        <f>IF(Inputs!$B$26&lt;&gt;"Ready","FIX INPUTS",IF(A458&lt;=(Inputs!B$17-Inputs!$B$4)*12,E457*(1+(((1+Inputs!B$21)*(1-Inputs!B$22))^(1/12)-1))+C458*Inputs!$B$11+D458,E457))</f>
        <v>0</v>
      </c>
      <c r="F458" s="6">
        <f>IF(Inputs!$B$26&lt;&gt;"Ready","FIX INPUTS",IF(A458&lt;=(Inputs!B$17-Inputs!$B$4)*12,F457*(1+(((1+Inputs!B$21)*(1-Inputs!B$22))^(1/12)-1))+C458*Inputs!$B$12,F457))</f>
        <v>0</v>
      </c>
      <c r="G458" s="6">
        <f>IF(Inputs!$B$26&lt;&gt;"Ready","FIX INPUTS",IF(A458&lt;=(Inputs!B$17-Inputs!$B$4)*12,G457*(1+(((1+Inputs!B$21)*(1-Inputs!B$22))^(1/12)-1))+C458*Inputs!$B$13,G457))</f>
        <v>0</v>
      </c>
      <c r="H458" s="6">
        <f>IF(Inputs!$B$26&lt;&gt;"Ready","FIX INPUTS",SUM(E458:G458))</f>
        <v>0</v>
      </c>
      <c r="I458" s="6">
        <f>IF(Inputs!$B$26&lt;&gt;"Ready","FIX INPUTS",H458/(1+Inputs!B$23)^(MIN(A458,(Inputs!B$17-Inputs!$B$4)*12)/12))</f>
        <v>0</v>
      </c>
      <c r="J458" s="6">
        <f>IF(Inputs!$B$26&lt;&gt;"Ready","FIX INPUTS",C458+J457)</f>
        <v>0</v>
      </c>
      <c r="K458" s="6">
        <f>IF(Inputs!$B$26&lt;&gt;"Ready","FIX INPUTS",D458+K457)</f>
        <v>0</v>
      </c>
    </row>
    <row r="459" spans="1:11" ht="27.95" customHeight="1" x14ac:dyDescent="0.25">
      <c r="A459" s="1">
        <v>454</v>
      </c>
      <c r="B459" s="1">
        <f>IF(Inputs!$B$26&lt;&gt;"Ready","FIX INPUTS",Inputs!$B$4+A459/12)</f>
        <v>77.833333333333343</v>
      </c>
      <c r="C459" s="6">
        <f>IF(Inputs!$B$26&lt;&gt;"Ready","FIX INPUTS",IF(A459&lt;=(Inputs!B$17-Inputs!$B$4)*12,Inputs!B$18*(1+Inputs!B$20)^INT((A459-1)/12),0))</f>
        <v>0</v>
      </c>
      <c r="D459" s="6">
        <f>IF(Inputs!$B$26&lt;&gt;"Ready","FIX INPUTS",IF(A459&lt;=(Inputs!B$17-Inputs!$B$4)*12,Inputs!B$19,0))</f>
        <v>0</v>
      </c>
      <c r="E459" s="6">
        <f>IF(Inputs!$B$26&lt;&gt;"Ready","FIX INPUTS",IF(A459&lt;=(Inputs!B$17-Inputs!$B$4)*12,E458*(1+(((1+Inputs!B$21)*(1-Inputs!B$22))^(1/12)-1))+C459*Inputs!$B$11+D459,E458))</f>
        <v>0</v>
      </c>
      <c r="F459" s="6">
        <f>IF(Inputs!$B$26&lt;&gt;"Ready","FIX INPUTS",IF(A459&lt;=(Inputs!B$17-Inputs!$B$4)*12,F458*(1+(((1+Inputs!B$21)*(1-Inputs!B$22))^(1/12)-1))+C459*Inputs!$B$12,F458))</f>
        <v>0</v>
      </c>
      <c r="G459" s="6">
        <f>IF(Inputs!$B$26&lt;&gt;"Ready","FIX INPUTS",IF(A459&lt;=(Inputs!B$17-Inputs!$B$4)*12,G458*(1+(((1+Inputs!B$21)*(1-Inputs!B$22))^(1/12)-1))+C459*Inputs!$B$13,G458))</f>
        <v>0</v>
      </c>
      <c r="H459" s="6">
        <f>IF(Inputs!$B$26&lt;&gt;"Ready","FIX INPUTS",SUM(E459:G459))</f>
        <v>0</v>
      </c>
      <c r="I459" s="6">
        <f>IF(Inputs!$B$26&lt;&gt;"Ready","FIX INPUTS",H459/(1+Inputs!B$23)^(MIN(A459,(Inputs!B$17-Inputs!$B$4)*12)/12))</f>
        <v>0</v>
      </c>
      <c r="J459" s="6">
        <f>IF(Inputs!$B$26&lt;&gt;"Ready","FIX INPUTS",C459+J458)</f>
        <v>0</v>
      </c>
      <c r="K459" s="6">
        <f>IF(Inputs!$B$26&lt;&gt;"Ready","FIX INPUTS",D459+K458)</f>
        <v>0</v>
      </c>
    </row>
    <row r="460" spans="1:11" ht="27.95" customHeight="1" x14ac:dyDescent="0.25">
      <c r="A460" s="1">
        <v>455</v>
      </c>
      <c r="B460" s="1">
        <f>IF(Inputs!$B$26&lt;&gt;"Ready","FIX INPUTS",Inputs!$B$4+A460/12)</f>
        <v>77.916666666666657</v>
      </c>
      <c r="C460" s="6">
        <f>IF(Inputs!$B$26&lt;&gt;"Ready","FIX INPUTS",IF(A460&lt;=(Inputs!B$17-Inputs!$B$4)*12,Inputs!B$18*(1+Inputs!B$20)^INT((A460-1)/12),0))</f>
        <v>0</v>
      </c>
      <c r="D460" s="6">
        <f>IF(Inputs!$B$26&lt;&gt;"Ready","FIX INPUTS",IF(A460&lt;=(Inputs!B$17-Inputs!$B$4)*12,Inputs!B$19,0))</f>
        <v>0</v>
      </c>
      <c r="E460" s="6">
        <f>IF(Inputs!$B$26&lt;&gt;"Ready","FIX INPUTS",IF(A460&lt;=(Inputs!B$17-Inputs!$B$4)*12,E459*(1+(((1+Inputs!B$21)*(1-Inputs!B$22))^(1/12)-1))+C460*Inputs!$B$11+D460,E459))</f>
        <v>0</v>
      </c>
      <c r="F460" s="6">
        <f>IF(Inputs!$B$26&lt;&gt;"Ready","FIX INPUTS",IF(A460&lt;=(Inputs!B$17-Inputs!$B$4)*12,F459*(1+(((1+Inputs!B$21)*(1-Inputs!B$22))^(1/12)-1))+C460*Inputs!$B$12,F459))</f>
        <v>0</v>
      </c>
      <c r="G460" s="6">
        <f>IF(Inputs!$B$26&lt;&gt;"Ready","FIX INPUTS",IF(A460&lt;=(Inputs!B$17-Inputs!$B$4)*12,G459*(1+(((1+Inputs!B$21)*(1-Inputs!B$22))^(1/12)-1))+C460*Inputs!$B$13,G459))</f>
        <v>0</v>
      </c>
      <c r="H460" s="6">
        <f>IF(Inputs!$B$26&lt;&gt;"Ready","FIX INPUTS",SUM(E460:G460))</f>
        <v>0</v>
      </c>
      <c r="I460" s="6">
        <f>IF(Inputs!$B$26&lt;&gt;"Ready","FIX INPUTS",H460/(1+Inputs!B$23)^(MIN(A460,(Inputs!B$17-Inputs!$B$4)*12)/12))</f>
        <v>0</v>
      </c>
      <c r="J460" s="6">
        <f>IF(Inputs!$B$26&lt;&gt;"Ready","FIX INPUTS",C460+J459)</f>
        <v>0</v>
      </c>
      <c r="K460" s="6">
        <f>IF(Inputs!$B$26&lt;&gt;"Ready","FIX INPUTS",D460+K459)</f>
        <v>0</v>
      </c>
    </row>
    <row r="461" spans="1:11" ht="27.95" customHeight="1" x14ac:dyDescent="0.25">
      <c r="A461" s="1">
        <v>456</v>
      </c>
      <c r="B461" s="1">
        <f>IF(Inputs!$B$26&lt;&gt;"Ready","FIX INPUTS",Inputs!$B$4+A461/12)</f>
        <v>78</v>
      </c>
      <c r="C461" s="6">
        <f>IF(Inputs!$B$26&lt;&gt;"Ready","FIX INPUTS",IF(A461&lt;=(Inputs!B$17-Inputs!$B$4)*12,Inputs!B$18*(1+Inputs!B$20)^INT((A461-1)/12),0))</f>
        <v>0</v>
      </c>
      <c r="D461" s="6">
        <f>IF(Inputs!$B$26&lt;&gt;"Ready","FIX INPUTS",IF(A461&lt;=(Inputs!B$17-Inputs!$B$4)*12,Inputs!B$19,0))</f>
        <v>0</v>
      </c>
      <c r="E461" s="6">
        <f>IF(Inputs!$B$26&lt;&gt;"Ready","FIX INPUTS",IF(A461&lt;=(Inputs!B$17-Inputs!$B$4)*12,E460*(1+(((1+Inputs!B$21)*(1-Inputs!B$22))^(1/12)-1))+C461*Inputs!$B$11+D461,E460))</f>
        <v>0</v>
      </c>
      <c r="F461" s="6">
        <f>IF(Inputs!$B$26&lt;&gt;"Ready","FIX INPUTS",IF(A461&lt;=(Inputs!B$17-Inputs!$B$4)*12,F460*(1+(((1+Inputs!B$21)*(1-Inputs!B$22))^(1/12)-1))+C461*Inputs!$B$12,F460))</f>
        <v>0</v>
      </c>
      <c r="G461" s="6">
        <f>IF(Inputs!$B$26&lt;&gt;"Ready","FIX INPUTS",IF(A461&lt;=(Inputs!B$17-Inputs!$B$4)*12,G460*(1+(((1+Inputs!B$21)*(1-Inputs!B$22))^(1/12)-1))+C461*Inputs!$B$13,G460))</f>
        <v>0</v>
      </c>
      <c r="H461" s="6">
        <f>IF(Inputs!$B$26&lt;&gt;"Ready","FIX INPUTS",SUM(E461:G461))</f>
        <v>0</v>
      </c>
      <c r="I461" s="6">
        <f>IF(Inputs!$B$26&lt;&gt;"Ready","FIX INPUTS",H461/(1+Inputs!B$23)^(MIN(A461,(Inputs!B$17-Inputs!$B$4)*12)/12))</f>
        <v>0</v>
      </c>
      <c r="J461" s="6">
        <f>IF(Inputs!$B$26&lt;&gt;"Ready","FIX INPUTS",C461+J460)</f>
        <v>0</v>
      </c>
      <c r="K461" s="6">
        <f>IF(Inputs!$B$26&lt;&gt;"Ready","FIX INPUTS",D461+K460)</f>
        <v>0</v>
      </c>
    </row>
    <row r="462" spans="1:11" ht="27.95" customHeight="1" x14ac:dyDescent="0.25">
      <c r="A462" s="1">
        <v>457</v>
      </c>
      <c r="B462" s="1">
        <f>IF(Inputs!$B$26&lt;&gt;"Ready","FIX INPUTS",Inputs!$B$4+A462/12)</f>
        <v>78.083333333333343</v>
      </c>
      <c r="C462" s="6">
        <f>IF(Inputs!$B$26&lt;&gt;"Ready","FIX INPUTS",IF(A462&lt;=(Inputs!B$17-Inputs!$B$4)*12,Inputs!B$18*(1+Inputs!B$20)^INT((A462-1)/12),0))</f>
        <v>0</v>
      </c>
      <c r="D462" s="6">
        <f>IF(Inputs!$B$26&lt;&gt;"Ready","FIX INPUTS",IF(A462&lt;=(Inputs!B$17-Inputs!$B$4)*12,Inputs!B$19,0))</f>
        <v>0</v>
      </c>
      <c r="E462" s="6">
        <f>IF(Inputs!$B$26&lt;&gt;"Ready","FIX INPUTS",IF(A462&lt;=(Inputs!B$17-Inputs!$B$4)*12,E461*(1+(((1+Inputs!B$21)*(1-Inputs!B$22))^(1/12)-1))+C462*Inputs!$B$11+D462,E461))</f>
        <v>0</v>
      </c>
      <c r="F462" s="6">
        <f>IF(Inputs!$B$26&lt;&gt;"Ready","FIX INPUTS",IF(A462&lt;=(Inputs!B$17-Inputs!$B$4)*12,F461*(1+(((1+Inputs!B$21)*(1-Inputs!B$22))^(1/12)-1))+C462*Inputs!$B$12,F461))</f>
        <v>0</v>
      </c>
      <c r="G462" s="6">
        <f>IF(Inputs!$B$26&lt;&gt;"Ready","FIX INPUTS",IF(A462&lt;=(Inputs!B$17-Inputs!$B$4)*12,G461*(1+(((1+Inputs!B$21)*(1-Inputs!B$22))^(1/12)-1))+C462*Inputs!$B$13,G461))</f>
        <v>0</v>
      </c>
      <c r="H462" s="6">
        <f>IF(Inputs!$B$26&lt;&gt;"Ready","FIX INPUTS",SUM(E462:G462))</f>
        <v>0</v>
      </c>
      <c r="I462" s="6">
        <f>IF(Inputs!$B$26&lt;&gt;"Ready","FIX INPUTS",H462/(1+Inputs!B$23)^(MIN(A462,(Inputs!B$17-Inputs!$B$4)*12)/12))</f>
        <v>0</v>
      </c>
      <c r="J462" s="6">
        <f>IF(Inputs!$B$26&lt;&gt;"Ready","FIX INPUTS",C462+J461)</f>
        <v>0</v>
      </c>
      <c r="K462" s="6">
        <f>IF(Inputs!$B$26&lt;&gt;"Ready","FIX INPUTS",D462+K461)</f>
        <v>0</v>
      </c>
    </row>
    <row r="463" spans="1:11" ht="27.95" customHeight="1" x14ac:dyDescent="0.25">
      <c r="A463" s="1">
        <v>458</v>
      </c>
      <c r="B463" s="1">
        <f>IF(Inputs!$B$26&lt;&gt;"Ready","FIX INPUTS",Inputs!$B$4+A463/12)</f>
        <v>78.166666666666657</v>
      </c>
      <c r="C463" s="6">
        <f>IF(Inputs!$B$26&lt;&gt;"Ready","FIX INPUTS",IF(A463&lt;=(Inputs!B$17-Inputs!$B$4)*12,Inputs!B$18*(1+Inputs!B$20)^INT((A463-1)/12),0))</f>
        <v>0</v>
      </c>
      <c r="D463" s="6">
        <f>IF(Inputs!$B$26&lt;&gt;"Ready","FIX INPUTS",IF(A463&lt;=(Inputs!B$17-Inputs!$B$4)*12,Inputs!B$19,0))</f>
        <v>0</v>
      </c>
      <c r="E463" s="6">
        <f>IF(Inputs!$B$26&lt;&gt;"Ready","FIX INPUTS",IF(A463&lt;=(Inputs!B$17-Inputs!$B$4)*12,E462*(1+(((1+Inputs!B$21)*(1-Inputs!B$22))^(1/12)-1))+C463*Inputs!$B$11+D463,E462))</f>
        <v>0</v>
      </c>
      <c r="F463" s="6">
        <f>IF(Inputs!$B$26&lt;&gt;"Ready","FIX INPUTS",IF(A463&lt;=(Inputs!B$17-Inputs!$B$4)*12,F462*(1+(((1+Inputs!B$21)*(1-Inputs!B$22))^(1/12)-1))+C463*Inputs!$B$12,F462))</f>
        <v>0</v>
      </c>
      <c r="G463" s="6">
        <f>IF(Inputs!$B$26&lt;&gt;"Ready","FIX INPUTS",IF(A463&lt;=(Inputs!B$17-Inputs!$B$4)*12,G462*(1+(((1+Inputs!B$21)*(1-Inputs!B$22))^(1/12)-1))+C463*Inputs!$B$13,G462))</f>
        <v>0</v>
      </c>
      <c r="H463" s="6">
        <f>IF(Inputs!$B$26&lt;&gt;"Ready","FIX INPUTS",SUM(E463:G463))</f>
        <v>0</v>
      </c>
      <c r="I463" s="6">
        <f>IF(Inputs!$B$26&lt;&gt;"Ready","FIX INPUTS",H463/(1+Inputs!B$23)^(MIN(A463,(Inputs!B$17-Inputs!$B$4)*12)/12))</f>
        <v>0</v>
      </c>
      <c r="J463" s="6">
        <f>IF(Inputs!$B$26&lt;&gt;"Ready","FIX INPUTS",C463+J462)</f>
        <v>0</v>
      </c>
      <c r="K463" s="6">
        <f>IF(Inputs!$B$26&lt;&gt;"Ready","FIX INPUTS",D463+K462)</f>
        <v>0</v>
      </c>
    </row>
    <row r="464" spans="1:11" ht="27.95" customHeight="1" x14ac:dyDescent="0.25">
      <c r="A464" s="1">
        <v>459</v>
      </c>
      <c r="B464" s="1">
        <f>IF(Inputs!$B$26&lt;&gt;"Ready","FIX INPUTS",Inputs!$B$4+A464/12)</f>
        <v>78.25</v>
      </c>
      <c r="C464" s="6">
        <f>IF(Inputs!$B$26&lt;&gt;"Ready","FIX INPUTS",IF(A464&lt;=(Inputs!B$17-Inputs!$B$4)*12,Inputs!B$18*(1+Inputs!B$20)^INT((A464-1)/12),0))</f>
        <v>0</v>
      </c>
      <c r="D464" s="6">
        <f>IF(Inputs!$B$26&lt;&gt;"Ready","FIX INPUTS",IF(A464&lt;=(Inputs!B$17-Inputs!$B$4)*12,Inputs!B$19,0))</f>
        <v>0</v>
      </c>
      <c r="E464" s="6">
        <f>IF(Inputs!$B$26&lt;&gt;"Ready","FIX INPUTS",IF(A464&lt;=(Inputs!B$17-Inputs!$B$4)*12,E463*(1+(((1+Inputs!B$21)*(1-Inputs!B$22))^(1/12)-1))+C464*Inputs!$B$11+D464,E463))</f>
        <v>0</v>
      </c>
      <c r="F464" s="6">
        <f>IF(Inputs!$B$26&lt;&gt;"Ready","FIX INPUTS",IF(A464&lt;=(Inputs!B$17-Inputs!$B$4)*12,F463*(1+(((1+Inputs!B$21)*(1-Inputs!B$22))^(1/12)-1))+C464*Inputs!$B$12,F463))</f>
        <v>0</v>
      </c>
      <c r="G464" s="6">
        <f>IF(Inputs!$B$26&lt;&gt;"Ready","FIX INPUTS",IF(A464&lt;=(Inputs!B$17-Inputs!$B$4)*12,G463*(1+(((1+Inputs!B$21)*(1-Inputs!B$22))^(1/12)-1))+C464*Inputs!$B$13,G463))</f>
        <v>0</v>
      </c>
      <c r="H464" s="6">
        <f>IF(Inputs!$B$26&lt;&gt;"Ready","FIX INPUTS",SUM(E464:G464))</f>
        <v>0</v>
      </c>
      <c r="I464" s="6">
        <f>IF(Inputs!$B$26&lt;&gt;"Ready","FIX INPUTS",H464/(1+Inputs!B$23)^(MIN(A464,(Inputs!B$17-Inputs!$B$4)*12)/12))</f>
        <v>0</v>
      </c>
      <c r="J464" s="6">
        <f>IF(Inputs!$B$26&lt;&gt;"Ready","FIX INPUTS",C464+J463)</f>
        <v>0</v>
      </c>
      <c r="K464" s="6">
        <f>IF(Inputs!$B$26&lt;&gt;"Ready","FIX INPUTS",D464+K463)</f>
        <v>0</v>
      </c>
    </row>
    <row r="465" spans="1:11" ht="27.95" customHeight="1" x14ac:dyDescent="0.25">
      <c r="A465" s="1">
        <v>460</v>
      </c>
      <c r="B465" s="1">
        <f>IF(Inputs!$B$26&lt;&gt;"Ready","FIX INPUTS",Inputs!$B$4+A465/12)</f>
        <v>78.333333333333343</v>
      </c>
      <c r="C465" s="6">
        <f>IF(Inputs!$B$26&lt;&gt;"Ready","FIX INPUTS",IF(A465&lt;=(Inputs!B$17-Inputs!$B$4)*12,Inputs!B$18*(1+Inputs!B$20)^INT((A465-1)/12),0))</f>
        <v>0</v>
      </c>
      <c r="D465" s="6">
        <f>IF(Inputs!$B$26&lt;&gt;"Ready","FIX INPUTS",IF(A465&lt;=(Inputs!B$17-Inputs!$B$4)*12,Inputs!B$19,0))</f>
        <v>0</v>
      </c>
      <c r="E465" s="6">
        <f>IF(Inputs!$B$26&lt;&gt;"Ready","FIX INPUTS",IF(A465&lt;=(Inputs!B$17-Inputs!$B$4)*12,E464*(1+(((1+Inputs!B$21)*(1-Inputs!B$22))^(1/12)-1))+C465*Inputs!$B$11+D465,E464))</f>
        <v>0</v>
      </c>
      <c r="F465" s="6">
        <f>IF(Inputs!$B$26&lt;&gt;"Ready","FIX INPUTS",IF(A465&lt;=(Inputs!B$17-Inputs!$B$4)*12,F464*(1+(((1+Inputs!B$21)*(1-Inputs!B$22))^(1/12)-1))+C465*Inputs!$B$12,F464))</f>
        <v>0</v>
      </c>
      <c r="G465" s="6">
        <f>IF(Inputs!$B$26&lt;&gt;"Ready","FIX INPUTS",IF(A465&lt;=(Inputs!B$17-Inputs!$B$4)*12,G464*(1+(((1+Inputs!B$21)*(1-Inputs!B$22))^(1/12)-1))+C465*Inputs!$B$13,G464))</f>
        <v>0</v>
      </c>
      <c r="H465" s="6">
        <f>IF(Inputs!$B$26&lt;&gt;"Ready","FIX INPUTS",SUM(E465:G465))</f>
        <v>0</v>
      </c>
      <c r="I465" s="6">
        <f>IF(Inputs!$B$26&lt;&gt;"Ready","FIX INPUTS",H465/(1+Inputs!B$23)^(MIN(A465,(Inputs!B$17-Inputs!$B$4)*12)/12))</f>
        <v>0</v>
      </c>
      <c r="J465" s="6">
        <f>IF(Inputs!$B$26&lt;&gt;"Ready","FIX INPUTS",C465+J464)</f>
        <v>0</v>
      </c>
      <c r="K465" s="6">
        <f>IF(Inputs!$B$26&lt;&gt;"Ready","FIX INPUTS",D465+K464)</f>
        <v>0</v>
      </c>
    </row>
    <row r="466" spans="1:11" ht="27.95" customHeight="1" x14ac:dyDescent="0.25">
      <c r="A466" s="1">
        <v>461</v>
      </c>
      <c r="B466" s="1">
        <f>IF(Inputs!$B$26&lt;&gt;"Ready","FIX INPUTS",Inputs!$B$4+A466/12)</f>
        <v>78.416666666666657</v>
      </c>
      <c r="C466" s="6">
        <f>IF(Inputs!$B$26&lt;&gt;"Ready","FIX INPUTS",IF(A466&lt;=(Inputs!B$17-Inputs!$B$4)*12,Inputs!B$18*(1+Inputs!B$20)^INT((A466-1)/12),0))</f>
        <v>0</v>
      </c>
      <c r="D466" s="6">
        <f>IF(Inputs!$B$26&lt;&gt;"Ready","FIX INPUTS",IF(A466&lt;=(Inputs!B$17-Inputs!$B$4)*12,Inputs!B$19,0))</f>
        <v>0</v>
      </c>
      <c r="E466" s="6">
        <f>IF(Inputs!$B$26&lt;&gt;"Ready","FIX INPUTS",IF(A466&lt;=(Inputs!B$17-Inputs!$B$4)*12,E465*(1+(((1+Inputs!B$21)*(1-Inputs!B$22))^(1/12)-1))+C466*Inputs!$B$11+D466,E465))</f>
        <v>0</v>
      </c>
      <c r="F466" s="6">
        <f>IF(Inputs!$B$26&lt;&gt;"Ready","FIX INPUTS",IF(A466&lt;=(Inputs!B$17-Inputs!$B$4)*12,F465*(1+(((1+Inputs!B$21)*(1-Inputs!B$22))^(1/12)-1))+C466*Inputs!$B$12,F465))</f>
        <v>0</v>
      </c>
      <c r="G466" s="6">
        <f>IF(Inputs!$B$26&lt;&gt;"Ready","FIX INPUTS",IF(A466&lt;=(Inputs!B$17-Inputs!$B$4)*12,G465*(1+(((1+Inputs!B$21)*(1-Inputs!B$22))^(1/12)-1))+C466*Inputs!$B$13,G465))</f>
        <v>0</v>
      </c>
      <c r="H466" s="6">
        <f>IF(Inputs!$B$26&lt;&gt;"Ready","FIX INPUTS",SUM(E466:G466))</f>
        <v>0</v>
      </c>
      <c r="I466" s="6">
        <f>IF(Inputs!$B$26&lt;&gt;"Ready","FIX INPUTS",H466/(1+Inputs!B$23)^(MIN(A466,(Inputs!B$17-Inputs!$B$4)*12)/12))</f>
        <v>0</v>
      </c>
      <c r="J466" s="6">
        <f>IF(Inputs!$B$26&lt;&gt;"Ready","FIX INPUTS",C466+J465)</f>
        <v>0</v>
      </c>
      <c r="K466" s="6">
        <f>IF(Inputs!$B$26&lt;&gt;"Ready","FIX INPUTS",D466+K465)</f>
        <v>0</v>
      </c>
    </row>
    <row r="467" spans="1:11" ht="27.95" customHeight="1" x14ac:dyDescent="0.25">
      <c r="A467" s="1">
        <v>462</v>
      </c>
      <c r="B467" s="1">
        <f>IF(Inputs!$B$26&lt;&gt;"Ready","FIX INPUTS",Inputs!$B$4+A467/12)</f>
        <v>78.5</v>
      </c>
      <c r="C467" s="6">
        <f>IF(Inputs!$B$26&lt;&gt;"Ready","FIX INPUTS",IF(A467&lt;=(Inputs!B$17-Inputs!$B$4)*12,Inputs!B$18*(1+Inputs!B$20)^INT((A467-1)/12),0))</f>
        <v>0</v>
      </c>
      <c r="D467" s="6">
        <f>IF(Inputs!$B$26&lt;&gt;"Ready","FIX INPUTS",IF(A467&lt;=(Inputs!B$17-Inputs!$B$4)*12,Inputs!B$19,0))</f>
        <v>0</v>
      </c>
      <c r="E467" s="6">
        <f>IF(Inputs!$B$26&lt;&gt;"Ready","FIX INPUTS",IF(A467&lt;=(Inputs!B$17-Inputs!$B$4)*12,E466*(1+(((1+Inputs!B$21)*(1-Inputs!B$22))^(1/12)-1))+C467*Inputs!$B$11+D467,E466))</f>
        <v>0</v>
      </c>
      <c r="F467" s="6">
        <f>IF(Inputs!$B$26&lt;&gt;"Ready","FIX INPUTS",IF(A467&lt;=(Inputs!B$17-Inputs!$B$4)*12,F466*(1+(((1+Inputs!B$21)*(1-Inputs!B$22))^(1/12)-1))+C467*Inputs!$B$12,F466))</f>
        <v>0</v>
      </c>
      <c r="G467" s="6">
        <f>IF(Inputs!$B$26&lt;&gt;"Ready","FIX INPUTS",IF(A467&lt;=(Inputs!B$17-Inputs!$B$4)*12,G466*(1+(((1+Inputs!B$21)*(1-Inputs!B$22))^(1/12)-1))+C467*Inputs!$B$13,G466))</f>
        <v>0</v>
      </c>
      <c r="H467" s="6">
        <f>IF(Inputs!$B$26&lt;&gt;"Ready","FIX INPUTS",SUM(E467:G467))</f>
        <v>0</v>
      </c>
      <c r="I467" s="6">
        <f>IF(Inputs!$B$26&lt;&gt;"Ready","FIX INPUTS",H467/(1+Inputs!B$23)^(MIN(A467,(Inputs!B$17-Inputs!$B$4)*12)/12))</f>
        <v>0</v>
      </c>
      <c r="J467" s="6">
        <f>IF(Inputs!$B$26&lt;&gt;"Ready","FIX INPUTS",C467+J466)</f>
        <v>0</v>
      </c>
      <c r="K467" s="6">
        <f>IF(Inputs!$B$26&lt;&gt;"Ready","FIX INPUTS",D467+K466)</f>
        <v>0</v>
      </c>
    </row>
    <row r="468" spans="1:11" ht="27.95" customHeight="1" x14ac:dyDescent="0.25">
      <c r="A468" s="1">
        <v>463</v>
      </c>
      <c r="B468" s="1">
        <f>IF(Inputs!$B$26&lt;&gt;"Ready","FIX INPUTS",Inputs!$B$4+A468/12)</f>
        <v>78.583333333333343</v>
      </c>
      <c r="C468" s="6">
        <f>IF(Inputs!$B$26&lt;&gt;"Ready","FIX INPUTS",IF(A468&lt;=(Inputs!B$17-Inputs!$B$4)*12,Inputs!B$18*(1+Inputs!B$20)^INT((A468-1)/12),0))</f>
        <v>0</v>
      </c>
      <c r="D468" s="6">
        <f>IF(Inputs!$B$26&lt;&gt;"Ready","FIX INPUTS",IF(A468&lt;=(Inputs!B$17-Inputs!$B$4)*12,Inputs!B$19,0))</f>
        <v>0</v>
      </c>
      <c r="E468" s="6">
        <f>IF(Inputs!$B$26&lt;&gt;"Ready","FIX INPUTS",IF(A468&lt;=(Inputs!B$17-Inputs!$B$4)*12,E467*(1+(((1+Inputs!B$21)*(1-Inputs!B$22))^(1/12)-1))+C468*Inputs!$B$11+D468,E467))</f>
        <v>0</v>
      </c>
      <c r="F468" s="6">
        <f>IF(Inputs!$B$26&lt;&gt;"Ready","FIX INPUTS",IF(A468&lt;=(Inputs!B$17-Inputs!$B$4)*12,F467*(1+(((1+Inputs!B$21)*(1-Inputs!B$22))^(1/12)-1))+C468*Inputs!$B$12,F467))</f>
        <v>0</v>
      </c>
      <c r="G468" s="6">
        <f>IF(Inputs!$B$26&lt;&gt;"Ready","FIX INPUTS",IF(A468&lt;=(Inputs!B$17-Inputs!$B$4)*12,G467*(1+(((1+Inputs!B$21)*(1-Inputs!B$22))^(1/12)-1))+C468*Inputs!$B$13,G467))</f>
        <v>0</v>
      </c>
      <c r="H468" s="6">
        <f>IF(Inputs!$B$26&lt;&gt;"Ready","FIX INPUTS",SUM(E468:G468))</f>
        <v>0</v>
      </c>
      <c r="I468" s="6">
        <f>IF(Inputs!$B$26&lt;&gt;"Ready","FIX INPUTS",H468/(1+Inputs!B$23)^(MIN(A468,(Inputs!B$17-Inputs!$B$4)*12)/12))</f>
        <v>0</v>
      </c>
      <c r="J468" s="6">
        <f>IF(Inputs!$B$26&lt;&gt;"Ready","FIX INPUTS",C468+J467)</f>
        <v>0</v>
      </c>
      <c r="K468" s="6">
        <f>IF(Inputs!$B$26&lt;&gt;"Ready","FIX INPUTS",D468+K467)</f>
        <v>0</v>
      </c>
    </row>
    <row r="469" spans="1:11" ht="27.95" customHeight="1" x14ac:dyDescent="0.25">
      <c r="A469" s="1">
        <v>464</v>
      </c>
      <c r="B469" s="1">
        <f>IF(Inputs!$B$26&lt;&gt;"Ready","FIX INPUTS",Inputs!$B$4+A469/12)</f>
        <v>78.666666666666657</v>
      </c>
      <c r="C469" s="6">
        <f>IF(Inputs!$B$26&lt;&gt;"Ready","FIX INPUTS",IF(A469&lt;=(Inputs!B$17-Inputs!$B$4)*12,Inputs!B$18*(1+Inputs!B$20)^INT((A469-1)/12),0))</f>
        <v>0</v>
      </c>
      <c r="D469" s="6">
        <f>IF(Inputs!$B$26&lt;&gt;"Ready","FIX INPUTS",IF(A469&lt;=(Inputs!B$17-Inputs!$B$4)*12,Inputs!B$19,0))</f>
        <v>0</v>
      </c>
      <c r="E469" s="6">
        <f>IF(Inputs!$B$26&lt;&gt;"Ready","FIX INPUTS",IF(A469&lt;=(Inputs!B$17-Inputs!$B$4)*12,E468*(1+(((1+Inputs!B$21)*(1-Inputs!B$22))^(1/12)-1))+C469*Inputs!$B$11+D469,E468))</f>
        <v>0</v>
      </c>
      <c r="F469" s="6">
        <f>IF(Inputs!$B$26&lt;&gt;"Ready","FIX INPUTS",IF(A469&lt;=(Inputs!B$17-Inputs!$B$4)*12,F468*(1+(((1+Inputs!B$21)*(1-Inputs!B$22))^(1/12)-1))+C469*Inputs!$B$12,F468))</f>
        <v>0</v>
      </c>
      <c r="G469" s="6">
        <f>IF(Inputs!$B$26&lt;&gt;"Ready","FIX INPUTS",IF(A469&lt;=(Inputs!B$17-Inputs!$B$4)*12,G468*(1+(((1+Inputs!B$21)*(1-Inputs!B$22))^(1/12)-1))+C469*Inputs!$B$13,G468))</f>
        <v>0</v>
      </c>
      <c r="H469" s="6">
        <f>IF(Inputs!$B$26&lt;&gt;"Ready","FIX INPUTS",SUM(E469:G469))</f>
        <v>0</v>
      </c>
      <c r="I469" s="6">
        <f>IF(Inputs!$B$26&lt;&gt;"Ready","FIX INPUTS",H469/(1+Inputs!B$23)^(MIN(A469,(Inputs!B$17-Inputs!$B$4)*12)/12))</f>
        <v>0</v>
      </c>
      <c r="J469" s="6">
        <f>IF(Inputs!$B$26&lt;&gt;"Ready","FIX INPUTS",C469+J468)</f>
        <v>0</v>
      </c>
      <c r="K469" s="6">
        <f>IF(Inputs!$B$26&lt;&gt;"Ready","FIX INPUTS",D469+K468)</f>
        <v>0</v>
      </c>
    </row>
    <row r="470" spans="1:11" ht="27.95" customHeight="1" x14ac:dyDescent="0.25">
      <c r="A470" s="1">
        <v>465</v>
      </c>
      <c r="B470" s="1">
        <f>IF(Inputs!$B$26&lt;&gt;"Ready","FIX INPUTS",Inputs!$B$4+A470/12)</f>
        <v>78.75</v>
      </c>
      <c r="C470" s="6">
        <f>IF(Inputs!$B$26&lt;&gt;"Ready","FIX INPUTS",IF(A470&lt;=(Inputs!B$17-Inputs!$B$4)*12,Inputs!B$18*(1+Inputs!B$20)^INT((A470-1)/12),0))</f>
        <v>0</v>
      </c>
      <c r="D470" s="6">
        <f>IF(Inputs!$B$26&lt;&gt;"Ready","FIX INPUTS",IF(A470&lt;=(Inputs!B$17-Inputs!$B$4)*12,Inputs!B$19,0))</f>
        <v>0</v>
      </c>
      <c r="E470" s="6">
        <f>IF(Inputs!$B$26&lt;&gt;"Ready","FIX INPUTS",IF(A470&lt;=(Inputs!B$17-Inputs!$B$4)*12,E469*(1+(((1+Inputs!B$21)*(1-Inputs!B$22))^(1/12)-1))+C470*Inputs!$B$11+D470,E469))</f>
        <v>0</v>
      </c>
      <c r="F470" s="6">
        <f>IF(Inputs!$B$26&lt;&gt;"Ready","FIX INPUTS",IF(A470&lt;=(Inputs!B$17-Inputs!$B$4)*12,F469*(1+(((1+Inputs!B$21)*(1-Inputs!B$22))^(1/12)-1))+C470*Inputs!$B$12,F469))</f>
        <v>0</v>
      </c>
      <c r="G470" s="6">
        <f>IF(Inputs!$B$26&lt;&gt;"Ready","FIX INPUTS",IF(A470&lt;=(Inputs!B$17-Inputs!$B$4)*12,G469*(1+(((1+Inputs!B$21)*(1-Inputs!B$22))^(1/12)-1))+C470*Inputs!$B$13,G469))</f>
        <v>0</v>
      </c>
      <c r="H470" s="6">
        <f>IF(Inputs!$B$26&lt;&gt;"Ready","FIX INPUTS",SUM(E470:G470))</f>
        <v>0</v>
      </c>
      <c r="I470" s="6">
        <f>IF(Inputs!$B$26&lt;&gt;"Ready","FIX INPUTS",H470/(1+Inputs!B$23)^(MIN(A470,(Inputs!B$17-Inputs!$B$4)*12)/12))</f>
        <v>0</v>
      </c>
      <c r="J470" s="6">
        <f>IF(Inputs!$B$26&lt;&gt;"Ready","FIX INPUTS",C470+J469)</f>
        <v>0</v>
      </c>
      <c r="K470" s="6">
        <f>IF(Inputs!$B$26&lt;&gt;"Ready","FIX INPUTS",D470+K469)</f>
        <v>0</v>
      </c>
    </row>
    <row r="471" spans="1:11" ht="27.95" customHeight="1" x14ac:dyDescent="0.25">
      <c r="A471" s="1">
        <v>466</v>
      </c>
      <c r="B471" s="1">
        <f>IF(Inputs!$B$26&lt;&gt;"Ready","FIX INPUTS",Inputs!$B$4+A471/12)</f>
        <v>78.833333333333343</v>
      </c>
      <c r="C471" s="6">
        <f>IF(Inputs!$B$26&lt;&gt;"Ready","FIX INPUTS",IF(A471&lt;=(Inputs!B$17-Inputs!$B$4)*12,Inputs!B$18*(1+Inputs!B$20)^INT((A471-1)/12),0))</f>
        <v>0</v>
      </c>
      <c r="D471" s="6">
        <f>IF(Inputs!$B$26&lt;&gt;"Ready","FIX INPUTS",IF(A471&lt;=(Inputs!B$17-Inputs!$B$4)*12,Inputs!B$19,0))</f>
        <v>0</v>
      </c>
      <c r="E471" s="6">
        <f>IF(Inputs!$B$26&lt;&gt;"Ready","FIX INPUTS",IF(A471&lt;=(Inputs!B$17-Inputs!$B$4)*12,E470*(1+(((1+Inputs!B$21)*(1-Inputs!B$22))^(1/12)-1))+C471*Inputs!$B$11+D471,E470))</f>
        <v>0</v>
      </c>
      <c r="F471" s="6">
        <f>IF(Inputs!$B$26&lt;&gt;"Ready","FIX INPUTS",IF(A471&lt;=(Inputs!B$17-Inputs!$B$4)*12,F470*(1+(((1+Inputs!B$21)*(1-Inputs!B$22))^(1/12)-1))+C471*Inputs!$B$12,F470))</f>
        <v>0</v>
      </c>
      <c r="G471" s="6">
        <f>IF(Inputs!$B$26&lt;&gt;"Ready","FIX INPUTS",IF(A471&lt;=(Inputs!B$17-Inputs!$B$4)*12,G470*(1+(((1+Inputs!B$21)*(1-Inputs!B$22))^(1/12)-1))+C471*Inputs!$B$13,G470))</f>
        <v>0</v>
      </c>
      <c r="H471" s="6">
        <f>IF(Inputs!$B$26&lt;&gt;"Ready","FIX INPUTS",SUM(E471:G471))</f>
        <v>0</v>
      </c>
      <c r="I471" s="6">
        <f>IF(Inputs!$B$26&lt;&gt;"Ready","FIX INPUTS",H471/(1+Inputs!B$23)^(MIN(A471,(Inputs!B$17-Inputs!$B$4)*12)/12))</f>
        <v>0</v>
      </c>
      <c r="J471" s="6">
        <f>IF(Inputs!$B$26&lt;&gt;"Ready","FIX INPUTS",C471+J470)</f>
        <v>0</v>
      </c>
      <c r="K471" s="6">
        <f>IF(Inputs!$B$26&lt;&gt;"Ready","FIX INPUTS",D471+K470)</f>
        <v>0</v>
      </c>
    </row>
    <row r="472" spans="1:11" ht="27.95" customHeight="1" x14ac:dyDescent="0.25">
      <c r="A472" s="1">
        <v>467</v>
      </c>
      <c r="B472" s="1">
        <f>IF(Inputs!$B$26&lt;&gt;"Ready","FIX INPUTS",Inputs!$B$4+A472/12)</f>
        <v>78.916666666666657</v>
      </c>
      <c r="C472" s="6">
        <f>IF(Inputs!$B$26&lt;&gt;"Ready","FIX INPUTS",IF(A472&lt;=(Inputs!B$17-Inputs!$B$4)*12,Inputs!B$18*(1+Inputs!B$20)^INT((A472-1)/12),0))</f>
        <v>0</v>
      </c>
      <c r="D472" s="6">
        <f>IF(Inputs!$B$26&lt;&gt;"Ready","FIX INPUTS",IF(A472&lt;=(Inputs!B$17-Inputs!$B$4)*12,Inputs!B$19,0))</f>
        <v>0</v>
      </c>
      <c r="E472" s="6">
        <f>IF(Inputs!$B$26&lt;&gt;"Ready","FIX INPUTS",IF(A472&lt;=(Inputs!B$17-Inputs!$B$4)*12,E471*(1+(((1+Inputs!B$21)*(1-Inputs!B$22))^(1/12)-1))+C472*Inputs!$B$11+D472,E471))</f>
        <v>0</v>
      </c>
      <c r="F472" s="6">
        <f>IF(Inputs!$B$26&lt;&gt;"Ready","FIX INPUTS",IF(A472&lt;=(Inputs!B$17-Inputs!$B$4)*12,F471*(1+(((1+Inputs!B$21)*(1-Inputs!B$22))^(1/12)-1))+C472*Inputs!$B$12,F471))</f>
        <v>0</v>
      </c>
      <c r="G472" s="6">
        <f>IF(Inputs!$B$26&lt;&gt;"Ready","FIX INPUTS",IF(A472&lt;=(Inputs!B$17-Inputs!$B$4)*12,G471*(1+(((1+Inputs!B$21)*(1-Inputs!B$22))^(1/12)-1))+C472*Inputs!$B$13,G471))</f>
        <v>0</v>
      </c>
      <c r="H472" s="6">
        <f>IF(Inputs!$B$26&lt;&gt;"Ready","FIX INPUTS",SUM(E472:G472))</f>
        <v>0</v>
      </c>
      <c r="I472" s="6">
        <f>IF(Inputs!$B$26&lt;&gt;"Ready","FIX INPUTS",H472/(1+Inputs!B$23)^(MIN(A472,(Inputs!B$17-Inputs!$B$4)*12)/12))</f>
        <v>0</v>
      </c>
      <c r="J472" s="6">
        <f>IF(Inputs!$B$26&lt;&gt;"Ready","FIX INPUTS",C472+J471)</f>
        <v>0</v>
      </c>
      <c r="K472" s="6">
        <f>IF(Inputs!$B$26&lt;&gt;"Ready","FIX INPUTS",D472+K471)</f>
        <v>0</v>
      </c>
    </row>
    <row r="473" spans="1:11" ht="27.95" customHeight="1" x14ac:dyDescent="0.25">
      <c r="A473" s="1">
        <v>468</v>
      </c>
      <c r="B473" s="1">
        <f>IF(Inputs!$B$26&lt;&gt;"Ready","FIX INPUTS",Inputs!$B$4+A473/12)</f>
        <v>79</v>
      </c>
      <c r="C473" s="6">
        <f>IF(Inputs!$B$26&lt;&gt;"Ready","FIX INPUTS",IF(A473&lt;=(Inputs!B$17-Inputs!$B$4)*12,Inputs!B$18*(1+Inputs!B$20)^INT((A473-1)/12),0))</f>
        <v>0</v>
      </c>
      <c r="D473" s="6">
        <f>IF(Inputs!$B$26&lt;&gt;"Ready","FIX INPUTS",IF(A473&lt;=(Inputs!B$17-Inputs!$B$4)*12,Inputs!B$19,0))</f>
        <v>0</v>
      </c>
      <c r="E473" s="6">
        <f>IF(Inputs!$B$26&lt;&gt;"Ready","FIX INPUTS",IF(A473&lt;=(Inputs!B$17-Inputs!$B$4)*12,E472*(1+(((1+Inputs!B$21)*(1-Inputs!B$22))^(1/12)-1))+C473*Inputs!$B$11+D473,E472))</f>
        <v>0</v>
      </c>
      <c r="F473" s="6">
        <f>IF(Inputs!$B$26&lt;&gt;"Ready","FIX INPUTS",IF(A473&lt;=(Inputs!B$17-Inputs!$B$4)*12,F472*(1+(((1+Inputs!B$21)*(1-Inputs!B$22))^(1/12)-1))+C473*Inputs!$B$12,F472))</f>
        <v>0</v>
      </c>
      <c r="G473" s="6">
        <f>IF(Inputs!$B$26&lt;&gt;"Ready","FIX INPUTS",IF(A473&lt;=(Inputs!B$17-Inputs!$B$4)*12,G472*(1+(((1+Inputs!B$21)*(1-Inputs!B$22))^(1/12)-1))+C473*Inputs!$B$13,G472))</f>
        <v>0</v>
      </c>
      <c r="H473" s="6">
        <f>IF(Inputs!$B$26&lt;&gt;"Ready","FIX INPUTS",SUM(E473:G473))</f>
        <v>0</v>
      </c>
      <c r="I473" s="6">
        <f>IF(Inputs!$B$26&lt;&gt;"Ready","FIX INPUTS",H473/(1+Inputs!B$23)^(MIN(A473,(Inputs!B$17-Inputs!$B$4)*12)/12))</f>
        <v>0</v>
      </c>
      <c r="J473" s="6">
        <f>IF(Inputs!$B$26&lt;&gt;"Ready","FIX INPUTS",C473+J472)</f>
        <v>0</v>
      </c>
      <c r="K473" s="6">
        <f>IF(Inputs!$B$26&lt;&gt;"Ready","FIX INPUTS",D473+K472)</f>
        <v>0</v>
      </c>
    </row>
    <row r="474" spans="1:11" ht="27.95" customHeight="1" x14ac:dyDescent="0.25">
      <c r="A474" s="1">
        <v>469</v>
      </c>
      <c r="B474" s="1">
        <f>IF(Inputs!$B$26&lt;&gt;"Ready","FIX INPUTS",Inputs!$B$4+A474/12)</f>
        <v>79.083333333333343</v>
      </c>
      <c r="C474" s="6">
        <f>IF(Inputs!$B$26&lt;&gt;"Ready","FIX INPUTS",IF(A474&lt;=(Inputs!B$17-Inputs!$B$4)*12,Inputs!B$18*(1+Inputs!B$20)^INT((A474-1)/12),0))</f>
        <v>0</v>
      </c>
      <c r="D474" s="6">
        <f>IF(Inputs!$B$26&lt;&gt;"Ready","FIX INPUTS",IF(A474&lt;=(Inputs!B$17-Inputs!$B$4)*12,Inputs!B$19,0))</f>
        <v>0</v>
      </c>
      <c r="E474" s="6">
        <f>IF(Inputs!$B$26&lt;&gt;"Ready","FIX INPUTS",IF(A474&lt;=(Inputs!B$17-Inputs!$B$4)*12,E473*(1+(((1+Inputs!B$21)*(1-Inputs!B$22))^(1/12)-1))+C474*Inputs!$B$11+D474,E473))</f>
        <v>0</v>
      </c>
      <c r="F474" s="6">
        <f>IF(Inputs!$B$26&lt;&gt;"Ready","FIX INPUTS",IF(A474&lt;=(Inputs!B$17-Inputs!$B$4)*12,F473*(1+(((1+Inputs!B$21)*(1-Inputs!B$22))^(1/12)-1))+C474*Inputs!$B$12,F473))</f>
        <v>0</v>
      </c>
      <c r="G474" s="6">
        <f>IF(Inputs!$B$26&lt;&gt;"Ready","FIX INPUTS",IF(A474&lt;=(Inputs!B$17-Inputs!$B$4)*12,G473*(1+(((1+Inputs!B$21)*(1-Inputs!B$22))^(1/12)-1))+C474*Inputs!$B$13,G473))</f>
        <v>0</v>
      </c>
      <c r="H474" s="6">
        <f>IF(Inputs!$B$26&lt;&gt;"Ready","FIX INPUTS",SUM(E474:G474))</f>
        <v>0</v>
      </c>
      <c r="I474" s="6">
        <f>IF(Inputs!$B$26&lt;&gt;"Ready","FIX INPUTS",H474/(1+Inputs!B$23)^(MIN(A474,(Inputs!B$17-Inputs!$B$4)*12)/12))</f>
        <v>0</v>
      </c>
      <c r="J474" s="6">
        <f>IF(Inputs!$B$26&lt;&gt;"Ready","FIX INPUTS",C474+J473)</f>
        <v>0</v>
      </c>
      <c r="K474" s="6">
        <f>IF(Inputs!$B$26&lt;&gt;"Ready","FIX INPUTS",D474+K473)</f>
        <v>0</v>
      </c>
    </row>
    <row r="475" spans="1:11" ht="27.95" customHeight="1" x14ac:dyDescent="0.25">
      <c r="A475" s="1">
        <v>470</v>
      </c>
      <c r="B475" s="1">
        <f>IF(Inputs!$B$26&lt;&gt;"Ready","FIX INPUTS",Inputs!$B$4+A475/12)</f>
        <v>79.166666666666657</v>
      </c>
      <c r="C475" s="6">
        <f>IF(Inputs!$B$26&lt;&gt;"Ready","FIX INPUTS",IF(A475&lt;=(Inputs!B$17-Inputs!$B$4)*12,Inputs!B$18*(1+Inputs!B$20)^INT((A475-1)/12),0))</f>
        <v>0</v>
      </c>
      <c r="D475" s="6">
        <f>IF(Inputs!$B$26&lt;&gt;"Ready","FIX INPUTS",IF(A475&lt;=(Inputs!B$17-Inputs!$B$4)*12,Inputs!B$19,0))</f>
        <v>0</v>
      </c>
      <c r="E475" s="6">
        <f>IF(Inputs!$B$26&lt;&gt;"Ready","FIX INPUTS",IF(A475&lt;=(Inputs!B$17-Inputs!$B$4)*12,E474*(1+(((1+Inputs!B$21)*(1-Inputs!B$22))^(1/12)-1))+C475*Inputs!$B$11+D475,E474))</f>
        <v>0</v>
      </c>
      <c r="F475" s="6">
        <f>IF(Inputs!$B$26&lt;&gt;"Ready","FIX INPUTS",IF(A475&lt;=(Inputs!B$17-Inputs!$B$4)*12,F474*(1+(((1+Inputs!B$21)*(1-Inputs!B$22))^(1/12)-1))+C475*Inputs!$B$12,F474))</f>
        <v>0</v>
      </c>
      <c r="G475" s="6">
        <f>IF(Inputs!$B$26&lt;&gt;"Ready","FIX INPUTS",IF(A475&lt;=(Inputs!B$17-Inputs!$B$4)*12,G474*(1+(((1+Inputs!B$21)*(1-Inputs!B$22))^(1/12)-1))+C475*Inputs!$B$13,G474))</f>
        <v>0</v>
      </c>
      <c r="H475" s="6">
        <f>IF(Inputs!$B$26&lt;&gt;"Ready","FIX INPUTS",SUM(E475:G475))</f>
        <v>0</v>
      </c>
      <c r="I475" s="6">
        <f>IF(Inputs!$B$26&lt;&gt;"Ready","FIX INPUTS",H475/(1+Inputs!B$23)^(MIN(A475,(Inputs!B$17-Inputs!$B$4)*12)/12))</f>
        <v>0</v>
      </c>
      <c r="J475" s="6">
        <f>IF(Inputs!$B$26&lt;&gt;"Ready","FIX INPUTS",C475+J474)</f>
        <v>0</v>
      </c>
      <c r="K475" s="6">
        <f>IF(Inputs!$B$26&lt;&gt;"Ready","FIX INPUTS",D475+K474)</f>
        <v>0</v>
      </c>
    </row>
    <row r="476" spans="1:11" ht="27.95" customHeight="1" x14ac:dyDescent="0.25">
      <c r="A476" s="1">
        <v>471</v>
      </c>
      <c r="B476" s="1">
        <f>IF(Inputs!$B$26&lt;&gt;"Ready","FIX INPUTS",Inputs!$B$4+A476/12)</f>
        <v>79.25</v>
      </c>
      <c r="C476" s="6">
        <f>IF(Inputs!$B$26&lt;&gt;"Ready","FIX INPUTS",IF(A476&lt;=(Inputs!B$17-Inputs!$B$4)*12,Inputs!B$18*(1+Inputs!B$20)^INT((A476-1)/12),0))</f>
        <v>0</v>
      </c>
      <c r="D476" s="6">
        <f>IF(Inputs!$B$26&lt;&gt;"Ready","FIX INPUTS",IF(A476&lt;=(Inputs!B$17-Inputs!$B$4)*12,Inputs!B$19,0))</f>
        <v>0</v>
      </c>
      <c r="E476" s="6">
        <f>IF(Inputs!$B$26&lt;&gt;"Ready","FIX INPUTS",IF(A476&lt;=(Inputs!B$17-Inputs!$B$4)*12,E475*(1+(((1+Inputs!B$21)*(1-Inputs!B$22))^(1/12)-1))+C476*Inputs!$B$11+D476,E475))</f>
        <v>0</v>
      </c>
      <c r="F476" s="6">
        <f>IF(Inputs!$B$26&lt;&gt;"Ready","FIX INPUTS",IF(A476&lt;=(Inputs!B$17-Inputs!$B$4)*12,F475*(1+(((1+Inputs!B$21)*(1-Inputs!B$22))^(1/12)-1))+C476*Inputs!$B$12,F475))</f>
        <v>0</v>
      </c>
      <c r="G476" s="6">
        <f>IF(Inputs!$B$26&lt;&gt;"Ready","FIX INPUTS",IF(A476&lt;=(Inputs!B$17-Inputs!$B$4)*12,G475*(1+(((1+Inputs!B$21)*(1-Inputs!B$22))^(1/12)-1))+C476*Inputs!$B$13,G475))</f>
        <v>0</v>
      </c>
      <c r="H476" s="6">
        <f>IF(Inputs!$B$26&lt;&gt;"Ready","FIX INPUTS",SUM(E476:G476))</f>
        <v>0</v>
      </c>
      <c r="I476" s="6">
        <f>IF(Inputs!$B$26&lt;&gt;"Ready","FIX INPUTS",H476/(1+Inputs!B$23)^(MIN(A476,(Inputs!B$17-Inputs!$B$4)*12)/12))</f>
        <v>0</v>
      </c>
      <c r="J476" s="6">
        <f>IF(Inputs!$B$26&lt;&gt;"Ready","FIX INPUTS",C476+J475)</f>
        <v>0</v>
      </c>
      <c r="K476" s="6">
        <f>IF(Inputs!$B$26&lt;&gt;"Ready","FIX INPUTS",D476+K475)</f>
        <v>0</v>
      </c>
    </row>
    <row r="477" spans="1:11" ht="27.95" customHeight="1" x14ac:dyDescent="0.25">
      <c r="A477" s="1">
        <v>472</v>
      </c>
      <c r="B477" s="1">
        <f>IF(Inputs!$B$26&lt;&gt;"Ready","FIX INPUTS",Inputs!$B$4+A477/12)</f>
        <v>79.333333333333343</v>
      </c>
      <c r="C477" s="6">
        <f>IF(Inputs!$B$26&lt;&gt;"Ready","FIX INPUTS",IF(A477&lt;=(Inputs!B$17-Inputs!$B$4)*12,Inputs!B$18*(1+Inputs!B$20)^INT((A477-1)/12),0))</f>
        <v>0</v>
      </c>
      <c r="D477" s="6">
        <f>IF(Inputs!$B$26&lt;&gt;"Ready","FIX INPUTS",IF(A477&lt;=(Inputs!B$17-Inputs!$B$4)*12,Inputs!B$19,0))</f>
        <v>0</v>
      </c>
      <c r="E477" s="6">
        <f>IF(Inputs!$B$26&lt;&gt;"Ready","FIX INPUTS",IF(A477&lt;=(Inputs!B$17-Inputs!$B$4)*12,E476*(1+(((1+Inputs!B$21)*(1-Inputs!B$22))^(1/12)-1))+C477*Inputs!$B$11+D477,E476))</f>
        <v>0</v>
      </c>
      <c r="F477" s="6">
        <f>IF(Inputs!$B$26&lt;&gt;"Ready","FIX INPUTS",IF(A477&lt;=(Inputs!B$17-Inputs!$B$4)*12,F476*(1+(((1+Inputs!B$21)*(1-Inputs!B$22))^(1/12)-1))+C477*Inputs!$B$12,F476))</f>
        <v>0</v>
      </c>
      <c r="G477" s="6">
        <f>IF(Inputs!$B$26&lt;&gt;"Ready","FIX INPUTS",IF(A477&lt;=(Inputs!B$17-Inputs!$B$4)*12,G476*(1+(((1+Inputs!B$21)*(1-Inputs!B$22))^(1/12)-1))+C477*Inputs!$B$13,G476))</f>
        <v>0</v>
      </c>
      <c r="H477" s="6">
        <f>IF(Inputs!$B$26&lt;&gt;"Ready","FIX INPUTS",SUM(E477:G477))</f>
        <v>0</v>
      </c>
      <c r="I477" s="6">
        <f>IF(Inputs!$B$26&lt;&gt;"Ready","FIX INPUTS",H477/(1+Inputs!B$23)^(MIN(A477,(Inputs!B$17-Inputs!$B$4)*12)/12))</f>
        <v>0</v>
      </c>
      <c r="J477" s="6">
        <f>IF(Inputs!$B$26&lt;&gt;"Ready","FIX INPUTS",C477+J476)</f>
        <v>0</v>
      </c>
      <c r="K477" s="6">
        <f>IF(Inputs!$B$26&lt;&gt;"Ready","FIX INPUTS",D477+K476)</f>
        <v>0</v>
      </c>
    </row>
    <row r="478" spans="1:11" ht="27.95" customHeight="1" x14ac:dyDescent="0.25">
      <c r="A478" s="1">
        <v>473</v>
      </c>
      <c r="B478" s="1">
        <f>IF(Inputs!$B$26&lt;&gt;"Ready","FIX INPUTS",Inputs!$B$4+A478/12)</f>
        <v>79.416666666666657</v>
      </c>
      <c r="C478" s="6">
        <f>IF(Inputs!$B$26&lt;&gt;"Ready","FIX INPUTS",IF(A478&lt;=(Inputs!B$17-Inputs!$B$4)*12,Inputs!B$18*(1+Inputs!B$20)^INT((A478-1)/12),0))</f>
        <v>0</v>
      </c>
      <c r="D478" s="6">
        <f>IF(Inputs!$B$26&lt;&gt;"Ready","FIX INPUTS",IF(A478&lt;=(Inputs!B$17-Inputs!$B$4)*12,Inputs!B$19,0))</f>
        <v>0</v>
      </c>
      <c r="E478" s="6">
        <f>IF(Inputs!$B$26&lt;&gt;"Ready","FIX INPUTS",IF(A478&lt;=(Inputs!B$17-Inputs!$B$4)*12,E477*(1+(((1+Inputs!B$21)*(1-Inputs!B$22))^(1/12)-1))+C478*Inputs!$B$11+D478,E477))</f>
        <v>0</v>
      </c>
      <c r="F478" s="6">
        <f>IF(Inputs!$B$26&lt;&gt;"Ready","FIX INPUTS",IF(A478&lt;=(Inputs!B$17-Inputs!$B$4)*12,F477*(1+(((1+Inputs!B$21)*(1-Inputs!B$22))^(1/12)-1))+C478*Inputs!$B$12,F477))</f>
        <v>0</v>
      </c>
      <c r="G478" s="6">
        <f>IF(Inputs!$B$26&lt;&gt;"Ready","FIX INPUTS",IF(A478&lt;=(Inputs!B$17-Inputs!$B$4)*12,G477*(1+(((1+Inputs!B$21)*(1-Inputs!B$22))^(1/12)-1))+C478*Inputs!$B$13,G477))</f>
        <v>0</v>
      </c>
      <c r="H478" s="6">
        <f>IF(Inputs!$B$26&lt;&gt;"Ready","FIX INPUTS",SUM(E478:G478))</f>
        <v>0</v>
      </c>
      <c r="I478" s="6">
        <f>IF(Inputs!$B$26&lt;&gt;"Ready","FIX INPUTS",H478/(1+Inputs!B$23)^(MIN(A478,(Inputs!B$17-Inputs!$B$4)*12)/12))</f>
        <v>0</v>
      </c>
      <c r="J478" s="6">
        <f>IF(Inputs!$B$26&lt;&gt;"Ready","FIX INPUTS",C478+J477)</f>
        <v>0</v>
      </c>
      <c r="K478" s="6">
        <f>IF(Inputs!$B$26&lt;&gt;"Ready","FIX INPUTS",D478+K477)</f>
        <v>0</v>
      </c>
    </row>
    <row r="479" spans="1:11" ht="27.95" customHeight="1" x14ac:dyDescent="0.25">
      <c r="A479" s="1">
        <v>474</v>
      </c>
      <c r="B479" s="1">
        <f>IF(Inputs!$B$26&lt;&gt;"Ready","FIX INPUTS",Inputs!$B$4+A479/12)</f>
        <v>79.5</v>
      </c>
      <c r="C479" s="6">
        <f>IF(Inputs!$B$26&lt;&gt;"Ready","FIX INPUTS",IF(A479&lt;=(Inputs!B$17-Inputs!$B$4)*12,Inputs!B$18*(1+Inputs!B$20)^INT((A479-1)/12),0))</f>
        <v>0</v>
      </c>
      <c r="D479" s="6">
        <f>IF(Inputs!$B$26&lt;&gt;"Ready","FIX INPUTS",IF(A479&lt;=(Inputs!B$17-Inputs!$B$4)*12,Inputs!B$19,0))</f>
        <v>0</v>
      </c>
      <c r="E479" s="6">
        <f>IF(Inputs!$B$26&lt;&gt;"Ready","FIX INPUTS",IF(A479&lt;=(Inputs!B$17-Inputs!$B$4)*12,E478*(1+(((1+Inputs!B$21)*(1-Inputs!B$22))^(1/12)-1))+C479*Inputs!$B$11+D479,E478))</f>
        <v>0</v>
      </c>
      <c r="F479" s="6">
        <f>IF(Inputs!$B$26&lt;&gt;"Ready","FIX INPUTS",IF(A479&lt;=(Inputs!B$17-Inputs!$B$4)*12,F478*(1+(((1+Inputs!B$21)*(1-Inputs!B$22))^(1/12)-1))+C479*Inputs!$B$12,F478))</f>
        <v>0</v>
      </c>
      <c r="G479" s="6">
        <f>IF(Inputs!$B$26&lt;&gt;"Ready","FIX INPUTS",IF(A479&lt;=(Inputs!B$17-Inputs!$B$4)*12,G478*(1+(((1+Inputs!B$21)*(1-Inputs!B$22))^(1/12)-1))+C479*Inputs!$B$13,G478))</f>
        <v>0</v>
      </c>
      <c r="H479" s="6">
        <f>IF(Inputs!$B$26&lt;&gt;"Ready","FIX INPUTS",SUM(E479:G479))</f>
        <v>0</v>
      </c>
      <c r="I479" s="6">
        <f>IF(Inputs!$B$26&lt;&gt;"Ready","FIX INPUTS",H479/(1+Inputs!B$23)^(MIN(A479,(Inputs!B$17-Inputs!$B$4)*12)/12))</f>
        <v>0</v>
      </c>
      <c r="J479" s="6">
        <f>IF(Inputs!$B$26&lt;&gt;"Ready","FIX INPUTS",C479+J478)</f>
        <v>0</v>
      </c>
      <c r="K479" s="6">
        <f>IF(Inputs!$B$26&lt;&gt;"Ready","FIX INPUTS",D479+K478)</f>
        <v>0</v>
      </c>
    </row>
    <row r="480" spans="1:11" ht="27.95" customHeight="1" x14ac:dyDescent="0.25">
      <c r="A480" s="1">
        <v>475</v>
      </c>
      <c r="B480" s="1">
        <f>IF(Inputs!$B$26&lt;&gt;"Ready","FIX INPUTS",Inputs!$B$4+A480/12)</f>
        <v>79.583333333333343</v>
      </c>
      <c r="C480" s="6">
        <f>IF(Inputs!$B$26&lt;&gt;"Ready","FIX INPUTS",IF(A480&lt;=(Inputs!B$17-Inputs!$B$4)*12,Inputs!B$18*(1+Inputs!B$20)^INT((A480-1)/12),0))</f>
        <v>0</v>
      </c>
      <c r="D480" s="6">
        <f>IF(Inputs!$B$26&lt;&gt;"Ready","FIX INPUTS",IF(A480&lt;=(Inputs!B$17-Inputs!$B$4)*12,Inputs!B$19,0))</f>
        <v>0</v>
      </c>
      <c r="E480" s="6">
        <f>IF(Inputs!$B$26&lt;&gt;"Ready","FIX INPUTS",IF(A480&lt;=(Inputs!B$17-Inputs!$B$4)*12,E479*(1+(((1+Inputs!B$21)*(1-Inputs!B$22))^(1/12)-1))+C480*Inputs!$B$11+D480,E479))</f>
        <v>0</v>
      </c>
      <c r="F480" s="6">
        <f>IF(Inputs!$B$26&lt;&gt;"Ready","FIX INPUTS",IF(A480&lt;=(Inputs!B$17-Inputs!$B$4)*12,F479*(1+(((1+Inputs!B$21)*(1-Inputs!B$22))^(1/12)-1))+C480*Inputs!$B$12,F479))</f>
        <v>0</v>
      </c>
      <c r="G480" s="6">
        <f>IF(Inputs!$B$26&lt;&gt;"Ready","FIX INPUTS",IF(A480&lt;=(Inputs!B$17-Inputs!$B$4)*12,G479*(1+(((1+Inputs!B$21)*(1-Inputs!B$22))^(1/12)-1))+C480*Inputs!$B$13,G479))</f>
        <v>0</v>
      </c>
      <c r="H480" s="6">
        <f>IF(Inputs!$B$26&lt;&gt;"Ready","FIX INPUTS",SUM(E480:G480))</f>
        <v>0</v>
      </c>
      <c r="I480" s="6">
        <f>IF(Inputs!$B$26&lt;&gt;"Ready","FIX INPUTS",H480/(1+Inputs!B$23)^(MIN(A480,(Inputs!B$17-Inputs!$B$4)*12)/12))</f>
        <v>0</v>
      </c>
      <c r="J480" s="6">
        <f>IF(Inputs!$B$26&lt;&gt;"Ready","FIX INPUTS",C480+J479)</f>
        <v>0</v>
      </c>
      <c r="K480" s="6">
        <f>IF(Inputs!$B$26&lt;&gt;"Ready","FIX INPUTS",D480+K479)</f>
        <v>0</v>
      </c>
    </row>
    <row r="481" spans="1:11" ht="27.95" customHeight="1" x14ac:dyDescent="0.25">
      <c r="A481" s="1">
        <v>476</v>
      </c>
      <c r="B481" s="1">
        <f>IF(Inputs!$B$26&lt;&gt;"Ready","FIX INPUTS",Inputs!$B$4+A481/12)</f>
        <v>79.666666666666657</v>
      </c>
      <c r="C481" s="6">
        <f>IF(Inputs!$B$26&lt;&gt;"Ready","FIX INPUTS",IF(A481&lt;=(Inputs!B$17-Inputs!$B$4)*12,Inputs!B$18*(1+Inputs!B$20)^INT((A481-1)/12),0))</f>
        <v>0</v>
      </c>
      <c r="D481" s="6">
        <f>IF(Inputs!$B$26&lt;&gt;"Ready","FIX INPUTS",IF(A481&lt;=(Inputs!B$17-Inputs!$B$4)*12,Inputs!B$19,0))</f>
        <v>0</v>
      </c>
      <c r="E481" s="6">
        <f>IF(Inputs!$B$26&lt;&gt;"Ready","FIX INPUTS",IF(A481&lt;=(Inputs!B$17-Inputs!$B$4)*12,E480*(1+(((1+Inputs!B$21)*(1-Inputs!B$22))^(1/12)-1))+C481*Inputs!$B$11+D481,E480))</f>
        <v>0</v>
      </c>
      <c r="F481" s="6">
        <f>IF(Inputs!$B$26&lt;&gt;"Ready","FIX INPUTS",IF(A481&lt;=(Inputs!B$17-Inputs!$B$4)*12,F480*(1+(((1+Inputs!B$21)*(1-Inputs!B$22))^(1/12)-1))+C481*Inputs!$B$12,F480))</f>
        <v>0</v>
      </c>
      <c r="G481" s="6">
        <f>IF(Inputs!$B$26&lt;&gt;"Ready","FIX INPUTS",IF(A481&lt;=(Inputs!B$17-Inputs!$B$4)*12,G480*(1+(((1+Inputs!B$21)*(1-Inputs!B$22))^(1/12)-1))+C481*Inputs!$B$13,G480))</f>
        <v>0</v>
      </c>
      <c r="H481" s="6">
        <f>IF(Inputs!$B$26&lt;&gt;"Ready","FIX INPUTS",SUM(E481:G481))</f>
        <v>0</v>
      </c>
      <c r="I481" s="6">
        <f>IF(Inputs!$B$26&lt;&gt;"Ready","FIX INPUTS",H481/(1+Inputs!B$23)^(MIN(A481,(Inputs!B$17-Inputs!$B$4)*12)/12))</f>
        <v>0</v>
      </c>
      <c r="J481" s="6">
        <f>IF(Inputs!$B$26&lt;&gt;"Ready","FIX INPUTS",C481+J480)</f>
        <v>0</v>
      </c>
      <c r="K481" s="6">
        <f>IF(Inputs!$B$26&lt;&gt;"Ready","FIX INPUTS",D481+K480)</f>
        <v>0</v>
      </c>
    </row>
    <row r="482" spans="1:11" ht="27.95" customHeight="1" x14ac:dyDescent="0.25">
      <c r="A482" s="1">
        <v>477</v>
      </c>
      <c r="B482" s="1">
        <f>IF(Inputs!$B$26&lt;&gt;"Ready","FIX INPUTS",Inputs!$B$4+A482/12)</f>
        <v>79.75</v>
      </c>
      <c r="C482" s="6">
        <f>IF(Inputs!$B$26&lt;&gt;"Ready","FIX INPUTS",IF(A482&lt;=(Inputs!B$17-Inputs!$B$4)*12,Inputs!B$18*(1+Inputs!B$20)^INT((A482-1)/12),0))</f>
        <v>0</v>
      </c>
      <c r="D482" s="6">
        <f>IF(Inputs!$B$26&lt;&gt;"Ready","FIX INPUTS",IF(A482&lt;=(Inputs!B$17-Inputs!$B$4)*12,Inputs!B$19,0))</f>
        <v>0</v>
      </c>
      <c r="E482" s="6">
        <f>IF(Inputs!$B$26&lt;&gt;"Ready","FIX INPUTS",IF(A482&lt;=(Inputs!B$17-Inputs!$B$4)*12,E481*(1+(((1+Inputs!B$21)*(1-Inputs!B$22))^(1/12)-1))+C482*Inputs!$B$11+D482,E481))</f>
        <v>0</v>
      </c>
      <c r="F482" s="6">
        <f>IF(Inputs!$B$26&lt;&gt;"Ready","FIX INPUTS",IF(A482&lt;=(Inputs!B$17-Inputs!$B$4)*12,F481*(1+(((1+Inputs!B$21)*(1-Inputs!B$22))^(1/12)-1))+C482*Inputs!$B$12,F481))</f>
        <v>0</v>
      </c>
      <c r="G482" s="6">
        <f>IF(Inputs!$B$26&lt;&gt;"Ready","FIX INPUTS",IF(A482&lt;=(Inputs!B$17-Inputs!$B$4)*12,G481*(1+(((1+Inputs!B$21)*(1-Inputs!B$22))^(1/12)-1))+C482*Inputs!$B$13,G481))</f>
        <v>0</v>
      </c>
      <c r="H482" s="6">
        <f>IF(Inputs!$B$26&lt;&gt;"Ready","FIX INPUTS",SUM(E482:G482))</f>
        <v>0</v>
      </c>
      <c r="I482" s="6">
        <f>IF(Inputs!$B$26&lt;&gt;"Ready","FIX INPUTS",H482/(1+Inputs!B$23)^(MIN(A482,(Inputs!B$17-Inputs!$B$4)*12)/12))</f>
        <v>0</v>
      </c>
      <c r="J482" s="6">
        <f>IF(Inputs!$B$26&lt;&gt;"Ready","FIX INPUTS",C482+J481)</f>
        <v>0</v>
      </c>
      <c r="K482" s="6">
        <f>IF(Inputs!$B$26&lt;&gt;"Ready","FIX INPUTS",D482+K481)</f>
        <v>0</v>
      </c>
    </row>
    <row r="483" spans="1:11" ht="27.95" customHeight="1" x14ac:dyDescent="0.25">
      <c r="A483" s="1">
        <v>478</v>
      </c>
      <c r="B483" s="1">
        <f>IF(Inputs!$B$26&lt;&gt;"Ready","FIX INPUTS",Inputs!$B$4+A483/12)</f>
        <v>79.833333333333343</v>
      </c>
      <c r="C483" s="6">
        <f>IF(Inputs!$B$26&lt;&gt;"Ready","FIX INPUTS",IF(A483&lt;=(Inputs!B$17-Inputs!$B$4)*12,Inputs!B$18*(1+Inputs!B$20)^INT((A483-1)/12),0))</f>
        <v>0</v>
      </c>
      <c r="D483" s="6">
        <f>IF(Inputs!$B$26&lt;&gt;"Ready","FIX INPUTS",IF(A483&lt;=(Inputs!B$17-Inputs!$B$4)*12,Inputs!B$19,0))</f>
        <v>0</v>
      </c>
      <c r="E483" s="6">
        <f>IF(Inputs!$B$26&lt;&gt;"Ready","FIX INPUTS",IF(A483&lt;=(Inputs!B$17-Inputs!$B$4)*12,E482*(1+(((1+Inputs!B$21)*(1-Inputs!B$22))^(1/12)-1))+C483*Inputs!$B$11+D483,E482))</f>
        <v>0</v>
      </c>
      <c r="F483" s="6">
        <f>IF(Inputs!$B$26&lt;&gt;"Ready","FIX INPUTS",IF(A483&lt;=(Inputs!B$17-Inputs!$B$4)*12,F482*(1+(((1+Inputs!B$21)*(1-Inputs!B$22))^(1/12)-1))+C483*Inputs!$B$12,F482))</f>
        <v>0</v>
      </c>
      <c r="G483" s="6">
        <f>IF(Inputs!$B$26&lt;&gt;"Ready","FIX INPUTS",IF(A483&lt;=(Inputs!B$17-Inputs!$B$4)*12,G482*(1+(((1+Inputs!B$21)*(1-Inputs!B$22))^(1/12)-1))+C483*Inputs!$B$13,G482))</f>
        <v>0</v>
      </c>
      <c r="H483" s="6">
        <f>IF(Inputs!$B$26&lt;&gt;"Ready","FIX INPUTS",SUM(E483:G483))</f>
        <v>0</v>
      </c>
      <c r="I483" s="6">
        <f>IF(Inputs!$B$26&lt;&gt;"Ready","FIX INPUTS",H483/(1+Inputs!B$23)^(MIN(A483,(Inputs!B$17-Inputs!$B$4)*12)/12))</f>
        <v>0</v>
      </c>
      <c r="J483" s="6">
        <f>IF(Inputs!$B$26&lt;&gt;"Ready","FIX INPUTS",C483+J482)</f>
        <v>0</v>
      </c>
      <c r="K483" s="6">
        <f>IF(Inputs!$B$26&lt;&gt;"Ready","FIX INPUTS",D483+K482)</f>
        <v>0</v>
      </c>
    </row>
    <row r="484" spans="1:11" ht="27.95" customHeight="1" x14ac:dyDescent="0.25">
      <c r="A484" s="1">
        <v>479</v>
      </c>
      <c r="B484" s="1">
        <f>IF(Inputs!$B$26&lt;&gt;"Ready","FIX INPUTS",Inputs!$B$4+A484/12)</f>
        <v>79.916666666666657</v>
      </c>
      <c r="C484" s="6">
        <f>IF(Inputs!$B$26&lt;&gt;"Ready","FIX INPUTS",IF(A484&lt;=(Inputs!B$17-Inputs!$B$4)*12,Inputs!B$18*(1+Inputs!B$20)^INT((A484-1)/12),0))</f>
        <v>0</v>
      </c>
      <c r="D484" s="6">
        <f>IF(Inputs!$B$26&lt;&gt;"Ready","FIX INPUTS",IF(A484&lt;=(Inputs!B$17-Inputs!$B$4)*12,Inputs!B$19,0))</f>
        <v>0</v>
      </c>
      <c r="E484" s="6">
        <f>IF(Inputs!$B$26&lt;&gt;"Ready","FIX INPUTS",IF(A484&lt;=(Inputs!B$17-Inputs!$B$4)*12,E483*(1+(((1+Inputs!B$21)*(1-Inputs!B$22))^(1/12)-1))+C484*Inputs!$B$11+D484,E483))</f>
        <v>0</v>
      </c>
      <c r="F484" s="6">
        <f>IF(Inputs!$B$26&lt;&gt;"Ready","FIX INPUTS",IF(A484&lt;=(Inputs!B$17-Inputs!$B$4)*12,F483*(1+(((1+Inputs!B$21)*(1-Inputs!B$22))^(1/12)-1))+C484*Inputs!$B$12,F483))</f>
        <v>0</v>
      </c>
      <c r="G484" s="6">
        <f>IF(Inputs!$B$26&lt;&gt;"Ready","FIX INPUTS",IF(A484&lt;=(Inputs!B$17-Inputs!$B$4)*12,G483*(1+(((1+Inputs!B$21)*(1-Inputs!B$22))^(1/12)-1))+C484*Inputs!$B$13,G483))</f>
        <v>0</v>
      </c>
      <c r="H484" s="6">
        <f>IF(Inputs!$B$26&lt;&gt;"Ready","FIX INPUTS",SUM(E484:G484))</f>
        <v>0</v>
      </c>
      <c r="I484" s="6">
        <f>IF(Inputs!$B$26&lt;&gt;"Ready","FIX INPUTS",H484/(1+Inputs!B$23)^(MIN(A484,(Inputs!B$17-Inputs!$B$4)*12)/12))</f>
        <v>0</v>
      </c>
      <c r="J484" s="6">
        <f>IF(Inputs!$B$26&lt;&gt;"Ready","FIX INPUTS",C484+J483)</f>
        <v>0</v>
      </c>
      <c r="K484" s="6">
        <f>IF(Inputs!$B$26&lt;&gt;"Ready","FIX INPUTS",D484+K483)</f>
        <v>0</v>
      </c>
    </row>
    <row r="485" spans="1:11" ht="27.95" customHeight="1" x14ac:dyDescent="0.25">
      <c r="A485" s="1">
        <v>480</v>
      </c>
      <c r="B485" s="1">
        <f>IF(Inputs!$B$26&lt;&gt;"Ready","FIX INPUTS",Inputs!$B$4+A485/12)</f>
        <v>80</v>
      </c>
      <c r="C485" s="6">
        <f>IF(Inputs!$B$26&lt;&gt;"Ready","FIX INPUTS",IF(A485&lt;=(Inputs!B$17-Inputs!$B$4)*12,Inputs!B$18*(1+Inputs!B$20)^INT((A485-1)/12),0))</f>
        <v>0</v>
      </c>
      <c r="D485" s="6">
        <f>IF(Inputs!$B$26&lt;&gt;"Ready","FIX INPUTS",IF(A485&lt;=(Inputs!B$17-Inputs!$B$4)*12,Inputs!B$19,0))</f>
        <v>0</v>
      </c>
      <c r="E485" s="6">
        <f>IF(Inputs!$B$26&lt;&gt;"Ready","FIX INPUTS",IF(A485&lt;=(Inputs!B$17-Inputs!$B$4)*12,E484*(1+(((1+Inputs!B$21)*(1-Inputs!B$22))^(1/12)-1))+C485*Inputs!$B$11+D485,E484))</f>
        <v>0</v>
      </c>
      <c r="F485" s="6">
        <f>IF(Inputs!$B$26&lt;&gt;"Ready","FIX INPUTS",IF(A485&lt;=(Inputs!B$17-Inputs!$B$4)*12,F484*(1+(((1+Inputs!B$21)*(1-Inputs!B$22))^(1/12)-1))+C485*Inputs!$B$12,F484))</f>
        <v>0</v>
      </c>
      <c r="G485" s="6">
        <f>IF(Inputs!$B$26&lt;&gt;"Ready","FIX INPUTS",IF(A485&lt;=(Inputs!B$17-Inputs!$B$4)*12,G484*(1+(((1+Inputs!B$21)*(1-Inputs!B$22))^(1/12)-1))+C485*Inputs!$B$13,G484))</f>
        <v>0</v>
      </c>
      <c r="H485" s="6">
        <f>IF(Inputs!$B$26&lt;&gt;"Ready","FIX INPUTS",SUM(E485:G485))</f>
        <v>0</v>
      </c>
      <c r="I485" s="6">
        <f>IF(Inputs!$B$26&lt;&gt;"Ready","FIX INPUTS",H485/(1+Inputs!B$23)^(MIN(A485,(Inputs!B$17-Inputs!$B$4)*12)/12))</f>
        <v>0</v>
      </c>
      <c r="J485" s="6">
        <f>IF(Inputs!$B$26&lt;&gt;"Ready","FIX INPUTS",C485+J484)</f>
        <v>0</v>
      </c>
      <c r="K485" s="6">
        <f>IF(Inputs!$B$26&lt;&gt;"Ready","FIX INPUTS",D485+K484)</f>
        <v>0</v>
      </c>
    </row>
    <row r="486" spans="1:11" ht="27.95" customHeight="1" x14ac:dyDescent="0.25">
      <c r="A486" s="1">
        <v>481</v>
      </c>
      <c r="B486" s="1">
        <f>IF(Inputs!$B$26&lt;&gt;"Ready","FIX INPUTS",Inputs!$B$4+A486/12)</f>
        <v>80.083333333333343</v>
      </c>
      <c r="C486" s="6">
        <f>IF(Inputs!$B$26&lt;&gt;"Ready","FIX INPUTS",IF(A486&lt;=(Inputs!B$17-Inputs!$B$4)*12,Inputs!B$18*(1+Inputs!B$20)^INT((A486-1)/12),0))</f>
        <v>0</v>
      </c>
      <c r="D486" s="6">
        <f>IF(Inputs!$B$26&lt;&gt;"Ready","FIX INPUTS",IF(A486&lt;=(Inputs!B$17-Inputs!$B$4)*12,Inputs!B$19,0))</f>
        <v>0</v>
      </c>
      <c r="E486" s="6">
        <f>IF(Inputs!$B$26&lt;&gt;"Ready","FIX INPUTS",IF(A486&lt;=(Inputs!B$17-Inputs!$B$4)*12,E485*(1+(((1+Inputs!B$21)*(1-Inputs!B$22))^(1/12)-1))+C486*Inputs!$B$11+D486,E485))</f>
        <v>0</v>
      </c>
      <c r="F486" s="6">
        <f>IF(Inputs!$B$26&lt;&gt;"Ready","FIX INPUTS",IF(A486&lt;=(Inputs!B$17-Inputs!$B$4)*12,F485*(1+(((1+Inputs!B$21)*(1-Inputs!B$22))^(1/12)-1))+C486*Inputs!$B$12,F485))</f>
        <v>0</v>
      </c>
      <c r="G486" s="6">
        <f>IF(Inputs!$B$26&lt;&gt;"Ready","FIX INPUTS",IF(A486&lt;=(Inputs!B$17-Inputs!$B$4)*12,G485*(1+(((1+Inputs!B$21)*(1-Inputs!B$22))^(1/12)-1))+C486*Inputs!$B$13,G485))</f>
        <v>0</v>
      </c>
      <c r="H486" s="6">
        <f>IF(Inputs!$B$26&lt;&gt;"Ready","FIX INPUTS",SUM(E486:G486))</f>
        <v>0</v>
      </c>
      <c r="I486" s="6">
        <f>IF(Inputs!$B$26&lt;&gt;"Ready","FIX INPUTS",H486/(1+Inputs!B$23)^(MIN(A486,(Inputs!B$17-Inputs!$B$4)*12)/12))</f>
        <v>0</v>
      </c>
      <c r="J486" s="6">
        <f>IF(Inputs!$B$26&lt;&gt;"Ready","FIX INPUTS",C486+J485)</f>
        <v>0</v>
      </c>
      <c r="K486" s="6">
        <f>IF(Inputs!$B$26&lt;&gt;"Ready","FIX INPUTS",D486+K485)</f>
        <v>0</v>
      </c>
    </row>
    <row r="487" spans="1:11" ht="27.95" customHeight="1" x14ac:dyDescent="0.25">
      <c r="A487" s="1">
        <v>482</v>
      </c>
      <c r="B487" s="1">
        <f>IF(Inputs!$B$26&lt;&gt;"Ready","FIX INPUTS",Inputs!$B$4+A487/12)</f>
        <v>80.166666666666657</v>
      </c>
      <c r="C487" s="6">
        <f>IF(Inputs!$B$26&lt;&gt;"Ready","FIX INPUTS",IF(A487&lt;=(Inputs!B$17-Inputs!$B$4)*12,Inputs!B$18*(1+Inputs!B$20)^INT((A487-1)/12),0))</f>
        <v>0</v>
      </c>
      <c r="D487" s="6">
        <f>IF(Inputs!$B$26&lt;&gt;"Ready","FIX INPUTS",IF(A487&lt;=(Inputs!B$17-Inputs!$B$4)*12,Inputs!B$19,0))</f>
        <v>0</v>
      </c>
      <c r="E487" s="6">
        <f>IF(Inputs!$B$26&lt;&gt;"Ready","FIX INPUTS",IF(A487&lt;=(Inputs!B$17-Inputs!$B$4)*12,E486*(1+(((1+Inputs!B$21)*(1-Inputs!B$22))^(1/12)-1))+C487*Inputs!$B$11+D487,E486))</f>
        <v>0</v>
      </c>
      <c r="F487" s="6">
        <f>IF(Inputs!$B$26&lt;&gt;"Ready","FIX INPUTS",IF(A487&lt;=(Inputs!B$17-Inputs!$B$4)*12,F486*(1+(((1+Inputs!B$21)*(1-Inputs!B$22))^(1/12)-1))+C487*Inputs!$B$12,F486))</f>
        <v>0</v>
      </c>
      <c r="G487" s="6">
        <f>IF(Inputs!$B$26&lt;&gt;"Ready","FIX INPUTS",IF(A487&lt;=(Inputs!B$17-Inputs!$B$4)*12,G486*(1+(((1+Inputs!B$21)*(1-Inputs!B$22))^(1/12)-1))+C487*Inputs!$B$13,G486))</f>
        <v>0</v>
      </c>
      <c r="H487" s="6">
        <f>IF(Inputs!$B$26&lt;&gt;"Ready","FIX INPUTS",SUM(E487:G487))</f>
        <v>0</v>
      </c>
      <c r="I487" s="6">
        <f>IF(Inputs!$B$26&lt;&gt;"Ready","FIX INPUTS",H487/(1+Inputs!B$23)^(MIN(A487,(Inputs!B$17-Inputs!$B$4)*12)/12))</f>
        <v>0</v>
      </c>
      <c r="J487" s="6">
        <f>IF(Inputs!$B$26&lt;&gt;"Ready","FIX INPUTS",C487+J486)</f>
        <v>0</v>
      </c>
      <c r="K487" s="6">
        <f>IF(Inputs!$B$26&lt;&gt;"Ready","FIX INPUTS",D487+K486)</f>
        <v>0</v>
      </c>
    </row>
    <row r="488" spans="1:11" ht="27.95" customHeight="1" x14ac:dyDescent="0.25">
      <c r="A488" s="1">
        <v>483</v>
      </c>
      <c r="B488" s="1">
        <f>IF(Inputs!$B$26&lt;&gt;"Ready","FIX INPUTS",Inputs!$B$4+A488/12)</f>
        <v>80.25</v>
      </c>
      <c r="C488" s="6">
        <f>IF(Inputs!$B$26&lt;&gt;"Ready","FIX INPUTS",IF(A488&lt;=(Inputs!B$17-Inputs!$B$4)*12,Inputs!B$18*(1+Inputs!B$20)^INT((A488-1)/12),0))</f>
        <v>0</v>
      </c>
      <c r="D488" s="6">
        <f>IF(Inputs!$B$26&lt;&gt;"Ready","FIX INPUTS",IF(A488&lt;=(Inputs!B$17-Inputs!$B$4)*12,Inputs!B$19,0))</f>
        <v>0</v>
      </c>
      <c r="E488" s="6">
        <f>IF(Inputs!$B$26&lt;&gt;"Ready","FIX INPUTS",IF(A488&lt;=(Inputs!B$17-Inputs!$B$4)*12,E487*(1+(((1+Inputs!B$21)*(1-Inputs!B$22))^(1/12)-1))+C488*Inputs!$B$11+D488,E487))</f>
        <v>0</v>
      </c>
      <c r="F488" s="6">
        <f>IF(Inputs!$B$26&lt;&gt;"Ready","FIX INPUTS",IF(A488&lt;=(Inputs!B$17-Inputs!$B$4)*12,F487*(1+(((1+Inputs!B$21)*(1-Inputs!B$22))^(1/12)-1))+C488*Inputs!$B$12,F487))</f>
        <v>0</v>
      </c>
      <c r="G488" s="6">
        <f>IF(Inputs!$B$26&lt;&gt;"Ready","FIX INPUTS",IF(A488&lt;=(Inputs!B$17-Inputs!$B$4)*12,G487*(1+(((1+Inputs!B$21)*(1-Inputs!B$22))^(1/12)-1))+C488*Inputs!$B$13,G487))</f>
        <v>0</v>
      </c>
      <c r="H488" s="6">
        <f>IF(Inputs!$B$26&lt;&gt;"Ready","FIX INPUTS",SUM(E488:G488))</f>
        <v>0</v>
      </c>
      <c r="I488" s="6">
        <f>IF(Inputs!$B$26&lt;&gt;"Ready","FIX INPUTS",H488/(1+Inputs!B$23)^(MIN(A488,(Inputs!B$17-Inputs!$B$4)*12)/12))</f>
        <v>0</v>
      </c>
      <c r="J488" s="6">
        <f>IF(Inputs!$B$26&lt;&gt;"Ready","FIX INPUTS",C488+J487)</f>
        <v>0</v>
      </c>
      <c r="K488" s="6">
        <f>IF(Inputs!$B$26&lt;&gt;"Ready","FIX INPUTS",D488+K487)</f>
        <v>0</v>
      </c>
    </row>
    <row r="489" spans="1:11" ht="27.95" customHeight="1" x14ac:dyDescent="0.25">
      <c r="A489" s="1">
        <v>484</v>
      </c>
      <c r="B489" s="1">
        <f>IF(Inputs!$B$26&lt;&gt;"Ready","FIX INPUTS",Inputs!$B$4+A489/12)</f>
        <v>80.333333333333343</v>
      </c>
      <c r="C489" s="6">
        <f>IF(Inputs!$B$26&lt;&gt;"Ready","FIX INPUTS",IF(A489&lt;=(Inputs!B$17-Inputs!$B$4)*12,Inputs!B$18*(1+Inputs!B$20)^INT((A489-1)/12),0))</f>
        <v>0</v>
      </c>
      <c r="D489" s="6">
        <f>IF(Inputs!$B$26&lt;&gt;"Ready","FIX INPUTS",IF(A489&lt;=(Inputs!B$17-Inputs!$B$4)*12,Inputs!B$19,0))</f>
        <v>0</v>
      </c>
      <c r="E489" s="6">
        <f>IF(Inputs!$B$26&lt;&gt;"Ready","FIX INPUTS",IF(A489&lt;=(Inputs!B$17-Inputs!$B$4)*12,E488*(1+(((1+Inputs!B$21)*(1-Inputs!B$22))^(1/12)-1))+C489*Inputs!$B$11+D489,E488))</f>
        <v>0</v>
      </c>
      <c r="F489" s="6">
        <f>IF(Inputs!$B$26&lt;&gt;"Ready","FIX INPUTS",IF(A489&lt;=(Inputs!B$17-Inputs!$B$4)*12,F488*(1+(((1+Inputs!B$21)*(1-Inputs!B$22))^(1/12)-1))+C489*Inputs!$B$12,F488))</f>
        <v>0</v>
      </c>
      <c r="G489" s="6">
        <f>IF(Inputs!$B$26&lt;&gt;"Ready","FIX INPUTS",IF(A489&lt;=(Inputs!B$17-Inputs!$B$4)*12,G488*(1+(((1+Inputs!B$21)*(1-Inputs!B$22))^(1/12)-1))+C489*Inputs!$B$13,G488))</f>
        <v>0</v>
      </c>
      <c r="H489" s="6">
        <f>IF(Inputs!$B$26&lt;&gt;"Ready","FIX INPUTS",SUM(E489:G489))</f>
        <v>0</v>
      </c>
      <c r="I489" s="6">
        <f>IF(Inputs!$B$26&lt;&gt;"Ready","FIX INPUTS",H489/(1+Inputs!B$23)^(MIN(A489,(Inputs!B$17-Inputs!$B$4)*12)/12))</f>
        <v>0</v>
      </c>
      <c r="J489" s="6">
        <f>IF(Inputs!$B$26&lt;&gt;"Ready","FIX INPUTS",C489+J488)</f>
        <v>0</v>
      </c>
      <c r="K489" s="6">
        <f>IF(Inputs!$B$26&lt;&gt;"Ready","FIX INPUTS",D489+K488)</f>
        <v>0</v>
      </c>
    </row>
    <row r="490" spans="1:11" ht="27.95" customHeight="1" x14ac:dyDescent="0.25">
      <c r="A490" s="1">
        <v>485</v>
      </c>
      <c r="B490" s="1">
        <f>IF(Inputs!$B$26&lt;&gt;"Ready","FIX INPUTS",Inputs!$B$4+A490/12)</f>
        <v>80.416666666666657</v>
      </c>
      <c r="C490" s="6">
        <f>IF(Inputs!$B$26&lt;&gt;"Ready","FIX INPUTS",IF(A490&lt;=(Inputs!B$17-Inputs!$B$4)*12,Inputs!B$18*(1+Inputs!B$20)^INT((A490-1)/12),0))</f>
        <v>0</v>
      </c>
      <c r="D490" s="6">
        <f>IF(Inputs!$B$26&lt;&gt;"Ready","FIX INPUTS",IF(A490&lt;=(Inputs!B$17-Inputs!$B$4)*12,Inputs!B$19,0))</f>
        <v>0</v>
      </c>
      <c r="E490" s="6">
        <f>IF(Inputs!$B$26&lt;&gt;"Ready","FIX INPUTS",IF(A490&lt;=(Inputs!B$17-Inputs!$B$4)*12,E489*(1+(((1+Inputs!B$21)*(1-Inputs!B$22))^(1/12)-1))+C490*Inputs!$B$11+D490,E489))</f>
        <v>0</v>
      </c>
      <c r="F490" s="6">
        <f>IF(Inputs!$B$26&lt;&gt;"Ready","FIX INPUTS",IF(A490&lt;=(Inputs!B$17-Inputs!$B$4)*12,F489*(1+(((1+Inputs!B$21)*(1-Inputs!B$22))^(1/12)-1))+C490*Inputs!$B$12,F489))</f>
        <v>0</v>
      </c>
      <c r="G490" s="6">
        <f>IF(Inputs!$B$26&lt;&gt;"Ready","FIX INPUTS",IF(A490&lt;=(Inputs!B$17-Inputs!$B$4)*12,G489*(1+(((1+Inputs!B$21)*(1-Inputs!B$22))^(1/12)-1))+C490*Inputs!$B$13,G489))</f>
        <v>0</v>
      </c>
      <c r="H490" s="6">
        <f>IF(Inputs!$B$26&lt;&gt;"Ready","FIX INPUTS",SUM(E490:G490))</f>
        <v>0</v>
      </c>
      <c r="I490" s="6">
        <f>IF(Inputs!$B$26&lt;&gt;"Ready","FIX INPUTS",H490/(1+Inputs!B$23)^(MIN(A490,(Inputs!B$17-Inputs!$B$4)*12)/12))</f>
        <v>0</v>
      </c>
      <c r="J490" s="6">
        <f>IF(Inputs!$B$26&lt;&gt;"Ready","FIX INPUTS",C490+J489)</f>
        <v>0</v>
      </c>
      <c r="K490" s="6">
        <f>IF(Inputs!$B$26&lt;&gt;"Ready","FIX INPUTS",D490+K489)</f>
        <v>0</v>
      </c>
    </row>
    <row r="491" spans="1:11" ht="27.95" customHeight="1" x14ac:dyDescent="0.25">
      <c r="A491" s="1">
        <v>486</v>
      </c>
      <c r="B491" s="1">
        <f>IF(Inputs!$B$26&lt;&gt;"Ready","FIX INPUTS",Inputs!$B$4+A491/12)</f>
        <v>80.5</v>
      </c>
      <c r="C491" s="6">
        <f>IF(Inputs!$B$26&lt;&gt;"Ready","FIX INPUTS",IF(A491&lt;=(Inputs!B$17-Inputs!$B$4)*12,Inputs!B$18*(1+Inputs!B$20)^INT((A491-1)/12),0))</f>
        <v>0</v>
      </c>
      <c r="D491" s="6">
        <f>IF(Inputs!$B$26&lt;&gt;"Ready","FIX INPUTS",IF(A491&lt;=(Inputs!B$17-Inputs!$B$4)*12,Inputs!B$19,0))</f>
        <v>0</v>
      </c>
      <c r="E491" s="6">
        <f>IF(Inputs!$B$26&lt;&gt;"Ready","FIX INPUTS",IF(A491&lt;=(Inputs!B$17-Inputs!$B$4)*12,E490*(1+(((1+Inputs!B$21)*(1-Inputs!B$22))^(1/12)-1))+C491*Inputs!$B$11+D491,E490))</f>
        <v>0</v>
      </c>
      <c r="F491" s="6">
        <f>IF(Inputs!$B$26&lt;&gt;"Ready","FIX INPUTS",IF(A491&lt;=(Inputs!B$17-Inputs!$B$4)*12,F490*(1+(((1+Inputs!B$21)*(1-Inputs!B$22))^(1/12)-1))+C491*Inputs!$B$12,F490))</f>
        <v>0</v>
      </c>
      <c r="G491" s="6">
        <f>IF(Inputs!$B$26&lt;&gt;"Ready","FIX INPUTS",IF(A491&lt;=(Inputs!B$17-Inputs!$B$4)*12,G490*(1+(((1+Inputs!B$21)*(1-Inputs!B$22))^(1/12)-1))+C491*Inputs!$B$13,G490))</f>
        <v>0</v>
      </c>
      <c r="H491" s="6">
        <f>IF(Inputs!$B$26&lt;&gt;"Ready","FIX INPUTS",SUM(E491:G491))</f>
        <v>0</v>
      </c>
      <c r="I491" s="6">
        <f>IF(Inputs!$B$26&lt;&gt;"Ready","FIX INPUTS",H491/(1+Inputs!B$23)^(MIN(A491,(Inputs!B$17-Inputs!$B$4)*12)/12))</f>
        <v>0</v>
      </c>
      <c r="J491" s="6">
        <f>IF(Inputs!$B$26&lt;&gt;"Ready","FIX INPUTS",C491+J490)</f>
        <v>0</v>
      </c>
      <c r="K491" s="6">
        <f>IF(Inputs!$B$26&lt;&gt;"Ready","FIX INPUTS",D491+K490)</f>
        <v>0</v>
      </c>
    </row>
    <row r="492" spans="1:11" ht="27.95" customHeight="1" x14ac:dyDescent="0.25">
      <c r="A492" s="1">
        <v>487</v>
      </c>
      <c r="B492" s="1">
        <f>IF(Inputs!$B$26&lt;&gt;"Ready","FIX INPUTS",Inputs!$B$4+A492/12)</f>
        <v>80.583333333333343</v>
      </c>
      <c r="C492" s="6">
        <f>IF(Inputs!$B$26&lt;&gt;"Ready","FIX INPUTS",IF(A492&lt;=(Inputs!B$17-Inputs!$B$4)*12,Inputs!B$18*(1+Inputs!B$20)^INT((A492-1)/12),0))</f>
        <v>0</v>
      </c>
      <c r="D492" s="6">
        <f>IF(Inputs!$B$26&lt;&gt;"Ready","FIX INPUTS",IF(A492&lt;=(Inputs!B$17-Inputs!$B$4)*12,Inputs!B$19,0))</f>
        <v>0</v>
      </c>
      <c r="E492" s="6">
        <f>IF(Inputs!$B$26&lt;&gt;"Ready","FIX INPUTS",IF(A492&lt;=(Inputs!B$17-Inputs!$B$4)*12,E491*(1+(((1+Inputs!B$21)*(1-Inputs!B$22))^(1/12)-1))+C492*Inputs!$B$11+D492,E491))</f>
        <v>0</v>
      </c>
      <c r="F492" s="6">
        <f>IF(Inputs!$B$26&lt;&gt;"Ready","FIX INPUTS",IF(A492&lt;=(Inputs!B$17-Inputs!$B$4)*12,F491*(1+(((1+Inputs!B$21)*(1-Inputs!B$22))^(1/12)-1))+C492*Inputs!$B$12,F491))</f>
        <v>0</v>
      </c>
      <c r="G492" s="6">
        <f>IF(Inputs!$B$26&lt;&gt;"Ready","FIX INPUTS",IF(A492&lt;=(Inputs!B$17-Inputs!$B$4)*12,G491*(1+(((1+Inputs!B$21)*(1-Inputs!B$22))^(1/12)-1))+C492*Inputs!$B$13,G491))</f>
        <v>0</v>
      </c>
      <c r="H492" s="6">
        <f>IF(Inputs!$B$26&lt;&gt;"Ready","FIX INPUTS",SUM(E492:G492))</f>
        <v>0</v>
      </c>
      <c r="I492" s="6">
        <f>IF(Inputs!$B$26&lt;&gt;"Ready","FIX INPUTS",H492/(1+Inputs!B$23)^(MIN(A492,(Inputs!B$17-Inputs!$B$4)*12)/12))</f>
        <v>0</v>
      </c>
      <c r="J492" s="6">
        <f>IF(Inputs!$B$26&lt;&gt;"Ready","FIX INPUTS",C492+J491)</f>
        <v>0</v>
      </c>
      <c r="K492" s="6">
        <f>IF(Inputs!$B$26&lt;&gt;"Ready","FIX INPUTS",D492+K491)</f>
        <v>0</v>
      </c>
    </row>
    <row r="493" spans="1:11" ht="27.95" customHeight="1" x14ac:dyDescent="0.25">
      <c r="A493" s="1">
        <v>488</v>
      </c>
      <c r="B493" s="1">
        <f>IF(Inputs!$B$26&lt;&gt;"Ready","FIX INPUTS",Inputs!$B$4+A493/12)</f>
        <v>80.666666666666657</v>
      </c>
      <c r="C493" s="6">
        <f>IF(Inputs!$B$26&lt;&gt;"Ready","FIX INPUTS",IF(A493&lt;=(Inputs!B$17-Inputs!$B$4)*12,Inputs!B$18*(1+Inputs!B$20)^INT((A493-1)/12),0))</f>
        <v>0</v>
      </c>
      <c r="D493" s="6">
        <f>IF(Inputs!$B$26&lt;&gt;"Ready","FIX INPUTS",IF(A493&lt;=(Inputs!B$17-Inputs!$B$4)*12,Inputs!B$19,0))</f>
        <v>0</v>
      </c>
      <c r="E493" s="6">
        <f>IF(Inputs!$B$26&lt;&gt;"Ready","FIX INPUTS",IF(A493&lt;=(Inputs!B$17-Inputs!$B$4)*12,E492*(1+(((1+Inputs!B$21)*(1-Inputs!B$22))^(1/12)-1))+C493*Inputs!$B$11+D493,E492))</f>
        <v>0</v>
      </c>
      <c r="F493" s="6">
        <f>IF(Inputs!$B$26&lt;&gt;"Ready","FIX INPUTS",IF(A493&lt;=(Inputs!B$17-Inputs!$B$4)*12,F492*(1+(((1+Inputs!B$21)*(1-Inputs!B$22))^(1/12)-1))+C493*Inputs!$B$12,F492))</f>
        <v>0</v>
      </c>
      <c r="G493" s="6">
        <f>IF(Inputs!$B$26&lt;&gt;"Ready","FIX INPUTS",IF(A493&lt;=(Inputs!B$17-Inputs!$B$4)*12,G492*(1+(((1+Inputs!B$21)*(1-Inputs!B$22))^(1/12)-1))+C493*Inputs!$B$13,G492))</f>
        <v>0</v>
      </c>
      <c r="H493" s="6">
        <f>IF(Inputs!$B$26&lt;&gt;"Ready","FIX INPUTS",SUM(E493:G493))</f>
        <v>0</v>
      </c>
      <c r="I493" s="6">
        <f>IF(Inputs!$B$26&lt;&gt;"Ready","FIX INPUTS",H493/(1+Inputs!B$23)^(MIN(A493,(Inputs!B$17-Inputs!$B$4)*12)/12))</f>
        <v>0</v>
      </c>
      <c r="J493" s="6">
        <f>IF(Inputs!$B$26&lt;&gt;"Ready","FIX INPUTS",C493+J492)</f>
        <v>0</v>
      </c>
      <c r="K493" s="6">
        <f>IF(Inputs!$B$26&lt;&gt;"Ready","FIX INPUTS",D493+K492)</f>
        <v>0</v>
      </c>
    </row>
    <row r="494" spans="1:11" ht="27.95" customHeight="1" x14ac:dyDescent="0.25">
      <c r="A494" s="1">
        <v>489</v>
      </c>
      <c r="B494" s="1">
        <f>IF(Inputs!$B$26&lt;&gt;"Ready","FIX INPUTS",Inputs!$B$4+A494/12)</f>
        <v>80.75</v>
      </c>
      <c r="C494" s="6">
        <f>IF(Inputs!$B$26&lt;&gt;"Ready","FIX INPUTS",IF(A494&lt;=(Inputs!B$17-Inputs!$B$4)*12,Inputs!B$18*(1+Inputs!B$20)^INT((A494-1)/12),0))</f>
        <v>0</v>
      </c>
      <c r="D494" s="6">
        <f>IF(Inputs!$B$26&lt;&gt;"Ready","FIX INPUTS",IF(A494&lt;=(Inputs!B$17-Inputs!$B$4)*12,Inputs!B$19,0))</f>
        <v>0</v>
      </c>
      <c r="E494" s="6">
        <f>IF(Inputs!$B$26&lt;&gt;"Ready","FIX INPUTS",IF(A494&lt;=(Inputs!B$17-Inputs!$B$4)*12,E493*(1+(((1+Inputs!B$21)*(1-Inputs!B$22))^(1/12)-1))+C494*Inputs!$B$11+D494,E493))</f>
        <v>0</v>
      </c>
      <c r="F494" s="6">
        <f>IF(Inputs!$B$26&lt;&gt;"Ready","FIX INPUTS",IF(A494&lt;=(Inputs!B$17-Inputs!$B$4)*12,F493*(1+(((1+Inputs!B$21)*(1-Inputs!B$22))^(1/12)-1))+C494*Inputs!$B$12,F493))</f>
        <v>0</v>
      </c>
      <c r="G494" s="6">
        <f>IF(Inputs!$B$26&lt;&gt;"Ready","FIX INPUTS",IF(A494&lt;=(Inputs!B$17-Inputs!$B$4)*12,G493*(1+(((1+Inputs!B$21)*(1-Inputs!B$22))^(1/12)-1))+C494*Inputs!$B$13,G493))</f>
        <v>0</v>
      </c>
      <c r="H494" s="6">
        <f>IF(Inputs!$B$26&lt;&gt;"Ready","FIX INPUTS",SUM(E494:G494))</f>
        <v>0</v>
      </c>
      <c r="I494" s="6">
        <f>IF(Inputs!$B$26&lt;&gt;"Ready","FIX INPUTS",H494/(1+Inputs!B$23)^(MIN(A494,(Inputs!B$17-Inputs!$B$4)*12)/12))</f>
        <v>0</v>
      </c>
      <c r="J494" s="6">
        <f>IF(Inputs!$B$26&lt;&gt;"Ready","FIX INPUTS",C494+J493)</f>
        <v>0</v>
      </c>
      <c r="K494" s="6">
        <f>IF(Inputs!$B$26&lt;&gt;"Ready","FIX INPUTS",D494+K493)</f>
        <v>0</v>
      </c>
    </row>
    <row r="495" spans="1:11" ht="27.95" customHeight="1" x14ac:dyDescent="0.25">
      <c r="A495" s="1">
        <v>490</v>
      </c>
      <c r="B495" s="1">
        <f>IF(Inputs!$B$26&lt;&gt;"Ready","FIX INPUTS",Inputs!$B$4+A495/12)</f>
        <v>80.833333333333343</v>
      </c>
      <c r="C495" s="6">
        <f>IF(Inputs!$B$26&lt;&gt;"Ready","FIX INPUTS",IF(A495&lt;=(Inputs!B$17-Inputs!$B$4)*12,Inputs!B$18*(1+Inputs!B$20)^INT((A495-1)/12),0))</f>
        <v>0</v>
      </c>
      <c r="D495" s="6">
        <f>IF(Inputs!$B$26&lt;&gt;"Ready","FIX INPUTS",IF(A495&lt;=(Inputs!B$17-Inputs!$B$4)*12,Inputs!B$19,0))</f>
        <v>0</v>
      </c>
      <c r="E495" s="6">
        <f>IF(Inputs!$B$26&lt;&gt;"Ready","FIX INPUTS",IF(A495&lt;=(Inputs!B$17-Inputs!$B$4)*12,E494*(1+(((1+Inputs!B$21)*(1-Inputs!B$22))^(1/12)-1))+C495*Inputs!$B$11+D495,E494))</f>
        <v>0</v>
      </c>
      <c r="F495" s="6">
        <f>IF(Inputs!$B$26&lt;&gt;"Ready","FIX INPUTS",IF(A495&lt;=(Inputs!B$17-Inputs!$B$4)*12,F494*(1+(((1+Inputs!B$21)*(1-Inputs!B$22))^(1/12)-1))+C495*Inputs!$B$12,F494))</f>
        <v>0</v>
      </c>
      <c r="G495" s="6">
        <f>IF(Inputs!$B$26&lt;&gt;"Ready","FIX INPUTS",IF(A495&lt;=(Inputs!B$17-Inputs!$B$4)*12,G494*(1+(((1+Inputs!B$21)*(1-Inputs!B$22))^(1/12)-1))+C495*Inputs!$B$13,G494))</f>
        <v>0</v>
      </c>
      <c r="H495" s="6">
        <f>IF(Inputs!$B$26&lt;&gt;"Ready","FIX INPUTS",SUM(E495:G495))</f>
        <v>0</v>
      </c>
      <c r="I495" s="6">
        <f>IF(Inputs!$B$26&lt;&gt;"Ready","FIX INPUTS",H495/(1+Inputs!B$23)^(MIN(A495,(Inputs!B$17-Inputs!$B$4)*12)/12))</f>
        <v>0</v>
      </c>
      <c r="J495" s="6">
        <f>IF(Inputs!$B$26&lt;&gt;"Ready","FIX INPUTS",C495+J494)</f>
        <v>0</v>
      </c>
      <c r="K495" s="6">
        <f>IF(Inputs!$B$26&lt;&gt;"Ready","FIX INPUTS",D495+K494)</f>
        <v>0</v>
      </c>
    </row>
    <row r="496" spans="1:11" ht="27.95" customHeight="1" x14ac:dyDescent="0.25">
      <c r="A496" s="1">
        <v>491</v>
      </c>
      <c r="B496" s="1">
        <f>IF(Inputs!$B$26&lt;&gt;"Ready","FIX INPUTS",Inputs!$B$4+A496/12)</f>
        <v>80.916666666666657</v>
      </c>
      <c r="C496" s="6">
        <f>IF(Inputs!$B$26&lt;&gt;"Ready","FIX INPUTS",IF(A496&lt;=(Inputs!B$17-Inputs!$B$4)*12,Inputs!B$18*(1+Inputs!B$20)^INT((A496-1)/12),0))</f>
        <v>0</v>
      </c>
      <c r="D496" s="6">
        <f>IF(Inputs!$B$26&lt;&gt;"Ready","FIX INPUTS",IF(A496&lt;=(Inputs!B$17-Inputs!$B$4)*12,Inputs!B$19,0))</f>
        <v>0</v>
      </c>
      <c r="E496" s="6">
        <f>IF(Inputs!$B$26&lt;&gt;"Ready","FIX INPUTS",IF(A496&lt;=(Inputs!B$17-Inputs!$B$4)*12,E495*(1+(((1+Inputs!B$21)*(1-Inputs!B$22))^(1/12)-1))+C496*Inputs!$B$11+D496,E495))</f>
        <v>0</v>
      </c>
      <c r="F496" s="6">
        <f>IF(Inputs!$B$26&lt;&gt;"Ready","FIX INPUTS",IF(A496&lt;=(Inputs!B$17-Inputs!$B$4)*12,F495*(1+(((1+Inputs!B$21)*(1-Inputs!B$22))^(1/12)-1))+C496*Inputs!$B$12,F495))</f>
        <v>0</v>
      </c>
      <c r="G496" s="6">
        <f>IF(Inputs!$B$26&lt;&gt;"Ready","FIX INPUTS",IF(A496&lt;=(Inputs!B$17-Inputs!$B$4)*12,G495*(1+(((1+Inputs!B$21)*(1-Inputs!B$22))^(1/12)-1))+C496*Inputs!$B$13,G495))</f>
        <v>0</v>
      </c>
      <c r="H496" s="6">
        <f>IF(Inputs!$B$26&lt;&gt;"Ready","FIX INPUTS",SUM(E496:G496))</f>
        <v>0</v>
      </c>
      <c r="I496" s="6">
        <f>IF(Inputs!$B$26&lt;&gt;"Ready","FIX INPUTS",H496/(1+Inputs!B$23)^(MIN(A496,(Inputs!B$17-Inputs!$B$4)*12)/12))</f>
        <v>0</v>
      </c>
      <c r="J496" s="6">
        <f>IF(Inputs!$B$26&lt;&gt;"Ready","FIX INPUTS",C496+J495)</f>
        <v>0</v>
      </c>
      <c r="K496" s="6">
        <f>IF(Inputs!$B$26&lt;&gt;"Ready","FIX INPUTS",D496+K495)</f>
        <v>0</v>
      </c>
    </row>
    <row r="497" spans="1:11" ht="27.95" customHeight="1" x14ac:dyDescent="0.25">
      <c r="A497" s="1">
        <v>492</v>
      </c>
      <c r="B497" s="1">
        <f>IF(Inputs!$B$26&lt;&gt;"Ready","FIX INPUTS",Inputs!$B$4+A497/12)</f>
        <v>81</v>
      </c>
      <c r="C497" s="6">
        <f>IF(Inputs!$B$26&lt;&gt;"Ready","FIX INPUTS",IF(A497&lt;=(Inputs!B$17-Inputs!$B$4)*12,Inputs!B$18*(1+Inputs!B$20)^INT((A497-1)/12),0))</f>
        <v>0</v>
      </c>
      <c r="D497" s="6">
        <f>IF(Inputs!$B$26&lt;&gt;"Ready","FIX INPUTS",IF(A497&lt;=(Inputs!B$17-Inputs!$B$4)*12,Inputs!B$19,0))</f>
        <v>0</v>
      </c>
      <c r="E497" s="6">
        <f>IF(Inputs!$B$26&lt;&gt;"Ready","FIX INPUTS",IF(A497&lt;=(Inputs!B$17-Inputs!$B$4)*12,E496*(1+(((1+Inputs!B$21)*(1-Inputs!B$22))^(1/12)-1))+C497*Inputs!$B$11+D497,E496))</f>
        <v>0</v>
      </c>
      <c r="F497" s="6">
        <f>IF(Inputs!$B$26&lt;&gt;"Ready","FIX INPUTS",IF(A497&lt;=(Inputs!B$17-Inputs!$B$4)*12,F496*(1+(((1+Inputs!B$21)*(1-Inputs!B$22))^(1/12)-1))+C497*Inputs!$B$12,F496))</f>
        <v>0</v>
      </c>
      <c r="G497" s="6">
        <f>IF(Inputs!$B$26&lt;&gt;"Ready","FIX INPUTS",IF(A497&lt;=(Inputs!B$17-Inputs!$B$4)*12,G496*(1+(((1+Inputs!B$21)*(1-Inputs!B$22))^(1/12)-1))+C497*Inputs!$B$13,G496))</f>
        <v>0</v>
      </c>
      <c r="H497" s="6">
        <f>IF(Inputs!$B$26&lt;&gt;"Ready","FIX INPUTS",SUM(E497:G497))</f>
        <v>0</v>
      </c>
      <c r="I497" s="6">
        <f>IF(Inputs!$B$26&lt;&gt;"Ready","FIX INPUTS",H497/(1+Inputs!B$23)^(MIN(A497,(Inputs!B$17-Inputs!$B$4)*12)/12))</f>
        <v>0</v>
      </c>
      <c r="J497" s="6">
        <f>IF(Inputs!$B$26&lt;&gt;"Ready","FIX INPUTS",C497+J496)</f>
        <v>0</v>
      </c>
      <c r="K497" s="6">
        <f>IF(Inputs!$B$26&lt;&gt;"Ready","FIX INPUTS",D497+K496)</f>
        <v>0</v>
      </c>
    </row>
    <row r="498" spans="1:11" ht="27.95" customHeight="1" x14ac:dyDescent="0.25">
      <c r="A498" s="1">
        <v>493</v>
      </c>
      <c r="B498" s="1">
        <f>IF(Inputs!$B$26&lt;&gt;"Ready","FIX INPUTS",Inputs!$B$4+A498/12)</f>
        <v>81.083333333333343</v>
      </c>
      <c r="C498" s="6">
        <f>IF(Inputs!$B$26&lt;&gt;"Ready","FIX INPUTS",IF(A498&lt;=(Inputs!B$17-Inputs!$B$4)*12,Inputs!B$18*(1+Inputs!B$20)^INT((A498-1)/12),0))</f>
        <v>0</v>
      </c>
      <c r="D498" s="6">
        <f>IF(Inputs!$B$26&lt;&gt;"Ready","FIX INPUTS",IF(A498&lt;=(Inputs!B$17-Inputs!$B$4)*12,Inputs!B$19,0))</f>
        <v>0</v>
      </c>
      <c r="E498" s="6">
        <f>IF(Inputs!$B$26&lt;&gt;"Ready","FIX INPUTS",IF(A498&lt;=(Inputs!B$17-Inputs!$B$4)*12,E497*(1+(((1+Inputs!B$21)*(1-Inputs!B$22))^(1/12)-1))+C498*Inputs!$B$11+D498,E497))</f>
        <v>0</v>
      </c>
      <c r="F498" s="6">
        <f>IF(Inputs!$B$26&lt;&gt;"Ready","FIX INPUTS",IF(A498&lt;=(Inputs!B$17-Inputs!$B$4)*12,F497*(1+(((1+Inputs!B$21)*(1-Inputs!B$22))^(1/12)-1))+C498*Inputs!$B$12,F497))</f>
        <v>0</v>
      </c>
      <c r="G498" s="6">
        <f>IF(Inputs!$B$26&lt;&gt;"Ready","FIX INPUTS",IF(A498&lt;=(Inputs!B$17-Inputs!$B$4)*12,G497*(1+(((1+Inputs!B$21)*(1-Inputs!B$22))^(1/12)-1))+C498*Inputs!$B$13,G497))</f>
        <v>0</v>
      </c>
      <c r="H498" s="6">
        <f>IF(Inputs!$B$26&lt;&gt;"Ready","FIX INPUTS",SUM(E498:G498))</f>
        <v>0</v>
      </c>
      <c r="I498" s="6">
        <f>IF(Inputs!$B$26&lt;&gt;"Ready","FIX INPUTS",H498/(1+Inputs!B$23)^(MIN(A498,(Inputs!B$17-Inputs!$B$4)*12)/12))</f>
        <v>0</v>
      </c>
      <c r="J498" s="6">
        <f>IF(Inputs!$B$26&lt;&gt;"Ready","FIX INPUTS",C498+J497)</f>
        <v>0</v>
      </c>
      <c r="K498" s="6">
        <f>IF(Inputs!$B$26&lt;&gt;"Ready","FIX INPUTS",D498+K497)</f>
        <v>0</v>
      </c>
    </row>
    <row r="499" spans="1:11" ht="27.95" customHeight="1" x14ac:dyDescent="0.25">
      <c r="A499" s="1">
        <v>494</v>
      </c>
      <c r="B499" s="1">
        <f>IF(Inputs!$B$26&lt;&gt;"Ready","FIX INPUTS",Inputs!$B$4+A499/12)</f>
        <v>81.166666666666657</v>
      </c>
      <c r="C499" s="6">
        <f>IF(Inputs!$B$26&lt;&gt;"Ready","FIX INPUTS",IF(A499&lt;=(Inputs!B$17-Inputs!$B$4)*12,Inputs!B$18*(1+Inputs!B$20)^INT((A499-1)/12),0))</f>
        <v>0</v>
      </c>
      <c r="D499" s="6">
        <f>IF(Inputs!$B$26&lt;&gt;"Ready","FIX INPUTS",IF(A499&lt;=(Inputs!B$17-Inputs!$B$4)*12,Inputs!B$19,0))</f>
        <v>0</v>
      </c>
      <c r="E499" s="6">
        <f>IF(Inputs!$B$26&lt;&gt;"Ready","FIX INPUTS",IF(A499&lt;=(Inputs!B$17-Inputs!$B$4)*12,E498*(1+(((1+Inputs!B$21)*(1-Inputs!B$22))^(1/12)-1))+C499*Inputs!$B$11+D499,E498))</f>
        <v>0</v>
      </c>
      <c r="F499" s="6">
        <f>IF(Inputs!$B$26&lt;&gt;"Ready","FIX INPUTS",IF(A499&lt;=(Inputs!B$17-Inputs!$B$4)*12,F498*(1+(((1+Inputs!B$21)*(1-Inputs!B$22))^(1/12)-1))+C499*Inputs!$B$12,F498))</f>
        <v>0</v>
      </c>
      <c r="G499" s="6">
        <f>IF(Inputs!$B$26&lt;&gt;"Ready","FIX INPUTS",IF(A499&lt;=(Inputs!B$17-Inputs!$B$4)*12,G498*(1+(((1+Inputs!B$21)*(1-Inputs!B$22))^(1/12)-1))+C499*Inputs!$B$13,G498))</f>
        <v>0</v>
      </c>
      <c r="H499" s="6">
        <f>IF(Inputs!$B$26&lt;&gt;"Ready","FIX INPUTS",SUM(E499:G499))</f>
        <v>0</v>
      </c>
      <c r="I499" s="6">
        <f>IF(Inputs!$B$26&lt;&gt;"Ready","FIX INPUTS",H499/(1+Inputs!B$23)^(MIN(A499,(Inputs!B$17-Inputs!$B$4)*12)/12))</f>
        <v>0</v>
      </c>
      <c r="J499" s="6">
        <f>IF(Inputs!$B$26&lt;&gt;"Ready","FIX INPUTS",C499+J498)</f>
        <v>0</v>
      </c>
      <c r="K499" s="6">
        <f>IF(Inputs!$B$26&lt;&gt;"Ready","FIX INPUTS",D499+K498)</f>
        <v>0</v>
      </c>
    </row>
    <row r="500" spans="1:11" ht="27.95" customHeight="1" x14ac:dyDescent="0.25">
      <c r="A500" s="1">
        <v>495</v>
      </c>
      <c r="B500" s="1">
        <f>IF(Inputs!$B$26&lt;&gt;"Ready","FIX INPUTS",Inputs!$B$4+A500/12)</f>
        <v>81.25</v>
      </c>
      <c r="C500" s="6">
        <f>IF(Inputs!$B$26&lt;&gt;"Ready","FIX INPUTS",IF(A500&lt;=(Inputs!B$17-Inputs!$B$4)*12,Inputs!B$18*(1+Inputs!B$20)^INT((A500-1)/12),0))</f>
        <v>0</v>
      </c>
      <c r="D500" s="6">
        <f>IF(Inputs!$B$26&lt;&gt;"Ready","FIX INPUTS",IF(A500&lt;=(Inputs!B$17-Inputs!$B$4)*12,Inputs!B$19,0))</f>
        <v>0</v>
      </c>
      <c r="E500" s="6">
        <f>IF(Inputs!$B$26&lt;&gt;"Ready","FIX INPUTS",IF(A500&lt;=(Inputs!B$17-Inputs!$B$4)*12,E499*(1+(((1+Inputs!B$21)*(1-Inputs!B$22))^(1/12)-1))+C500*Inputs!$B$11+D500,E499))</f>
        <v>0</v>
      </c>
      <c r="F500" s="6">
        <f>IF(Inputs!$B$26&lt;&gt;"Ready","FIX INPUTS",IF(A500&lt;=(Inputs!B$17-Inputs!$B$4)*12,F499*(1+(((1+Inputs!B$21)*(1-Inputs!B$22))^(1/12)-1))+C500*Inputs!$B$12,F499))</f>
        <v>0</v>
      </c>
      <c r="G500" s="6">
        <f>IF(Inputs!$B$26&lt;&gt;"Ready","FIX INPUTS",IF(A500&lt;=(Inputs!B$17-Inputs!$B$4)*12,G499*(1+(((1+Inputs!B$21)*(1-Inputs!B$22))^(1/12)-1))+C500*Inputs!$B$13,G499))</f>
        <v>0</v>
      </c>
      <c r="H500" s="6">
        <f>IF(Inputs!$B$26&lt;&gt;"Ready","FIX INPUTS",SUM(E500:G500))</f>
        <v>0</v>
      </c>
      <c r="I500" s="6">
        <f>IF(Inputs!$B$26&lt;&gt;"Ready","FIX INPUTS",H500/(1+Inputs!B$23)^(MIN(A500,(Inputs!B$17-Inputs!$B$4)*12)/12))</f>
        <v>0</v>
      </c>
      <c r="J500" s="6">
        <f>IF(Inputs!$B$26&lt;&gt;"Ready","FIX INPUTS",C500+J499)</f>
        <v>0</v>
      </c>
      <c r="K500" s="6">
        <f>IF(Inputs!$B$26&lt;&gt;"Ready","FIX INPUTS",D500+K499)</f>
        <v>0</v>
      </c>
    </row>
    <row r="501" spans="1:11" ht="27.95" customHeight="1" x14ac:dyDescent="0.25">
      <c r="A501" s="1">
        <v>496</v>
      </c>
      <c r="B501" s="1">
        <f>IF(Inputs!$B$26&lt;&gt;"Ready","FIX INPUTS",Inputs!$B$4+A501/12)</f>
        <v>81.333333333333343</v>
      </c>
      <c r="C501" s="6">
        <f>IF(Inputs!$B$26&lt;&gt;"Ready","FIX INPUTS",IF(A501&lt;=(Inputs!B$17-Inputs!$B$4)*12,Inputs!B$18*(1+Inputs!B$20)^INT((A501-1)/12),0))</f>
        <v>0</v>
      </c>
      <c r="D501" s="6">
        <f>IF(Inputs!$B$26&lt;&gt;"Ready","FIX INPUTS",IF(A501&lt;=(Inputs!B$17-Inputs!$B$4)*12,Inputs!B$19,0))</f>
        <v>0</v>
      </c>
      <c r="E501" s="6">
        <f>IF(Inputs!$B$26&lt;&gt;"Ready","FIX INPUTS",IF(A501&lt;=(Inputs!B$17-Inputs!$B$4)*12,E500*(1+(((1+Inputs!B$21)*(1-Inputs!B$22))^(1/12)-1))+C501*Inputs!$B$11+D501,E500))</f>
        <v>0</v>
      </c>
      <c r="F501" s="6">
        <f>IF(Inputs!$B$26&lt;&gt;"Ready","FIX INPUTS",IF(A501&lt;=(Inputs!B$17-Inputs!$B$4)*12,F500*(1+(((1+Inputs!B$21)*(1-Inputs!B$22))^(1/12)-1))+C501*Inputs!$B$12,F500))</f>
        <v>0</v>
      </c>
      <c r="G501" s="6">
        <f>IF(Inputs!$B$26&lt;&gt;"Ready","FIX INPUTS",IF(A501&lt;=(Inputs!B$17-Inputs!$B$4)*12,G500*(1+(((1+Inputs!B$21)*(1-Inputs!B$22))^(1/12)-1))+C501*Inputs!$B$13,G500))</f>
        <v>0</v>
      </c>
      <c r="H501" s="6">
        <f>IF(Inputs!$B$26&lt;&gt;"Ready","FIX INPUTS",SUM(E501:G501))</f>
        <v>0</v>
      </c>
      <c r="I501" s="6">
        <f>IF(Inputs!$B$26&lt;&gt;"Ready","FIX INPUTS",H501/(1+Inputs!B$23)^(MIN(A501,(Inputs!B$17-Inputs!$B$4)*12)/12))</f>
        <v>0</v>
      </c>
      <c r="J501" s="6">
        <f>IF(Inputs!$B$26&lt;&gt;"Ready","FIX INPUTS",C501+J500)</f>
        <v>0</v>
      </c>
      <c r="K501" s="6">
        <f>IF(Inputs!$B$26&lt;&gt;"Ready","FIX INPUTS",D501+K500)</f>
        <v>0</v>
      </c>
    </row>
    <row r="502" spans="1:11" ht="27.95" customHeight="1" x14ac:dyDescent="0.25">
      <c r="A502" s="1">
        <v>497</v>
      </c>
      <c r="B502" s="1">
        <f>IF(Inputs!$B$26&lt;&gt;"Ready","FIX INPUTS",Inputs!$B$4+A502/12)</f>
        <v>81.416666666666657</v>
      </c>
      <c r="C502" s="6">
        <f>IF(Inputs!$B$26&lt;&gt;"Ready","FIX INPUTS",IF(A502&lt;=(Inputs!B$17-Inputs!$B$4)*12,Inputs!B$18*(1+Inputs!B$20)^INT((A502-1)/12),0))</f>
        <v>0</v>
      </c>
      <c r="D502" s="6">
        <f>IF(Inputs!$B$26&lt;&gt;"Ready","FIX INPUTS",IF(A502&lt;=(Inputs!B$17-Inputs!$B$4)*12,Inputs!B$19,0))</f>
        <v>0</v>
      </c>
      <c r="E502" s="6">
        <f>IF(Inputs!$B$26&lt;&gt;"Ready","FIX INPUTS",IF(A502&lt;=(Inputs!B$17-Inputs!$B$4)*12,E501*(1+(((1+Inputs!B$21)*(1-Inputs!B$22))^(1/12)-1))+C502*Inputs!$B$11+D502,E501))</f>
        <v>0</v>
      </c>
      <c r="F502" s="6">
        <f>IF(Inputs!$B$26&lt;&gt;"Ready","FIX INPUTS",IF(A502&lt;=(Inputs!B$17-Inputs!$B$4)*12,F501*(1+(((1+Inputs!B$21)*(1-Inputs!B$22))^(1/12)-1))+C502*Inputs!$B$12,F501))</f>
        <v>0</v>
      </c>
      <c r="G502" s="6">
        <f>IF(Inputs!$B$26&lt;&gt;"Ready","FIX INPUTS",IF(A502&lt;=(Inputs!B$17-Inputs!$B$4)*12,G501*(1+(((1+Inputs!B$21)*(1-Inputs!B$22))^(1/12)-1))+C502*Inputs!$B$13,G501))</f>
        <v>0</v>
      </c>
      <c r="H502" s="6">
        <f>IF(Inputs!$B$26&lt;&gt;"Ready","FIX INPUTS",SUM(E502:G502))</f>
        <v>0</v>
      </c>
      <c r="I502" s="6">
        <f>IF(Inputs!$B$26&lt;&gt;"Ready","FIX INPUTS",H502/(1+Inputs!B$23)^(MIN(A502,(Inputs!B$17-Inputs!$B$4)*12)/12))</f>
        <v>0</v>
      </c>
      <c r="J502" s="6">
        <f>IF(Inputs!$B$26&lt;&gt;"Ready","FIX INPUTS",C502+J501)</f>
        <v>0</v>
      </c>
      <c r="K502" s="6">
        <f>IF(Inputs!$B$26&lt;&gt;"Ready","FIX INPUTS",D502+K501)</f>
        <v>0</v>
      </c>
    </row>
    <row r="503" spans="1:11" ht="27.95" customHeight="1" x14ac:dyDescent="0.25">
      <c r="A503" s="1">
        <v>498</v>
      </c>
      <c r="B503" s="1">
        <f>IF(Inputs!$B$26&lt;&gt;"Ready","FIX INPUTS",Inputs!$B$4+A503/12)</f>
        <v>81.5</v>
      </c>
      <c r="C503" s="6">
        <f>IF(Inputs!$B$26&lt;&gt;"Ready","FIX INPUTS",IF(A503&lt;=(Inputs!B$17-Inputs!$B$4)*12,Inputs!B$18*(1+Inputs!B$20)^INT((A503-1)/12),0))</f>
        <v>0</v>
      </c>
      <c r="D503" s="6">
        <f>IF(Inputs!$B$26&lt;&gt;"Ready","FIX INPUTS",IF(A503&lt;=(Inputs!B$17-Inputs!$B$4)*12,Inputs!B$19,0))</f>
        <v>0</v>
      </c>
      <c r="E503" s="6">
        <f>IF(Inputs!$B$26&lt;&gt;"Ready","FIX INPUTS",IF(A503&lt;=(Inputs!B$17-Inputs!$B$4)*12,E502*(1+(((1+Inputs!B$21)*(1-Inputs!B$22))^(1/12)-1))+C503*Inputs!$B$11+D503,E502))</f>
        <v>0</v>
      </c>
      <c r="F503" s="6">
        <f>IF(Inputs!$B$26&lt;&gt;"Ready","FIX INPUTS",IF(A503&lt;=(Inputs!B$17-Inputs!$B$4)*12,F502*(1+(((1+Inputs!B$21)*(1-Inputs!B$22))^(1/12)-1))+C503*Inputs!$B$12,F502))</f>
        <v>0</v>
      </c>
      <c r="G503" s="6">
        <f>IF(Inputs!$B$26&lt;&gt;"Ready","FIX INPUTS",IF(A503&lt;=(Inputs!B$17-Inputs!$B$4)*12,G502*(1+(((1+Inputs!B$21)*(1-Inputs!B$22))^(1/12)-1))+C503*Inputs!$B$13,G502))</f>
        <v>0</v>
      </c>
      <c r="H503" s="6">
        <f>IF(Inputs!$B$26&lt;&gt;"Ready","FIX INPUTS",SUM(E503:G503))</f>
        <v>0</v>
      </c>
      <c r="I503" s="6">
        <f>IF(Inputs!$B$26&lt;&gt;"Ready","FIX INPUTS",H503/(1+Inputs!B$23)^(MIN(A503,(Inputs!B$17-Inputs!$B$4)*12)/12))</f>
        <v>0</v>
      </c>
      <c r="J503" s="6">
        <f>IF(Inputs!$B$26&lt;&gt;"Ready","FIX INPUTS",C503+J502)</f>
        <v>0</v>
      </c>
      <c r="K503" s="6">
        <f>IF(Inputs!$B$26&lt;&gt;"Ready","FIX INPUTS",D503+K502)</f>
        <v>0</v>
      </c>
    </row>
    <row r="504" spans="1:11" ht="27.95" customHeight="1" x14ac:dyDescent="0.25">
      <c r="A504" s="1">
        <v>499</v>
      </c>
      <c r="B504" s="1">
        <f>IF(Inputs!$B$26&lt;&gt;"Ready","FIX INPUTS",Inputs!$B$4+A504/12)</f>
        <v>81.583333333333343</v>
      </c>
      <c r="C504" s="6">
        <f>IF(Inputs!$B$26&lt;&gt;"Ready","FIX INPUTS",IF(A504&lt;=(Inputs!B$17-Inputs!$B$4)*12,Inputs!B$18*(1+Inputs!B$20)^INT((A504-1)/12),0))</f>
        <v>0</v>
      </c>
      <c r="D504" s="6">
        <f>IF(Inputs!$B$26&lt;&gt;"Ready","FIX INPUTS",IF(A504&lt;=(Inputs!B$17-Inputs!$B$4)*12,Inputs!B$19,0))</f>
        <v>0</v>
      </c>
      <c r="E504" s="6">
        <f>IF(Inputs!$B$26&lt;&gt;"Ready","FIX INPUTS",IF(A504&lt;=(Inputs!B$17-Inputs!$B$4)*12,E503*(1+(((1+Inputs!B$21)*(1-Inputs!B$22))^(1/12)-1))+C504*Inputs!$B$11+D504,E503))</f>
        <v>0</v>
      </c>
      <c r="F504" s="6">
        <f>IF(Inputs!$B$26&lt;&gt;"Ready","FIX INPUTS",IF(A504&lt;=(Inputs!B$17-Inputs!$B$4)*12,F503*(1+(((1+Inputs!B$21)*(1-Inputs!B$22))^(1/12)-1))+C504*Inputs!$B$12,F503))</f>
        <v>0</v>
      </c>
      <c r="G504" s="6">
        <f>IF(Inputs!$B$26&lt;&gt;"Ready","FIX INPUTS",IF(A504&lt;=(Inputs!B$17-Inputs!$B$4)*12,G503*(1+(((1+Inputs!B$21)*(1-Inputs!B$22))^(1/12)-1))+C504*Inputs!$B$13,G503))</f>
        <v>0</v>
      </c>
      <c r="H504" s="6">
        <f>IF(Inputs!$B$26&lt;&gt;"Ready","FIX INPUTS",SUM(E504:G504))</f>
        <v>0</v>
      </c>
      <c r="I504" s="6">
        <f>IF(Inputs!$B$26&lt;&gt;"Ready","FIX INPUTS",H504/(1+Inputs!B$23)^(MIN(A504,(Inputs!B$17-Inputs!$B$4)*12)/12))</f>
        <v>0</v>
      </c>
      <c r="J504" s="6">
        <f>IF(Inputs!$B$26&lt;&gt;"Ready","FIX INPUTS",C504+J503)</f>
        <v>0</v>
      </c>
      <c r="K504" s="6">
        <f>IF(Inputs!$B$26&lt;&gt;"Ready","FIX INPUTS",D504+K503)</f>
        <v>0</v>
      </c>
    </row>
    <row r="505" spans="1:11" ht="27.95" customHeight="1" x14ac:dyDescent="0.25">
      <c r="A505" s="1">
        <v>500</v>
      </c>
      <c r="B505" s="1">
        <f>IF(Inputs!$B$26&lt;&gt;"Ready","FIX INPUTS",Inputs!$B$4+A505/12)</f>
        <v>81.666666666666657</v>
      </c>
      <c r="C505" s="6">
        <f>IF(Inputs!$B$26&lt;&gt;"Ready","FIX INPUTS",IF(A505&lt;=(Inputs!B$17-Inputs!$B$4)*12,Inputs!B$18*(1+Inputs!B$20)^INT((A505-1)/12),0))</f>
        <v>0</v>
      </c>
      <c r="D505" s="6">
        <f>IF(Inputs!$B$26&lt;&gt;"Ready","FIX INPUTS",IF(A505&lt;=(Inputs!B$17-Inputs!$B$4)*12,Inputs!B$19,0))</f>
        <v>0</v>
      </c>
      <c r="E505" s="6">
        <f>IF(Inputs!$B$26&lt;&gt;"Ready","FIX INPUTS",IF(A505&lt;=(Inputs!B$17-Inputs!$B$4)*12,E504*(1+(((1+Inputs!B$21)*(1-Inputs!B$22))^(1/12)-1))+C505*Inputs!$B$11+D505,E504))</f>
        <v>0</v>
      </c>
      <c r="F505" s="6">
        <f>IF(Inputs!$B$26&lt;&gt;"Ready","FIX INPUTS",IF(A505&lt;=(Inputs!B$17-Inputs!$B$4)*12,F504*(1+(((1+Inputs!B$21)*(1-Inputs!B$22))^(1/12)-1))+C505*Inputs!$B$12,F504))</f>
        <v>0</v>
      </c>
      <c r="G505" s="6">
        <f>IF(Inputs!$B$26&lt;&gt;"Ready","FIX INPUTS",IF(A505&lt;=(Inputs!B$17-Inputs!$B$4)*12,G504*(1+(((1+Inputs!B$21)*(1-Inputs!B$22))^(1/12)-1))+C505*Inputs!$B$13,G504))</f>
        <v>0</v>
      </c>
      <c r="H505" s="6">
        <f>IF(Inputs!$B$26&lt;&gt;"Ready","FIX INPUTS",SUM(E505:G505))</f>
        <v>0</v>
      </c>
      <c r="I505" s="6">
        <f>IF(Inputs!$B$26&lt;&gt;"Ready","FIX INPUTS",H505/(1+Inputs!B$23)^(MIN(A505,(Inputs!B$17-Inputs!$B$4)*12)/12))</f>
        <v>0</v>
      </c>
      <c r="J505" s="6">
        <f>IF(Inputs!$B$26&lt;&gt;"Ready","FIX INPUTS",C505+J504)</f>
        <v>0</v>
      </c>
      <c r="K505" s="6">
        <f>IF(Inputs!$B$26&lt;&gt;"Ready","FIX INPUTS",D505+K504)</f>
        <v>0</v>
      </c>
    </row>
    <row r="506" spans="1:11" ht="27.95" customHeight="1" x14ac:dyDescent="0.25">
      <c r="A506" s="1">
        <v>501</v>
      </c>
      <c r="B506" s="1">
        <f>IF(Inputs!$B$26&lt;&gt;"Ready","FIX INPUTS",Inputs!$B$4+A506/12)</f>
        <v>81.75</v>
      </c>
      <c r="C506" s="6">
        <f>IF(Inputs!$B$26&lt;&gt;"Ready","FIX INPUTS",IF(A506&lt;=(Inputs!B$17-Inputs!$B$4)*12,Inputs!B$18*(1+Inputs!B$20)^INT((A506-1)/12),0))</f>
        <v>0</v>
      </c>
      <c r="D506" s="6">
        <f>IF(Inputs!$B$26&lt;&gt;"Ready","FIX INPUTS",IF(A506&lt;=(Inputs!B$17-Inputs!$B$4)*12,Inputs!B$19,0))</f>
        <v>0</v>
      </c>
      <c r="E506" s="6">
        <f>IF(Inputs!$B$26&lt;&gt;"Ready","FIX INPUTS",IF(A506&lt;=(Inputs!B$17-Inputs!$B$4)*12,E505*(1+(((1+Inputs!B$21)*(1-Inputs!B$22))^(1/12)-1))+C506*Inputs!$B$11+D506,E505))</f>
        <v>0</v>
      </c>
      <c r="F506" s="6">
        <f>IF(Inputs!$B$26&lt;&gt;"Ready","FIX INPUTS",IF(A506&lt;=(Inputs!B$17-Inputs!$B$4)*12,F505*(1+(((1+Inputs!B$21)*(1-Inputs!B$22))^(1/12)-1))+C506*Inputs!$B$12,F505))</f>
        <v>0</v>
      </c>
      <c r="G506" s="6">
        <f>IF(Inputs!$B$26&lt;&gt;"Ready","FIX INPUTS",IF(A506&lt;=(Inputs!B$17-Inputs!$B$4)*12,G505*(1+(((1+Inputs!B$21)*(1-Inputs!B$22))^(1/12)-1))+C506*Inputs!$B$13,G505))</f>
        <v>0</v>
      </c>
      <c r="H506" s="6">
        <f>IF(Inputs!$B$26&lt;&gt;"Ready","FIX INPUTS",SUM(E506:G506))</f>
        <v>0</v>
      </c>
      <c r="I506" s="6">
        <f>IF(Inputs!$B$26&lt;&gt;"Ready","FIX INPUTS",H506/(1+Inputs!B$23)^(MIN(A506,(Inputs!B$17-Inputs!$B$4)*12)/12))</f>
        <v>0</v>
      </c>
      <c r="J506" s="6">
        <f>IF(Inputs!$B$26&lt;&gt;"Ready","FIX INPUTS",C506+J505)</f>
        <v>0</v>
      </c>
      <c r="K506" s="6">
        <f>IF(Inputs!$B$26&lt;&gt;"Ready","FIX INPUTS",D506+K505)</f>
        <v>0</v>
      </c>
    </row>
    <row r="507" spans="1:11" ht="27.95" customHeight="1" x14ac:dyDescent="0.25">
      <c r="A507" s="1">
        <v>502</v>
      </c>
      <c r="B507" s="1">
        <f>IF(Inputs!$B$26&lt;&gt;"Ready","FIX INPUTS",Inputs!$B$4+A507/12)</f>
        <v>81.833333333333343</v>
      </c>
      <c r="C507" s="6">
        <f>IF(Inputs!$B$26&lt;&gt;"Ready","FIX INPUTS",IF(A507&lt;=(Inputs!B$17-Inputs!$B$4)*12,Inputs!B$18*(1+Inputs!B$20)^INT((A507-1)/12),0))</f>
        <v>0</v>
      </c>
      <c r="D507" s="6">
        <f>IF(Inputs!$B$26&lt;&gt;"Ready","FIX INPUTS",IF(A507&lt;=(Inputs!B$17-Inputs!$B$4)*12,Inputs!B$19,0))</f>
        <v>0</v>
      </c>
      <c r="E507" s="6">
        <f>IF(Inputs!$B$26&lt;&gt;"Ready","FIX INPUTS",IF(A507&lt;=(Inputs!B$17-Inputs!$B$4)*12,E506*(1+(((1+Inputs!B$21)*(1-Inputs!B$22))^(1/12)-1))+C507*Inputs!$B$11+D507,E506))</f>
        <v>0</v>
      </c>
      <c r="F507" s="6">
        <f>IF(Inputs!$B$26&lt;&gt;"Ready","FIX INPUTS",IF(A507&lt;=(Inputs!B$17-Inputs!$B$4)*12,F506*(1+(((1+Inputs!B$21)*(1-Inputs!B$22))^(1/12)-1))+C507*Inputs!$B$12,F506))</f>
        <v>0</v>
      </c>
      <c r="G507" s="6">
        <f>IF(Inputs!$B$26&lt;&gt;"Ready","FIX INPUTS",IF(A507&lt;=(Inputs!B$17-Inputs!$B$4)*12,G506*(1+(((1+Inputs!B$21)*(1-Inputs!B$22))^(1/12)-1))+C507*Inputs!$B$13,G506))</f>
        <v>0</v>
      </c>
      <c r="H507" s="6">
        <f>IF(Inputs!$B$26&lt;&gt;"Ready","FIX INPUTS",SUM(E507:G507))</f>
        <v>0</v>
      </c>
      <c r="I507" s="6">
        <f>IF(Inputs!$B$26&lt;&gt;"Ready","FIX INPUTS",H507/(1+Inputs!B$23)^(MIN(A507,(Inputs!B$17-Inputs!$B$4)*12)/12))</f>
        <v>0</v>
      </c>
      <c r="J507" s="6">
        <f>IF(Inputs!$B$26&lt;&gt;"Ready","FIX INPUTS",C507+J506)</f>
        <v>0</v>
      </c>
      <c r="K507" s="6">
        <f>IF(Inputs!$B$26&lt;&gt;"Ready","FIX INPUTS",D507+K506)</f>
        <v>0</v>
      </c>
    </row>
    <row r="508" spans="1:11" ht="27.95" customHeight="1" x14ac:dyDescent="0.25">
      <c r="A508" s="1">
        <v>503</v>
      </c>
      <c r="B508" s="1">
        <f>IF(Inputs!$B$26&lt;&gt;"Ready","FIX INPUTS",Inputs!$B$4+A508/12)</f>
        <v>81.916666666666657</v>
      </c>
      <c r="C508" s="6">
        <f>IF(Inputs!$B$26&lt;&gt;"Ready","FIX INPUTS",IF(A508&lt;=(Inputs!B$17-Inputs!$B$4)*12,Inputs!B$18*(1+Inputs!B$20)^INT((A508-1)/12),0))</f>
        <v>0</v>
      </c>
      <c r="D508" s="6">
        <f>IF(Inputs!$B$26&lt;&gt;"Ready","FIX INPUTS",IF(A508&lt;=(Inputs!B$17-Inputs!$B$4)*12,Inputs!B$19,0))</f>
        <v>0</v>
      </c>
      <c r="E508" s="6">
        <f>IF(Inputs!$B$26&lt;&gt;"Ready","FIX INPUTS",IF(A508&lt;=(Inputs!B$17-Inputs!$B$4)*12,E507*(1+(((1+Inputs!B$21)*(1-Inputs!B$22))^(1/12)-1))+C508*Inputs!$B$11+D508,E507))</f>
        <v>0</v>
      </c>
      <c r="F508" s="6">
        <f>IF(Inputs!$B$26&lt;&gt;"Ready","FIX INPUTS",IF(A508&lt;=(Inputs!B$17-Inputs!$B$4)*12,F507*(1+(((1+Inputs!B$21)*(1-Inputs!B$22))^(1/12)-1))+C508*Inputs!$B$12,F507))</f>
        <v>0</v>
      </c>
      <c r="G508" s="6">
        <f>IF(Inputs!$B$26&lt;&gt;"Ready","FIX INPUTS",IF(A508&lt;=(Inputs!B$17-Inputs!$B$4)*12,G507*(1+(((1+Inputs!B$21)*(1-Inputs!B$22))^(1/12)-1))+C508*Inputs!$B$13,G507))</f>
        <v>0</v>
      </c>
      <c r="H508" s="6">
        <f>IF(Inputs!$B$26&lt;&gt;"Ready","FIX INPUTS",SUM(E508:G508))</f>
        <v>0</v>
      </c>
      <c r="I508" s="6">
        <f>IF(Inputs!$B$26&lt;&gt;"Ready","FIX INPUTS",H508/(1+Inputs!B$23)^(MIN(A508,(Inputs!B$17-Inputs!$B$4)*12)/12))</f>
        <v>0</v>
      </c>
      <c r="J508" s="6">
        <f>IF(Inputs!$B$26&lt;&gt;"Ready","FIX INPUTS",C508+J507)</f>
        <v>0</v>
      </c>
      <c r="K508" s="6">
        <f>IF(Inputs!$B$26&lt;&gt;"Ready","FIX INPUTS",D508+K507)</f>
        <v>0</v>
      </c>
    </row>
    <row r="509" spans="1:11" ht="27.95" customHeight="1" x14ac:dyDescent="0.25">
      <c r="A509" s="1">
        <v>504</v>
      </c>
      <c r="B509" s="1">
        <f>IF(Inputs!$B$26&lt;&gt;"Ready","FIX INPUTS",Inputs!$B$4+A509/12)</f>
        <v>82</v>
      </c>
      <c r="C509" s="6">
        <f>IF(Inputs!$B$26&lt;&gt;"Ready","FIX INPUTS",IF(A509&lt;=(Inputs!B$17-Inputs!$B$4)*12,Inputs!B$18*(1+Inputs!B$20)^INT((A509-1)/12),0))</f>
        <v>0</v>
      </c>
      <c r="D509" s="6">
        <f>IF(Inputs!$B$26&lt;&gt;"Ready","FIX INPUTS",IF(A509&lt;=(Inputs!B$17-Inputs!$B$4)*12,Inputs!B$19,0))</f>
        <v>0</v>
      </c>
      <c r="E509" s="6">
        <f>IF(Inputs!$B$26&lt;&gt;"Ready","FIX INPUTS",IF(A509&lt;=(Inputs!B$17-Inputs!$B$4)*12,E508*(1+(((1+Inputs!B$21)*(1-Inputs!B$22))^(1/12)-1))+C509*Inputs!$B$11+D509,E508))</f>
        <v>0</v>
      </c>
      <c r="F509" s="6">
        <f>IF(Inputs!$B$26&lt;&gt;"Ready","FIX INPUTS",IF(A509&lt;=(Inputs!B$17-Inputs!$B$4)*12,F508*(1+(((1+Inputs!B$21)*(1-Inputs!B$22))^(1/12)-1))+C509*Inputs!$B$12,F508))</f>
        <v>0</v>
      </c>
      <c r="G509" s="6">
        <f>IF(Inputs!$B$26&lt;&gt;"Ready","FIX INPUTS",IF(A509&lt;=(Inputs!B$17-Inputs!$B$4)*12,G508*(1+(((1+Inputs!B$21)*(1-Inputs!B$22))^(1/12)-1))+C509*Inputs!$B$13,G508))</f>
        <v>0</v>
      </c>
      <c r="H509" s="6">
        <f>IF(Inputs!$B$26&lt;&gt;"Ready","FIX INPUTS",SUM(E509:G509))</f>
        <v>0</v>
      </c>
      <c r="I509" s="6">
        <f>IF(Inputs!$B$26&lt;&gt;"Ready","FIX INPUTS",H509/(1+Inputs!B$23)^(MIN(A509,(Inputs!B$17-Inputs!$B$4)*12)/12))</f>
        <v>0</v>
      </c>
      <c r="J509" s="6">
        <f>IF(Inputs!$B$26&lt;&gt;"Ready","FIX INPUTS",C509+J508)</f>
        <v>0</v>
      </c>
      <c r="K509" s="6">
        <f>IF(Inputs!$B$26&lt;&gt;"Ready","FIX INPUTS",D509+K508)</f>
        <v>0</v>
      </c>
    </row>
    <row r="510" spans="1:11" ht="27.95" customHeight="1" x14ac:dyDescent="0.25">
      <c r="A510" s="1">
        <v>505</v>
      </c>
      <c r="B510" s="1">
        <f>IF(Inputs!$B$26&lt;&gt;"Ready","FIX INPUTS",Inputs!$B$4+A510/12)</f>
        <v>82.083333333333343</v>
      </c>
      <c r="C510" s="6">
        <f>IF(Inputs!$B$26&lt;&gt;"Ready","FIX INPUTS",IF(A510&lt;=(Inputs!B$17-Inputs!$B$4)*12,Inputs!B$18*(1+Inputs!B$20)^INT((A510-1)/12),0))</f>
        <v>0</v>
      </c>
      <c r="D510" s="6">
        <f>IF(Inputs!$B$26&lt;&gt;"Ready","FIX INPUTS",IF(A510&lt;=(Inputs!B$17-Inputs!$B$4)*12,Inputs!B$19,0))</f>
        <v>0</v>
      </c>
      <c r="E510" s="6">
        <f>IF(Inputs!$B$26&lt;&gt;"Ready","FIX INPUTS",IF(A510&lt;=(Inputs!B$17-Inputs!$B$4)*12,E509*(1+(((1+Inputs!B$21)*(1-Inputs!B$22))^(1/12)-1))+C510*Inputs!$B$11+D510,E509))</f>
        <v>0</v>
      </c>
      <c r="F510" s="6">
        <f>IF(Inputs!$B$26&lt;&gt;"Ready","FIX INPUTS",IF(A510&lt;=(Inputs!B$17-Inputs!$B$4)*12,F509*(1+(((1+Inputs!B$21)*(1-Inputs!B$22))^(1/12)-1))+C510*Inputs!$B$12,F509))</f>
        <v>0</v>
      </c>
      <c r="G510" s="6">
        <f>IF(Inputs!$B$26&lt;&gt;"Ready","FIX INPUTS",IF(A510&lt;=(Inputs!B$17-Inputs!$B$4)*12,G509*(1+(((1+Inputs!B$21)*(1-Inputs!B$22))^(1/12)-1))+C510*Inputs!$B$13,G509))</f>
        <v>0</v>
      </c>
      <c r="H510" s="6">
        <f>IF(Inputs!$B$26&lt;&gt;"Ready","FIX INPUTS",SUM(E510:G510))</f>
        <v>0</v>
      </c>
      <c r="I510" s="6">
        <f>IF(Inputs!$B$26&lt;&gt;"Ready","FIX INPUTS",H510/(1+Inputs!B$23)^(MIN(A510,(Inputs!B$17-Inputs!$B$4)*12)/12))</f>
        <v>0</v>
      </c>
      <c r="J510" s="6">
        <f>IF(Inputs!$B$26&lt;&gt;"Ready","FIX INPUTS",C510+J509)</f>
        <v>0</v>
      </c>
      <c r="K510" s="6">
        <f>IF(Inputs!$B$26&lt;&gt;"Ready","FIX INPUTS",D510+K509)</f>
        <v>0</v>
      </c>
    </row>
    <row r="511" spans="1:11" ht="27.95" customHeight="1" x14ac:dyDescent="0.25">
      <c r="A511" s="1">
        <v>506</v>
      </c>
      <c r="B511" s="1">
        <f>IF(Inputs!$B$26&lt;&gt;"Ready","FIX INPUTS",Inputs!$B$4+A511/12)</f>
        <v>82.166666666666657</v>
      </c>
      <c r="C511" s="6">
        <f>IF(Inputs!$B$26&lt;&gt;"Ready","FIX INPUTS",IF(A511&lt;=(Inputs!B$17-Inputs!$B$4)*12,Inputs!B$18*(1+Inputs!B$20)^INT((A511-1)/12),0))</f>
        <v>0</v>
      </c>
      <c r="D511" s="6">
        <f>IF(Inputs!$B$26&lt;&gt;"Ready","FIX INPUTS",IF(A511&lt;=(Inputs!B$17-Inputs!$B$4)*12,Inputs!B$19,0))</f>
        <v>0</v>
      </c>
      <c r="E511" s="6">
        <f>IF(Inputs!$B$26&lt;&gt;"Ready","FIX INPUTS",IF(A511&lt;=(Inputs!B$17-Inputs!$B$4)*12,E510*(1+(((1+Inputs!B$21)*(1-Inputs!B$22))^(1/12)-1))+C511*Inputs!$B$11+D511,E510))</f>
        <v>0</v>
      </c>
      <c r="F511" s="6">
        <f>IF(Inputs!$B$26&lt;&gt;"Ready","FIX INPUTS",IF(A511&lt;=(Inputs!B$17-Inputs!$B$4)*12,F510*(1+(((1+Inputs!B$21)*(1-Inputs!B$22))^(1/12)-1))+C511*Inputs!$B$12,F510))</f>
        <v>0</v>
      </c>
      <c r="G511" s="6">
        <f>IF(Inputs!$B$26&lt;&gt;"Ready","FIX INPUTS",IF(A511&lt;=(Inputs!B$17-Inputs!$B$4)*12,G510*(1+(((1+Inputs!B$21)*(1-Inputs!B$22))^(1/12)-1))+C511*Inputs!$B$13,G510))</f>
        <v>0</v>
      </c>
      <c r="H511" s="6">
        <f>IF(Inputs!$B$26&lt;&gt;"Ready","FIX INPUTS",SUM(E511:G511))</f>
        <v>0</v>
      </c>
      <c r="I511" s="6">
        <f>IF(Inputs!$B$26&lt;&gt;"Ready","FIX INPUTS",H511/(1+Inputs!B$23)^(MIN(A511,(Inputs!B$17-Inputs!$B$4)*12)/12))</f>
        <v>0</v>
      </c>
      <c r="J511" s="6">
        <f>IF(Inputs!$B$26&lt;&gt;"Ready","FIX INPUTS",C511+J510)</f>
        <v>0</v>
      </c>
      <c r="K511" s="6">
        <f>IF(Inputs!$B$26&lt;&gt;"Ready","FIX INPUTS",D511+K510)</f>
        <v>0</v>
      </c>
    </row>
    <row r="512" spans="1:11" ht="27.95" customHeight="1" x14ac:dyDescent="0.25">
      <c r="A512" s="1">
        <v>507</v>
      </c>
      <c r="B512" s="1">
        <f>IF(Inputs!$B$26&lt;&gt;"Ready","FIX INPUTS",Inputs!$B$4+A512/12)</f>
        <v>82.25</v>
      </c>
      <c r="C512" s="6">
        <f>IF(Inputs!$B$26&lt;&gt;"Ready","FIX INPUTS",IF(A512&lt;=(Inputs!B$17-Inputs!$B$4)*12,Inputs!B$18*(1+Inputs!B$20)^INT((A512-1)/12),0))</f>
        <v>0</v>
      </c>
      <c r="D512" s="6">
        <f>IF(Inputs!$B$26&lt;&gt;"Ready","FIX INPUTS",IF(A512&lt;=(Inputs!B$17-Inputs!$B$4)*12,Inputs!B$19,0))</f>
        <v>0</v>
      </c>
      <c r="E512" s="6">
        <f>IF(Inputs!$B$26&lt;&gt;"Ready","FIX INPUTS",IF(A512&lt;=(Inputs!B$17-Inputs!$B$4)*12,E511*(1+(((1+Inputs!B$21)*(1-Inputs!B$22))^(1/12)-1))+C512*Inputs!$B$11+D512,E511))</f>
        <v>0</v>
      </c>
      <c r="F512" s="6">
        <f>IF(Inputs!$B$26&lt;&gt;"Ready","FIX INPUTS",IF(A512&lt;=(Inputs!B$17-Inputs!$B$4)*12,F511*(1+(((1+Inputs!B$21)*(1-Inputs!B$22))^(1/12)-1))+C512*Inputs!$B$12,F511))</f>
        <v>0</v>
      </c>
      <c r="G512" s="6">
        <f>IF(Inputs!$B$26&lt;&gt;"Ready","FIX INPUTS",IF(A512&lt;=(Inputs!B$17-Inputs!$B$4)*12,G511*(1+(((1+Inputs!B$21)*(1-Inputs!B$22))^(1/12)-1))+C512*Inputs!$B$13,G511))</f>
        <v>0</v>
      </c>
      <c r="H512" s="6">
        <f>IF(Inputs!$B$26&lt;&gt;"Ready","FIX INPUTS",SUM(E512:G512))</f>
        <v>0</v>
      </c>
      <c r="I512" s="6">
        <f>IF(Inputs!$B$26&lt;&gt;"Ready","FIX INPUTS",H512/(1+Inputs!B$23)^(MIN(A512,(Inputs!B$17-Inputs!$B$4)*12)/12))</f>
        <v>0</v>
      </c>
      <c r="J512" s="6">
        <f>IF(Inputs!$B$26&lt;&gt;"Ready","FIX INPUTS",C512+J511)</f>
        <v>0</v>
      </c>
      <c r="K512" s="6">
        <f>IF(Inputs!$B$26&lt;&gt;"Ready","FIX INPUTS",D512+K511)</f>
        <v>0</v>
      </c>
    </row>
    <row r="513" spans="1:11" ht="27.95" customHeight="1" x14ac:dyDescent="0.25">
      <c r="A513" s="1">
        <v>508</v>
      </c>
      <c r="B513" s="1">
        <f>IF(Inputs!$B$26&lt;&gt;"Ready","FIX INPUTS",Inputs!$B$4+A513/12)</f>
        <v>82.333333333333343</v>
      </c>
      <c r="C513" s="6">
        <f>IF(Inputs!$B$26&lt;&gt;"Ready","FIX INPUTS",IF(A513&lt;=(Inputs!B$17-Inputs!$B$4)*12,Inputs!B$18*(1+Inputs!B$20)^INT((A513-1)/12),0))</f>
        <v>0</v>
      </c>
      <c r="D513" s="6">
        <f>IF(Inputs!$B$26&lt;&gt;"Ready","FIX INPUTS",IF(A513&lt;=(Inputs!B$17-Inputs!$B$4)*12,Inputs!B$19,0))</f>
        <v>0</v>
      </c>
      <c r="E513" s="6">
        <f>IF(Inputs!$B$26&lt;&gt;"Ready","FIX INPUTS",IF(A513&lt;=(Inputs!B$17-Inputs!$B$4)*12,E512*(1+(((1+Inputs!B$21)*(1-Inputs!B$22))^(1/12)-1))+C513*Inputs!$B$11+D513,E512))</f>
        <v>0</v>
      </c>
      <c r="F513" s="6">
        <f>IF(Inputs!$B$26&lt;&gt;"Ready","FIX INPUTS",IF(A513&lt;=(Inputs!B$17-Inputs!$B$4)*12,F512*(1+(((1+Inputs!B$21)*(1-Inputs!B$22))^(1/12)-1))+C513*Inputs!$B$12,F512))</f>
        <v>0</v>
      </c>
      <c r="G513" s="6">
        <f>IF(Inputs!$B$26&lt;&gt;"Ready","FIX INPUTS",IF(A513&lt;=(Inputs!B$17-Inputs!$B$4)*12,G512*(1+(((1+Inputs!B$21)*(1-Inputs!B$22))^(1/12)-1))+C513*Inputs!$B$13,G512))</f>
        <v>0</v>
      </c>
      <c r="H513" s="6">
        <f>IF(Inputs!$B$26&lt;&gt;"Ready","FIX INPUTS",SUM(E513:G513))</f>
        <v>0</v>
      </c>
      <c r="I513" s="6">
        <f>IF(Inputs!$B$26&lt;&gt;"Ready","FIX INPUTS",H513/(1+Inputs!B$23)^(MIN(A513,(Inputs!B$17-Inputs!$B$4)*12)/12))</f>
        <v>0</v>
      </c>
      <c r="J513" s="6">
        <f>IF(Inputs!$B$26&lt;&gt;"Ready","FIX INPUTS",C513+J512)</f>
        <v>0</v>
      </c>
      <c r="K513" s="6">
        <f>IF(Inputs!$B$26&lt;&gt;"Ready","FIX INPUTS",D513+K512)</f>
        <v>0</v>
      </c>
    </row>
    <row r="514" spans="1:11" ht="27.95" customHeight="1" x14ac:dyDescent="0.25">
      <c r="A514" s="1">
        <v>509</v>
      </c>
      <c r="B514" s="1">
        <f>IF(Inputs!$B$26&lt;&gt;"Ready","FIX INPUTS",Inputs!$B$4+A514/12)</f>
        <v>82.416666666666657</v>
      </c>
      <c r="C514" s="6">
        <f>IF(Inputs!$B$26&lt;&gt;"Ready","FIX INPUTS",IF(A514&lt;=(Inputs!B$17-Inputs!$B$4)*12,Inputs!B$18*(1+Inputs!B$20)^INT((A514-1)/12),0))</f>
        <v>0</v>
      </c>
      <c r="D514" s="6">
        <f>IF(Inputs!$B$26&lt;&gt;"Ready","FIX INPUTS",IF(A514&lt;=(Inputs!B$17-Inputs!$B$4)*12,Inputs!B$19,0))</f>
        <v>0</v>
      </c>
      <c r="E514" s="6">
        <f>IF(Inputs!$B$26&lt;&gt;"Ready","FIX INPUTS",IF(A514&lt;=(Inputs!B$17-Inputs!$B$4)*12,E513*(1+(((1+Inputs!B$21)*(1-Inputs!B$22))^(1/12)-1))+C514*Inputs!$B$11+D514,E513))</f>
        <v>0</v>
      </c>
      <c r="F514" s="6">
        <f>IF(Inputs!$B$26&lt;&gt;"Ready","FIX INPUTS",IF(A514&lt;=(Inputs!B$17-Inputs!$B$4)*12,F513*(1+(((1+Inputs!B$21)*(1-Inputs!B$22))^(1/12)-1))+C514*Inputs!$B$12,F513))</f>
        <v>0</v>
      </c>
      <c r="G514" s="6">
        <f>IF(Inputs!$B$26&lt;&gt;"Ready","FIX INPUTS",IF(A514&lt;=(Inputs!B$17-Inputs!$B$4)*12,G513*(1+(((1+Inputs!B$21)*(1-Inputs!B$22))^(1/12)-1))+C514*Inputs!$B$13,G513))</f>
        <v>0</v>
      </c>
      <c r="H514" s="6">
        <f>IF(Inputs!$B$26&lt;&gt;"Ready","FIX INPUTS",SUM(E514:G514))</f>
        <v>0</v>
      </c>
      <c r="I514" s="6">
        <f>IF(Inputs!$B$26&lt;&gt;"Ready","FIX INPUTS",H514/(1+Inputs!B$23)^(MIN(A514,(Inputs!B$17-Inputs!$B$4)*12)/12))</f>
        <v>0</v>
      </c>
      <c r="J514" s="6">
        <f>IF(Inputs!$B$26&lt;&gt;"Ready","FIX INPUTS",C514+J513)</f>
        <v>0</v>
      </c>
      <c r="K514" s="6">
        <f>IF(Inputs!$B$26&lt;&gt;"Ready","FIX INPUTS",D514+K513)</f>
        <v>0</v>
      </c>
    </row>
    <row r="515" spans="1:11" ht="27.95" customHeight="1" x14ac:dyDescent="0.25">
      <c r="A515" s="1">
        <v>510</v>
      </c>
      <c r="B515" s="1">
        <f>IF(Inputs!$B$26&lt;&gt;"Ready","FIX INPUTS",Inputs!$B$4+A515/12)</f>
        <v>82.5</v>
      </c>
      <c r="C515" s="6">
        <f>IF(Inputs!$B$26&lt;&gt;"Ready","FIX INPUTS",IF(A515&lt;=(Inputs!B$17-Inputs!$B$4)*12,Inputs!B$18*(1+Inputs!B$20)^INT((A515-1)/12),0))</f>
        <v>0</v>
      </c>
      <c r="D515" s="6">
        <f>IF(Inputs!$B$26&lt;&gt;"Ready","FIX INPUTS",IF(A515&lt;=(Inputs!B$17-Inputs!$B$4)*12,Inputs!B$19,0))</f>
        <v>0</v>
      </c>
      <c r="E515" s="6">
        <f>IF(Inputs!$B$26&lt;&gt;"Ready","FIX INPUTS",IF(A515&lt;=(Inputs!B$17-Inputs!$B$4)*12,E514*(1+(((1+Inputs!B$21)*(1-Inputs!B$22))^(1/12)-1))+C515*Inputs!$B$11+D515,E514))</f>
        <v>0</v>
      </c>
      <c r="F515" s="6">
        <f>IF(Inputs!$B$26&lt;&gt;"Ready","FIX INPUTS",IF(A515&lt;=(Inputs!B$17-Inputs!$B$4)*12,F514*(1+(((1+Inputs!B$21)*(1-Inputs!B$22))^(1/12)-1))+C515*Inputs!$B$12,F514))</f>
        <v>0</v>
      </c>
      <c r="G515" s="6">
        <f>IF(Inputs!$B$26&lt;&gt;"Ready","FIX INPUTS",IF(A515&lt;=(Inputs!B$17-Inputs!$B$4)*12,G514*(1+(((1+Inputs!B$21)*(1-Inputs!B$22))^(1/12)-1))+C515*Inputs!$B$13,G514))</f>
        <v>0</v>
      </c>
      <c r="H515" s="6">
        <f>IF(Inputs!$B$26&lt;&gt;"Ready","FIX INPUTS",SUM(E515:G515))</f>
        <v>0</v>
      </c>
      <c r="I515" s="6">
        <f>IF(Inputs!$B$26&lt;&gt;"Ready","FIX INPUTS",H515/(1+Inputs!B$23)^(MIN(A515,(Inputs!B$17-Inputs!$B$4)*12)/12))</f>
        <v>0</v>
      </c>
      <c r="J515" s="6">
        <f>IF(Inputs!$B$26&lt;&gt;"Ready","FIX INPUTS",C515+J514)</f>
        <v>0</v>
      </c>
      <c r="K515" s="6">
        <f>IF(Inputs!$B$26&lt;&gt;"Ready","FIX INPUTS",D515+K514)</f>
        <v>0</v>
      </c>
    </row>
    <row r="516" spans="1:11" ht="27.95" customHeight="1" x14ac:dyDescent="0.25">
      <c r="A516" s="1">
        <v>511</v>
      </c>
      <c r="B516" s="1">
        <f>IF(Inputs!$B$26&lt;&gt;"Ready","FIX INPUTS",Inputs!$B$4+A516/12)</f>
        <v>82.583333333333343</v>
      </c>
      <c r="C516" s="6">
        <f>IF(Inputs!$B$26&lt;&gt;"Ready","FIX INPUTS",IF(A516&lt;=(Inputs!B$17-Inputs!$B$4)*12,Inputs!B$18*(1+Inputs!B$20)^INT((A516-1)/12),0))</f>
        <v>0</v>
      </c>
      <c r="D516" s="6">
        <f>IF(Inputs!$B$26&lt;&gt;"Ready","FIX INPUTS",IF(A516&lt;=(Inputs!B$17-Inputs!$B$4)*12,Inputs!B$19,0))</f>
        <v>0</v>
      </c>
      <c r="E516" s="6">
        <f>IF(Inputs!$B$26&lt;&gt;"Ready","FIX INPUTS",IF(A516&lt;=(Inputs!B$17-Inputs!$B$4)*12,E515*(1+(((1+Inputs!B$21)*(1-Inputs!B$22))^(1/12)-1))+C516*Inputs!$B$11+D516,E515))</f>
        <v>0</v>
      </c>
      <c r="F516" s="6">
        <f>IF(Inputs!$B$26&lt;&gt;"Ready","FIX INPUTS",IF(A516&lt;=(Inputs!B$17-Inputs!$B$4)*12,F515*(1+(((1+Inputs!B$21)*(1-Inputs!B$22))^(1/12)-1))+C516*Inputs!$B$12,F515))</f>
        <v>0</v>
      </c>
      <c r="G516" s="6">
        <f>IF(Inputs!$B$26&lt;&gt;"Ready","FIX INPUTS",IF(A516&lt;=(Inputs!B$17-Inputs!$B$4)*12,G515*(1+(((1+Inputs!B$21)*(1-Inputs!B$22))^(1/12)-1))+C516*Inputs!$B$13,G515))</f>
        <v>0</v>
      </c>
      <c r="H516" s="6">
        <f>IF(Inputs!$B$26&lt;&gt;"Ready","FIX INPUTS",SUM(E516:G516))</f>
        <v>0</v>
      </c>
      <c r="I516" s="6">
        <f>IF(Inputs!$B$26&lt;&gt;"Ready","FIX INPUTS",H516/(1+Inputs!B$23)^(MIN(A516,(Inputs!B$17-Inputs!$B$4)*12)/12))</f>
        <v>0</v>
      </c>
      <c r="J516" s="6">
        <f>IF(Inputs!$B$26&lt;&gt;"Ready","FIX INPUTS",C516+J515)</f>
        <v>0</v>
      </c>
      <c r="K516" s="6">
        <f>IF(Inputs!$B$26&lt;&gt;"Ready","FIX INPUTS",D516+K515)</f>
        <v>0</v>
      </c>
    </row>
    <row r="517" spans="1:11" ht="27.95" customHeight="1" x14ac:dyDescent="0.25">
      <c r="A517" s="1">
        <v>512</v>
      </c>
      <c r="B517" s="1">
        <f>IF(Inputs!$B$26&lt;&gt;"Ready","FIX INPUTS",Inputs!$B$4+A517/12)</f>
        <v>82.666666666666657</v>
      </c>
      <c r="C517" s="6">
        <f>IF(Inputs!$B$26&lt;&gt;"Ready","FIX INPUTS",IF(A517&lt;=(Inputs!B$17-Inputs!$B$4)*12,Inputs!B$18*(1+Inputs!B$20)^INT((A517-1)/12),0))</f>
        <v>0</v>
      </c>
      <c r="D517" s="6">
        <f>IF(Inputs!$B$26&lt;&gt;"Ready","FIX INPUTS",IF(A517&lt;=(Inputs!B$17-Inputs!$B$4)*12,Inputs!B$19,0))</f>
        <v>0</v>
      </c>
      <c r="E517" s="6">
        <f>IF(Inputs!$B$26&lt;&gt;"Ready","FIX INPUTS",IF(A517&lt;=(Inputs!B$17-Inputs!$B$4)*12,E516*(1+(((1+Inputs!B$21)*(1-Inputs!B$22))^(1/12)-1))+C517*Inputs!$B$11+D517,E516))</f>
        <v>0</v>
      </c>
      <c r="F517" s="6">
        <f>IF(Inputs!$B$26&lt;&gt;"Ready","FIX INPUTS",IF(A517&lt;=(Inputs!B$17-Inputs!$B$4)*12,F516*(1+(((1+Inputs!B$21)*(1-Inputs!B$22))^(1/12)-1))+C517*Inputs!$B$12,F516))</f>
        <v>0</v>
      </c>
      <c r="G517" s="6">
        <f>IF(Inputs!$B$26&lt;&gt;"Ready","FIX INPUTS",IF(A517&lt;=(Inputs!B$17-Inputs!$B$4)*12,G516*(1+(((1+Inputs!B$21)*(1-Inputs!B$22))^(1/12)-1))+C517*Inputs!$B$13,G516))</f>
        <v>0</v>
      </c>
      <c r="H517" s="6">
        <f>IF(Inputs!$B$26&lt;&gt;"Ready","FIX INPUTS",SUM(E517:G517))</f>
        <v>0</v>
      </c>
      <c r="I517" s="6">
        <f>IF(Inputs!$B$26&lt;&gt;"Ready","FIX INPUTS",H517/(1+Inputs!B$23)^(MIN(A517,(Inputs!B$17-Inputs!$B$4)*12)/12))</f>
        <v>0</v>
      </c>
      <c r="J517" s="6">
        <f>IF(Inputs!$B$26&lt;&gt;"Ready","FIX INPUTS",C517+J516)</f>
        <v>0</v>
      </c>
      <c r="K517" s="6">
        <f>IF(Inputs!$B$26&lt;&gt;"Ready","FIX INPUTS",D517+K516)</f>
        <v>0</v>
      </c>
    </row>
    <row r="518" spans="1:11" ht="27.95" customHeight="1" x14ac:dyDescent="0.25">
      <c r="A518" s="1">
        <v>513</v>
      </c>
      <c r="B518" s="1">
        <f>IF(Inputs!$B$26&lt;&gt;"Ready","FIX INPUTS",Inputs!$B$4+A518/12)</f>
        <v>82.75</v>
      </c>
      <c r="C518" s="6">
        <f>IF(Inputs!$B$26&lt;&gt;"Ready","FIX INPUTS",IF(A518&lt;=(Inputs!B$17-Inputs!$B$4)*12,Inputs!B$18*(1+Inputs!B$20)^INT((A518-1)/12),0))</f>
        <v>0</v>
      </c>
      <c r="D518" s="6">
        <f>IF(Inputs!$B$26&lt;&gt;"Ready","FIX INPUTS",IF(A518&lt;=(Inputs!B$17-Inputs!$B$4)*12,Inputs!B$19,0))</f>
        <v>0</v>
      </c>
      <c r="E518" s="6">
        <f>IF(Inputs!$B$26&lt;&gt;"Ready","FIX INPUTS",IF(A518&lt;=(Inputs!B$17-Inputs!$B$4)*12,E517*(1+(((1+Inputs!B$21)*(1-Inputs!B$22))^(1/12)-1))+C518*Inputs!$B$11+D518,E517))</f>
        <v>0</v>
      </c>
      <c r="F518" s="6">
        <f>IF(Inputs!$B$26&lt;&gt;"Ready","FIX INPUTS",IF(A518&lt;=(Inputs!B$17-Inputs!$B$4)*12,F517*(1+(((1+Inputs!B$21)*(1-Inputs!B$22))^(1/12)-1))+C518*Inputs!$B$12,F517))</f>
        <v>0</v>
      </c>
      <c r="G518" s="6">
        <f>IF(Inputs!$B$26&lt;&gt;"Ready","FIX INPUTS",IF(A518&lt;=(Inputs!B$17-Inputs!$B$4)*12,G517*(1+(((1+Inputs!B$21)*(1-Inputs!B$22))^(1/12)-1))+C518*Inputs!$B$13,G517))</f>
        <v>0</v>
      </c>
      <c r="H518" s="6">
        <f>IF(Inputs!$B$26&lt;&gt;"Ready","FIX INPUTS",SUM(E518:G518))</f>
        <v>0</v>
      </c>
      <c r="I518" s="6">
        <f>IF(Inputs!$B$26&lt;&gt;"Ready","FIX INPUTS",H518/(1+Inputs!B$23)^(MIN(A518,(Inputs!B$17-Inputs!$B$4)*12)/12))</f>
        <v>0</v>
      </c>
      <c r="J518" s="6">
        <f>IF(Inputs!$B$26&lt;&gt;"Ready","FIX INPUTS",C518+J517)</f>
        <v>0</v>
      </c>
      <c r="K518" s="6">
        <f>IF(Inputs!$B$26&lt;&gt;"Ready","FIX INPUTS",D518+K517)</f>
        <v>0</v>
      </c>
    </row>
    <row r="519" spans="1:11" ht="27.95" customHeight="1" x14ac:dyDescent="0.25">
      <c r="A519" s="1">
        <v>514</v>
      </c>
      <c r="B519" s="1">
        <f>IF(Inputs!$B$26&lt;&gt;"Ready","FIX INPUTS",Inputs!$B$4+A519/12)</f>
        <v>82.833333333333343</v>
      </c>
      <c r="C519" s="6">
        <f>IF(Inputs!$B$26&lt;&gt;"Ready","FIX INPUTS",IF(A519&lt;=(Inputs!B$17-Inputs!$B$4)*12,Inputs!B$18*(1+Inputs!B$20)^INT((A519-1)/12),0))</f>
        <v>0</v>
      </c>
      <c r="D519" s="6">
        <f>IF(Inputs!$B$26&lt;&gt;"Ready","FIX INPUTS",IF(A519&lt;=(Inputs!B$17-Inputs!$B$4)*12,Inputs!B$19,0))</f>
        <v>0</v>
      </c>
      <c r="E519" s="6">
        <f>IF(Inputs!$B$26&lt;&gt;"Ready","FIX INPUTS",IF(A519&lt;=(Inputs!B$17-Inputs!$B$4)*12,E518*(1+(((1+Inputs!B$21)*(1-Inputs!B$22))^(1/12)-1))+C519*Inputs!$B$11+D519,E518))</f>
        <v>0</v>
      </c>
      <c r="F519" s="6">
        <f>IF(Inputs!$B$26&lt;&gt;"Ready","FIX INPUTS",IF(A519&lt;=(Inputs!B$17-Inputs!$B$4)*12,F518*(1+(((1+Inputs!B$21)*(1-Inputs!B$22))^(1/12)-1))+C519*Inputs!$B$12,F518))</f>
        <v>0</v>
      </c>
      <c r="G519" s="6">
        <f>IF(Inputs!$B$26&lt;&gt;"Ready","FIX INPUTS",IF(A519&lt;=(Inputs!B$17-Inputs!$B$4)*12,G518*(1+(((1+Inputs!B$21)*(1-Inputs!B$22))^(1/12)-1))+C519*Inputs!$B$13,G518))</f>
        <v>0</v>
      </c>
      <c r="H519" s="6">
        <f>IF(Inputs!$B$26&lt;&gt;"Ready","FIX INPUTS",SUM(E519:G519))</f>
        <v>0</v>
      </c>
      <c r="I519" s="6">
        <f>IF(Inputs!$B$26&lt;&gt;"Ready","FIX INPUTS",H519/(1+Inputs!B$23)^(MIN(A519,(Inputs!B$17-Inputs!$B$4)*12)/12))</f>
        <v>0</v>
      </c>
      <c r="J519" s="6">
        <f>IF(Inputs!$B$26&lt;&gt;"Ready","FIX INPUTS",C519+J518)</f>
        <v>0</v>
      </c>
      <c r="K519" s="6">
        <f>IF(Inputs!$B$26&lt;&gt;"Ready","FIX INPUTS",D519+K518)</f>
        <v>0</v>
      </c>
    </row>
    <row r="520" spans="1:11" ht="27.95" customHeight="1" x14ac:dyDescent="0.25">
      <c r="A520" s="1">
        <v>515</v>
      </c>
      <c r="B520" s="1">
        <f>IF(Inputs!$B$26&lt;&gt;"Ready","FIX INPUTS",Inputs!$B$4+A520/12)</f>
        <v>82.916666666666657</v>
      </c>
      <c r="C520" s="6">
        <f>IF(Inputs!$B$26&lt;&gt;"Ready","FIX INPUTS",IF(A520&lt;=(Inputs!B$17-Inputs!$B$4)*12,Inputs!B$18*(1+Inputs!B$20)^INT((A520-1)/12),0))</f>
        <v>0</v>
      </c>
      <c r="D520" s="6">
        <f>IF(Inputs!$B$26&lt;&gt;"Ready","FIX INPUTS",IF(A520&lt;=(Inputs!B$17-Inputs!$B$4)*12,Inputs!B$19,0))</f>
        <v>0</v>
      </c>
      <c r="E520" s="6">
        <f>IF(Inputs!$B$26&lt;&gt;"Ready","FIX INPUTS",IF(A520&lt;=(Inputs!B$17-Inputs!$B$4)*12,E519*(1+(((1+Inputs!B$21)*(1-Inputs!B$22))^(1/12)-1))+C520*Inputs!$B$11+D520,E519))</f>
        <v>0</v>
      </c>
      <c r="F520" s="6">
        <f>IF(Inputs!$B$26&lt;&gt;"Ready","FIX INPUTS",IF(A520&lt;=(Inputs!B$17-Inputs!$B$4)*12,F519*(1+(((1+Inputs!B$21)*(1-Inputs!B$22))^(1/12)-1))+C520*Inputs!$B$12,F519))</f>
        <v>0</v>
      </c>
      <c r="G520" s="6">
        <f>IF(Inputs!$B$26&lt;&gt;"Ready","FIX INPUTS",IF(A520&lt;=(Inputs!B$17-Inputs!$B$4)*12,G519*(1+(((1+Inputs!B$21)*(1-Inputs!B$22))^(1/12)-1))+C520*Inputs!$B$13,G519))</f>
        <v>0</v>
      </c>
      <c r="H520" s="6">
        <f>IF(Inputs!$B$26&lt;&gt;"Ready","FIX INPUTS",SUM(E520:G520))</f>
        <v>0</v>
      </c>
      <c r="I520" s="6">
        <f>IF(Inputs!$B$26&lt;&gt;"Ready","FIX INPUTS",H520/(1+Inputs!B$23)^(MIN(A520,(Inputs!B$17-Inputs!$B$4)*12)/12))</f>
        <v>0</v>
      </c>
      <c r="J520" s="6">
        <f>IF(Inputs!$B$26&lt;&gt;"Ready","FIX INPUTS",C520+J519)</f>
        <v>0</v>
      </c>
      <c r="K520" s="6">
        <f>IF(Inputs!$B$26&lt;&gt;"Ready","FIX INPUTS",D520+K519)</f>
        <v>0</v>
      </c>
    </row>
    <row r="521" spans="1:11" ht="27.95" customHeight="1" x14ac:dyDescent="0.25">
      <c r="A521" s="1">
        <v>516</v>
      </c>
      <c r="B521" s="1">
        <f>IF(Inputs!$B$26&lt;&gt;"Ready","FIX INPUTS",Inputs!$B$4+A521/12)</f>
        <v>83</v>
      </c>
      <c r="C521" s="6">
        <f>IF(Inputs!$B$26&lt;&gt;"Ready","FIX INPUTS",IF(A521&lt;=(Inputs!B$17-Inputs!$B$4)*12,Inputs!B$18*(1+Inputs!B$20)^INT((A521-1)/12),0))</f>
        <v>0</v>
      </c>
      <c r="D521" s="6">
        <f>IF(Inputs!$B$26&lt;&gt;"Ready","FIX INPUTS",IF(A521&lt;=(Inputs!B$17-Inputs!$B$4)*12,Inputs!B$19,0))</f>
        <v>0</v>
      </c>
      <c r="E521" s="6">
        <f>IF(Inputs!$B$26&lt;&gt;"Ready","FIX INPUTS",IF(A521&lt;=(Inputs!B$17-Inputs!$B$4)*12,E520*(1+(((1+Inputs!B$21)*(1-Inputs!B$22))^(1/12)-1))+C521*Inputs!$B$11+D521,E520))</f>
        <v>0</v>
      </c>
      <c r="F521" s="6">
        <f>IF(Inputs!$B$26&lt;&gt;"Ready","FIX INPUTS",IF(A521&lt;=(Inputs!B$17-Inputs!$B$4)*12,F520*(1+(((1+Inputs!B$21)*(1-Inputs!B$22))^(1/12)-1))+C521*Inputs!$B$12,F520))</f>
        <v>0</v>
      </c>
      <c r="G521" s="6">
        <f>IF(Inputs!$B$26&lt;&gt;"Ready","FIX INPUTS",IF(A521&lt;=(Inputs!B$17-Inputs!$B$4)*12,G520*(1+(((1+Inputs!B$21)*(1-Inputs!B$22))^(1/12)-1))+C521*Inputs!$B$13,G520))</f>
        <v>0</v>
      </c>
      <c r="H521" s="6">
        <f>IF(Inputs!$B$26&lt;&gt;"Ready","FIX INPUTS",SUM(E521:G521))</f>
        <v>0</v>
      </c>
      <c r="I521" s="6">
        <f>IF(Inputs!$B$26&lt;&gt;"Ready","FIX INPUTS",H521/(1+Inputs!B$23)^(MIN(A521,(Inputs!B$17-Inputs!$B$4)*12)/12))</f>
        <v>0</v>
      </c>
      <c r="J521" s="6">
        <f>IF(Inputs!$B$26&lt;&gt;"Ready","FIX INPUTS",C521+J520)</f>
        <v>0</v>
      </c>
      <c r="K521" s="6">
        <f>IF(Inputs!$B$26&lt;&gt;"Ready","FIX INPUTS",D521+K520)</f>
        <v>0</v>
      </c>
    </row>
    <row r="522" spans="1:11" ht="27.95" customHeight="1" x14ac:dyDescent="0.25">
      <c r="A522" s="1">
        <v>517</v>
      </c>
      <c r="B522" s="1">
        <f>IF(Inputs!$B$26&lt;&gt;"Ready","FIX INPUTS",Inputs!$B$4+A522/12)</f>
        <v>83.083333333333343</v>
      </c>
      <c r="C522" s="6">
        <f>IF(Inputs!$B$26&lt;&gt;"Ready","FIX INPUTS",IF(A522&lt;=(Inputs!B$17-Inputs!$B$4)*12,Inputs!B$18*(1+Inputs!B$20)^INT((A522-1)/12),0))</f>
        <v>0</v>
      </c>
      <c r="D522" s="6">
        <f>IF(Inputs!$B$26&lt;&gt;"Ready","FIX INPUTS",IF(A522&lt;=(Inputs!B$17-Inputs!$B$4)*12,Inputs!B$19,0))</f>
        <v>0</v>
      </c>
      <c r="E522" s="6">
        <f>IF(Inputs!$B$26&lt;&gt;"Ready","FIX INPUTS",IF(A522&lt;=(Inputs!B$17-Inputs!$B$4)*12,E521*(1+(((1+Inputs!B$21)*(1-Inputs!B$22))^(1/12)-1))+C522*Inputs!$B$11+D522,E521))</f>
        <v>0</v>
      </c>
      <c r="F522" s="6">
        <f>IF(Inputs!$B$26&lt;&gt;"Ready","FIX INPUTS",IF(A522&lt;=(Inputs!B$17-Inputs!$B$4)*12,F521*(1+(((1+Inputs!B$21)*(1-Inputs!B$22))^(1/12)-1))+C522*Inputs!$B$12,F521))</f>
        <v>0</v>
      </c>
      <c r="G522" s="6">
        <f>IF(Inputs!$B$26&lt;&gt;"Ready","FIX INPUTS",IF(A522&lt;=(Inputs!B$17-Inputs!$B$4)*12,G521*(1+(((1+Inputs!B$21)*(1-Inputs!B$22))^(1/12)-1))+C522*Inputs!$B$13,G521))</f>
        <v>0</v>
      </c>
      <c r="H522" s="6">
        <f>IF(Inputs!$B$26&lt;&gt;"Ready","FIX INPUTS",SUM(E522:G522))</f>
        <v>0</v>
      </c>
      <c r="I522" s="6">
        <f>IF(Inputs!$B$26&lt;&gt;"Ready","FIX INPUTS",H522/(1+Inputs!B$23)^(MIN(A522,(Inputs!B$17-Inputs!$B$4)*12)/12))</f>
        <v>0</v>
      </c>
      <c r="J522" s="6">
        <f>IF(Inputs!$B$26&lt;&gt;"Ready","FIX INPUTS",C522+J521)</f>
        <v>0</v>
      </c>
      <c r="K522" s="6">
        <f>IF(Inputs!$B$26&lt;&gt;"Ready","FIX INPUTS",D522+K521)</f>
        <v>0</v>
      </c>
    </row>
    <row r="523" spans="1:11" ht="27.95" customHeight="1" x14ac:dyDescent="0.25">
      <c r="A523" s="1">
        <v>518</v>
      </c>
      <c r="B523" s="1">
        <f>IF(Inputs!$B$26&lt;&gt;"Ready","FIX INPUTS",Inputs!$B$4+A523/12)</f>
        <v>83.166666666666657</v>
      </c>
      <c r="C523" s="6">
        <f>IF(Inputs!$B$26&lt;&gt;"Ready","FIX INPUTS",IF(A523&lt;=(Inputs!B$17-Inputs!$B$4)*12,Inputs!B$18*(1+Inputs!B$20)^INT((A523-1)/12),0))</f>
        <v>0</v>
      </c>
      <c r="D523" s="6">
        <f>IF(Inputs!$B$26&lt;&gt;"Ready","FIX INPUTS",IF(A523&lt;=(Inputs!B$17-Inputs!$B$4)*12,Inputs!B$19,0))</f>
        <v>0</v>
      </c>
      <c r="E523" s="6">
        <f>IF(Inputs!$B$26&lt;&gt;"Ready","FIX INPUTS",IF(A523&lt;=(Inputs!B$17-Inputs!$B$4)*12,E522*(1+(((1+Inputs!B$21)*(1-Inputs!B$22))^(1/12)-1))+C523*Inputs!$B$11+D523,E522))</f>
        <v>0</v>
      </c>
      <c r="F523" s="6">
        <f>IF(Inputs!$B$26&lt;&gt;"Ready","FIX INPUTS",IF(A523&lt;=(Inputs!B$17-Inputs!$B$4)*12,F522*(1+(((1+Inputs!B$21)*(1-Inputs!B$22))^(1/12)-1))+C523*Inputs!$B$12,F522))</f>
        <v>0</v>
      </c>
      <c r="G523" s="6">
        <f>IF(Inputs!$B$26&lt;&gt;"Ready","FIX INPUTS",IF(A523&lt;=(Inputs!B$17-Inputs!$B$4)*12,G522*(1+(((1+Inputs!B$21)*(1-Inputs!B$22))^(1/12)-1))+C523*Inputs!$B$13,G522))</f>
        <v>0</v>
      </c>
      <c r="H523" s="6">
        <f>IF(Inputs!$B$26&lt;&gt;"Ready","FIX INPUTS",SUM(E523:G523))</f>
        <v>0</v>
      </c>
      <c r="I523" s="6">
        <f>IF(Inputs!$B$26&lt;&gt;"Ready","FIX INPUTS",H523/(1+Inputs!B$23)^(MIN(A523,(Inputs!B$17-Inputs!$B$4)*12)/12))</f>
        <v>0</v>
      </c>
      <c r="J523" s="6">
        <f>IF(Inputs!$B$26&lt;&gt;"Ready","FIX INPUTS",C523+J522)</f>
        <v>0</v>
      </c>
      <c r="K523" s="6">
        <f>IF(Inputs!$B$26&lt;&gt;"Ready","FIX INPUTS",D523+K522)</f>
        <v>0</v>
      </c>
    </row>
    <row r="524" spans="1:11" ht="27.95" customHeight="1" x14ac:dyDescent="0.25">
      <c r="A524" s="1">
        <v>519</v>
      </c>
      <c r="B524" s="1">
        <f>IF(Inputs!$B$26&lt;&gt;"Ready","FIX INPUTS",Inputs!$B$4+A524/12)</f>
        <v>83.25</v>
      </c>
      <c r="C524" s="6">
        <f>IF(Inputs!$B$26&lt;&gt;"Ready","FIX INPUTS",IF(A524&lt;=(Inputs!B$17-Inputs!$B$4)*12,Inputs!B$18*(1+Inputs!B$20)^INT((A524-1)/12),0))</f>
        <v>0</v>
      </c>
      <c r="D524" s="6">
        <f>IF(Inputs!$B$26&lt;&gt;"Ready","FIX INPUTS",IF(A524&lt;=(Inputs!B$17-Inputs!$B$4)*12,Inputs!B$19,0))</f>
        <v>0</v>
      </c>
      <c r="E524" s="6">
        <f>IF(Inputs!$B$26&lt;&gt;"Ready","FIX INPUTS",IF(A524&lt;=(Inputs!B$17-Inputs!$B$4)*12,E523*(1+(((1+Inputs!B$21)*(1-Inputs!B$22))^(1/12)-1))+C524*Inputs!$B$11+D524,E523))</f>
        <v>0</v>
      </c>
      <c r="F524" s="6">
        <f>IF(Inputs!$B$26&lt;&gt;"Ready","FIX INPUTS",IF(A524&lt;=(Inputs!B$17-Inputs!$B$4)*12,F523*(1+(((1+Inputs!B$21)*(1-Inputs!B$22))^(1/12)-1))+C524*Inputs!$B$12,F523))</f>
        <v>0</v>
      </c>
      <c r="G524" s="6">
        <f>IF(Inputs!$B$26&lt;&gt;"Ready","FIX INPUTS",IF(A524&lt;=(Inputs!B$17-Inputs!$B$4)*12,G523*(1+(((1+Inputs!B$21)*(1-Inputs!B$22))^(1/12)-1))+C524*Inputs!$B$13,G523))</f>
        <v>0</v>
      </c>
      <c r="H524" s="6">
        <f>IF(Inputs!$B$26&lt;&gt;"Ready","FIX INPUTS",SUM(E524:G524))</f>
        <v>0</v>
      </c>
      <c r="I524" s="6">
        <f>IF(Inputs!$B$26&lt;&gt;"Ready","FIX INPUTS",H524/(1+Inputs!B$23)^(MIN(A524,(Inputs!B$17-Inputs!$B$4)*12)/12))</f>
        <v>0</v>
      </c>
      <c r="J524" s="6">
        <f>IF(Inputs!$B$26&lt;&gt;"Ready","FIX INPUTS",C524+J523)</f>
        <v>0</v>
      </c>
      <c r="K524" s="6">
        <f>IF(Inputs!$B$26&lt;&gt;"Ready","FIX INPUTS",D524+K523)</f>
        <v>0</v>
      </c>
    </row>
    <row r="525" spans="1:11" ht="27.95" customHeight="1" x14ac:dyDescent="0.25">
      <c r="A525" s="1">
        <v>520</v>
      </c>
      <c r="B525" s="1">
        <f>IF(Inputs!$B$26&lt;&gt;"Ready","FIX INPUTS",Inputs!$B$4+A525/12)</f>
        <v>83.333333333333343</v>
      </c>
      <c r="C525" s="6">
        <f>IF(Inputs!$B$26&lt;&gt;"Ready","FIX INPUTS",IF(A525&lt;=(Inputs!B$17-Inputs!$B$4)*12,Inputs!B$18*(1+Inputs!B$20)^INT((A525-1)/12),0))</f>
        <v>0</v>
      </c>
      <c r="D525" s="6">
        <f>IF(Inputs!$B$26&lt;&gt;"Ready","FIX INPUTS",IF(A525&lt;=(Inputs!B$17-Inputs!$B$4)*12,Inputs!B$19,0))</f>
        <v>0</v>
      </c>
      <c r="E525" s="6">
        <f>IF(Inputs!$B$26&lt;&gt;"Ready","FIX INPUTS",IF(A525&lt;=(Inputs!B$17-Inputs!$B$4)*12,E524*(1+(((1+Inputs!B$21)*(1-Inputs!B$22))^(1/12)-1))+C525*Inputs!$B$11+D525,E524))</f>
        <v>0</v>
      </c>
      <c r="F525" s="6">
        <f>IF(Inputs!$B$26&lt;&gt;"Ready","FIX INPUTS",IF(A525&lt;=(Inputs!B$17-Inputs!$B$4)*12,F524*(1+(((1+Inputs!B$21)*(1-Inputs!B$22))^(1/12)-1))+C525*Inputs!$B$12,F524))</f>
        <v>0</v>
      </c>
      <c r="G525" s="6">
        <f>IF(Inputs!$B$26&lt;&gt;"Ready","FIX INPUTS",IF(A525&lt;=(Inputs!B$17-Inputs!$B$4)*12,G524*(1+(((1+Inputs!B$21)*(1-Inputs!B$22))^(1/12)-1))+C525*Inputs!$B$13,G524))</f>
        <v>0</v>
      </c>
      <c r="H525" s="6">
        <f>IF(Inputs!$B$26&lt;&gt;"Ready","FIX INPUTS",SUM(E525:G525))</f>
        <v>0</v>
      </c>
      <c r="I525" s="6">
        <f>IF(Inputs!$B$26&lt;&gt;"Ready","FIX INPUTS",H525/(1+Inputs!B$23)^(MIN(A525,(Inputs!B$17-Inputs!$B$4)*12)/12))</f>
        <v>0</v>
      </c>
      <c r="J525" s="6">
        <f>IF(Inputs!$B$26&lt;&gt;"Ready","FIX INPUTS",C525+J524)</f>
        <v>0</v>
      </c>
      <c r="K525" s="6">
        <f>IF(Inputs!$B$26&lt;&gt;"Ready","FIX INPUTS",D525+K524)</f>
        <v>0</v>
      </c>
    </row>
    <row r="526" spans="1:11" ht="27.95" customHeight="1" x14ac:dyDescent="0.25">
      <c r="A526" s="1">
        <v>521</v>
      </c>
      <c r="B526" s="1">
        <f>IF(Inputs!$B$26&lt;&gt;"Ready","FIX INPUTS",Inputs!$B$4+A526/12)</f>
        <v>83.416666666666657</v>
      </c>
      <c r="C526" s="6">
        <f>IF(Inputs!$B$26&lt;&gt;"Ready","FIX INPUTS",IF(A526&lt;=(Inputs!B$17-Inputs!$B$4)*12,Inputs!B$18*(1+Inputs!B$20)^INT((A526-1)/12),0))</f>
        <v>0</v>
      </c>
      <c r="D526" s="6">
        <f>IF(Inputs!$B$26&lt;&gt;"Ready","FIX INPUTS",IF(A526&lt;=(Inputs!B$17-Inputs!$B$4)*12,Inputs!B$19,0))</f>
        <v>0</v>
      </c>
      <c r="E526" s="6">
        <f>IF(Inputs!$B$26&lt;&gt;"Ready","FIX INPUTS",IF(A526&lt;=(Inputs!B$17-Inputs!$B$4)*12,E525*(1+(((1+Inputs!B$21)*(1-Inputs!B$22))^(1/12)-1))+C526*Inputs!$B$11+D526,E525))</f>
        <v>0</v>
      </c>
      <c r="F526" s="6">
        <f>IF(Inputs!$B$26&lt;&gt;"Ready","FIX INPUTS",IF(A526&lt;=(Inputs!B$17-Inputs!$B$4)*12,F525*(1+(((1+Inputs!B$21)*(1-Inputs!B$22))^(1/12)-1))+C526*Inputs!$B$12,F525))</f>
        <v>0</v>
      </c>
      <c r="G526" s="6">
        <f>IF(Inputs!$B$26&lt;&gt;"Ready","FIX INPUTS",IF(A526&lt;=(Inputs!B$17-Inputs!$B$4)*12,G525*(1+(((1+Inputs!B$21)*(1-Inputs!B$22))^(1/12)-1))+C526*Inputs!$B$13,G525))</f>
        <v>0</v>
      </c>
      <c r="H526" s="6">
        <f>IF(Inputs!$B$26&lt;&gt;"Ready","FIX INPUTS",SUM(E526:G526))</f>
        <v>0</v>
      </c>
      <c r="I526" s="6">
        <f>IF(Inputs!$B$26&lt;&gt;"Ready","FIX INPUTS",H526/(1+Inputs!B$23)^(MIN(A526,(Inputs!B$17-Inputs!$B$4)*12)/12))</f>
        <v>0</v>
      </c>
      <c r="J526" s="6">
        <f>IF(Inputs!$B$26&lt;&gt;"Ready","FIX INPUTS",C526+J525)</f>
        <v>0</v>
      </c>
      <c r="K526" s="6">
        <f>IF(Inputs!$B$26&lt;&gt;"Ready","FIX INPUTS",D526+K525)</f>
        <v>0</v>
      </c>
    </row>
    <row r="527" spans="1:11" ht="27.95" customHeight="1" x14ac:dyDescent="0.25">
      <c r="A527" s="1">
        <v>522</v>
      </c>
      <c r="B527" s="1">
        <f>IF(Inputs!$B$26&lt;&gt;"Ready","FIX INPUTS",Inputs!$B$4+A527/12)</f>
        <v>83.5</v>
      </c>
      <c r="C527" s="6">
        <f>IF(Inputs!$B$26&lt;&gt;"Ready","FIX INPUTS",IF(A527&lt;=(Inputs!B$17-Inputs!$B$4)*12,Inputs!B$18*(1+Inputs!B$20)^INT((A527-1)/12),0))</f>
        <v>0</v>
      </c>
      <c r="D527" s="6">
        <f>IF(Inputs!$B$26&lt;&gt;"Ready","FIX INPUTS",IF(A527&lt;=(Inputs!B$17-Inputs!$B$4)*12,Inputs!B$19,0))</f>
        <v>0</v>
      </c>
      <c r="E527" s="6">
        <f>IF(Inputs!$B$26&lt;&gt;"Ready","FIX INPUTS",IF(A527&lt;=(Inputs!B$17-Inputs!$B$4)*12,E526*(1+(((1+Inputs!B$21)*(1-Inputs!B$22))^(1/12)-1))+C527*Inputs!$B$11+D527,E526))</f>
        <v>0</v>
      </c>
      <c r="F527" s="6">
        <f>IF(Inputs!$B$26&lt;&gt;"Ready","FIX INPUTS",IF(A527&lt;=(Inputs!B$17-Inputs!$B$4)*12,F526*(1+(((1+Inputs!B$21)*(1-Inputs!B$22))^(1/12)-1))+C527*Inputs!$B$12,F526))</f>
        <v>0</v>
      </c>
      <c r="G527" s="6">
        <f>IF(Inputs!$B$26&lt;&gt;"Ready","FIX INPUTS",IF(A527&lt;=(Inputs!B$17-Inputs!$B$4)*12,G526*(1+(((1+Inputs!B$21)*(1-Inputs!B$22))^(1/12)-1))+C527*Inputs!$B$13,G526))</f>
        <v>0</v>
      </c>
      <c r="H527" s="6">
        <f>IF(Inputs!$B$26&lt;&gt;"Ready","FIX INPUTS",SUM(E527:G527))</f>
        <v>0</v>
      </c>
      <c r="I527" s="6">
        <f>IF(Inputs!$B$26&lt;&gt;"Ready","FIX INPUTS",H527/(1+Inputs!B$23)^(MIN(A527,(Inputs!B$17-Inputs!$B$4)*12)/12))</f>
        <v>0</v>
      </c>
      <c r="J527" s="6">
        <f>IF(Inputs!$B$26&lt;&gt;"Ready","FIX INPUTS",C527+J526)</f>
        <v>0</v>
      </c>
      <c r="K527" s="6">
        <f>IF(Inputs!$B$26&lt;&gt;"Ready","FIX INPUTS",D527+K526)</f>
        <v>0</v>
      </c>
    </row>
    <row r="528" spans="1:11" ht="27.95" customHeight="1" x14ac:dyDescent="0.25">
      <c r="A528" s="1">
        <v>523</v>
      </c>
      <c r="B528" s="1">
        <f>IF(Inputs!$B$26&lt;&gt;"Ready","FIX INPUTS",Inputs!$B$4+A528/12)</f>
        <v>83.583333333333343</v>
      </c>
      <c r="C528" s="6">
        <f>IF(Inputs!$B$26&lt;&gt;"Ready","FIX INPUTS",IF(A528&lt;=(Inputs!B$17-Inputs!$B$4)*12,Inputs!B$18*(1+Inputs!B$20)^INT((A528-1)/12),0))</f>
        <v>0</v>
      </c>
      <c r="D528" s="6">
        <f>IF(Inputs!$B$26&lt;&gt;"Ready","FIX INPUTS",IF(A528&lt;=(Inputs!B$17-Inputs!$B$4)*12,Inputs!B$19,0))</f>
        <v>0</v>
      </c>
      <c r="E528" s="6">
        <f>IF(Inputs!$B$26&lt;&gt;"Ready","FIX INPUTS",IF(A528&lt;=(Inputs!B$17-Inputs!$B$4)*12,E527*(1+(((1+Inputs!B$21)*(1-Inputs!B$22))^(1/12)-1))+C528*Inputs!$B$11+D528,E527))</f>
        <v>0</v>
      </c>
      <c r="F528" s="6">
        <f>IF(Inputs!$B$26&lt;&gt;"Ready","FIX INPUTS",IF(A528&lt;=(Inputs!B$17-Inputs!$B$4)*12,F527*(1+(((1+Inputs!B$21)*(1-Inputs!B$22))^(1/12)-1))+C528*Inputs!$B$12,F527))</f>
        <v>0</v>
      </c>
      <c r="G528" s="6">
        <f>IF(Inputs!$B$26&lt;&gt;"Ready","FIX INPUTS",IF(A528&lt;=(Inputs!B$17-Inputs!$B$4)*12,G527*(1+(((1+Inputs!B$21)*(1-Inputs!B$22))^(1/12)-1))+C528*Inputs!$B$13,G527))</f>
        <v>0</v>
      </c>
      <c r="H528" s="6">
        <f>IF(Inputs!$B$26&lt;&gt;"Ready","FIX INPUTS",SUM(E528:G528))</f>
        <v>0</v>
      </c>
      <c r="I528" s="6">
        <f>IF(Inputs!$B$26&lt;&gt;"Ready","FIX INPUTS",H528/(1+Inputs!B$23)^(MIN(A528,(Inputs!B$17-Inputs!$B$4)*12)/12))</f>
        <v>0</v>
      </c>
      <c r="J528" s="6">
        <f>IF(Inputs!$B$26&lt;&gt;"Ready","FIX INPUTS",C528+J527)</f>
        <v>0</v>
      </c>
      <c r="K528" s="6">
        <f>IF(Inputs!$B$26&lt;&gt;"Ready","FIX INPUTS",D528+K527)</f>
        <v>0</v>
      </c>
    </row>
    <row r="529" spans="1:11" ht="27.95" customHeight="1" x14ac:dyDescent="0.25">
      <c r="A529" s="1">
        <v>524</v>
      </c>
      <c r="B529" s="1">
        <f>IF(Inputs!$B$26&lt;&gt;"Ready","FIX INPUTS",Inputs!$B$4+A529/12)</f>
        <v>83.666666666666657</v>
      </c>
      <c r="C529" s="6">
        <f>IF(Inputs!$B$26&lt;&gt;"Ready","FIX INPUTS",IF(A529&lt;=(Inputs!B$17-Inputs!$B$4)*12,Inputs!B$18*(1+Inputs!B$20)^INT((A529-1)/12),0))</f>
        <v>0</v>
      </c>
      <c r="D529" s="6">
        <f>IF(Inputs!$B$26&lt;&gt;"Ready","FIX INPUTS",IF(A529&lt;=(Inputs!B$17-Inputs!$B$4)*12,Inputs!B$19,0))</f>
        <v>0</v>
      </c>
      <c r="E529" s="6">
        <f>IF(Inputs!$B$26&lt;&gt;"Ready","FIX INPUTS",IF(A529&lt;=(Inputs!B$17-Inputs!$B$4)*12,E528*(1+(((1+Inputs!B$21)*(1-Inputs!B$22))^(1/12)-1))+C529*Inputs!$B$11+D529,E528))</f>
        <v>0</v>
      </c>
      <c r="F529" s="6">
        <f>IF(Inputs!$B$26&lt;&gt;"Ready","FIX INPUTS",IF(A529&lt;=(Inputs!B$17-Inputs!$B$4)*12,F528*(1+(((1+Inputs!B$21)*(1-Inputs!B$22))^(1/12)-1))+C529*Inputs!$B$12,F528))</f>
        <v>0</v>
      </c>
      <c r="G529" s="6">
        <f>IF(Inputs!$B$26&lt;&gt;"Ready","FIX INPUTS",IF(A529&lt;=(Inputs!B$17-Inputs!$B$4)*12,G528*(1+(((1+Inputs!B$21)*(1-Inputs!B$22))^(1/12)-1))+C529*Inputs!$B$13,G528))</f>
        <v>0</v>
      </c>
      <c r="H529" s="6">
        <f>IF(Inputs!$B$26&lt;&gt;"Ready","FIX INPUTS",SUM(E529:G529))</f>
        <v>0</v>
      </c>
      <c r="I529" s="6">
        <f>IF(Inputs!$B$26&lt;&gt;"Ready","FIX INPUTS",H529/(1+Inputs!B$23)^(MIN(A529,(Inputs!B$17-Inputs!$B$4)*12)/12))</f>
        <v>0</v>
      </c>
      <c r="J529" s="6">
        <f>IF(Inputs!$B$26&lt;&gt;"Ready","FIX INPUTS",C529+J528)</f>
        <v>0</v>
      </c>
      <c r="K529" s="6">
        <f>IF(Inputs!$B$26&lt;&gt;"Ready","FIX INPUTS",D529+K528)</f>
        <v>0</v>
      </c>
    </row>
    <row r="530" spans="1:11" ht="27.95" customHeight="1" x14ac:dyDescent="0.25">
      <c r="A530" s="1">
        <v>525</v>
      </c>
      <c r="B530" s="1">
        <f>IF(Inputs!$B$26&lt;&gt;"Ready","FIX INPUTS",Inputs!$B$4+A530/12)</f>
        <v>83.75</v>
      </c>
      <c r="C530" s="6">
        <f>IF(Inputs!$B$26&lt;&gt;"Ready","FIX INPUTS",IF(A530&lt;=(Inputs!B$17-Inputs!$B$4)*12,Inputs!B$18*(1+Inputs!B$20)^INT((A530-1)/12),0))</f>
        <v>0</v>
      </c>
      <c r="D530" s="6">
        <f>IF(Inputs!$B$26&lt;&gt;"Ready","FIX INPUTS",IF(A530&lt;=(Inputs!B$17-Inputs!$B$4)*12,Inputs!B$19,0))</f>
        <v>0</v>
      </c>
      <c r="E530" s="6">
        <f>IF(Inputs!$B$26&lt;&gt;"Ready","FIX INPUTS",IF(A530&lt;=(Inputs!B$17-Inputs!$B$4)*12,E529*(1+(((1+Inputs!B$21)*(1-Inputs!B$22))^(1/12)-1))+C530*Inputs!$B$11+D530,E529))</f>
        <v>0</v>
      </c>
      <c r="F530" s="6">
        <f>IF(Inputs!$B$26&lt;&gt;"Ready","FIX INPUTS",IF(A530&lt;=(Inputs!B$17-Inputs!$B$4)*12,F529*(1+(((1+Inputs!B$21)*(1-Inputs!B$22))^(1/12)-1))+C530*Inputs!$B$12,F529))</f>
        <v>0</v>
      </c>
      <c r="G530" s="6">
        <f>IF(Inputs!$B$26&lt;&gt;"Ready","FIX INPUTS",IF(A530&lt;=(Inputs!B$17-Inputs!$B$4)*12,G529*(1+(((1+Inputs!B$21)*(1-Inputs!B$22))^(1/12)-1))+C530*Inputs!$B$13,G529))</f>
        <v>0</v>
      </c>
      <c r="H530" s="6">
        <f>IF(Inputs!$B$26&lt;&gt;"Ready","FIX INPUTS",SUM(E530:G530))</f>
        <v>0</v>
      </c>
      <c r="I530" s="6">
        <f>IF(Inputs!$B$26&lt;&gt;"Ready","FIX INPUTS",H530/(1+Inputs!B$23)^(MIN(A530,(Inputs!B$17-Inputs!$B$4)*12)/12))</f>
        <v>0</v>
      </c>
      <c r="J530" s="6">
        <f>IF(Inputs!$B$26&lt;&gt;"Ready","FIX INPUTS",C530+J529)</f>
        <v>0</v>
      </c>
      <c r="K530" s="6">
        <f>IF(Inputs!$B$26&lt;&gt;"Ready","FIX INPUTS",D530+K529)</f>
        <v>0</v>
      </c>
    </row>
    <row r="531" spans="1:11" ht="27.95" customHeight="1" x14ac:dyDescent="0.25">
      <c r="A531" s="1">
        <v>526</v>
      </c>
      <c r="B531" s="1">
        <f>IF(Inputs!$B$26&lt;&gt;"Ready","FIX INPUTS",Inputs!$B$4+A531/12)</f>
        <v>83.833333333333343</v>
      </c>
      <c r="C531" s="6">
        <f>IF(Inputs!$B$26&lt;&gt;"Ready","FIX INPUTS",IF(A531&lt;=(Inputs!B$17-Inputs!$B$4)*12,Inputs!B$18*(1+Inputs!B$20)^INT((A531-1)/12),0))</f>
        <v>0</v>
      </c>
      <c r="D531" s="6">
        <f>IF(Inputs!$B$26&lt;&gt;"Ready","FIX INPUTS",IF(A531&lt;=(Inputs!B$17-Inputs!$B$4)*12,Inputs!B$19,0))</f>
        <v>0</v>
      </c>
      <c r="E531" s="6">
        <f>IF(Inputs!$B$26&lt;&gt;"Ready","FIX INPUTS",IF(A531&lt;=(Inputs!B$17-Inputs!$B$4)*12,E530*(1+(((1+Inputs!B$21)*(1-Inputs!B$22))^(1/12)-1))+C531*Inputs!$B$11+D531,E530))</f>
        <v>0</v>
      </c>
      <c r="F531" s="6">
        <f>IF(Inputs!$B$26&lt;&gt;"Ready","FIX INPUTS",IF(A531&lt;=(Inputs!B$17-Inputs!$B$4)*12,F530*(1+(((1+Inputs!B$21)*(1-Inputs!B$22))^(1/12)-1))+C531*Inputs!$B$12,F530))</f>
        <v>0</v>
      </c>
      <c r="G531" s="6">
        <f>IF(Inputs!$B$26&lt;&gt;"Ready","FIX INPUTS",IF(A531&lt;=(Inputs!B$17-Inputs!$B$4)*12,G530*(1+(((1+Inputs!B$21)*(1-Inputs!B$22))^(1/12)-1))+C531*Inputs!$B$13,G530))</f>
        <v>0</v>
      </c>
      <c r="H531" s="6">
        <f>IF(Inputs!$B$26&lt;&gt;"Ready","FIX INPUTS",SUM(E531:G531))</f>
        <v>0</v>
      </c>
      <c r="I531" s="6">
        <f>IF(Inputs!$B$26&lt;&gt;"Ready","FIX INPUTS",H531/(1+Inputs!B$23)^(MIN(A531,(Inputs!B$17-Inputs!$B$4)*12)/12))</f>
        <v>0</v>
      </c>
      <c r="J531" s="6">
        <f>IF(Inputs!$B$26&lt;&gt;"Ready","FIX INPUTS",C531+J530)</f>
        <v>0</v>
      </c>
      <c r="K531" s="6">
        <f>IF(Inputs!$B$26&lt;&gt;"Ready","FIX INPUTS",D531+K530)</f>
        <v>0</v>
      </c>
    </row>
    <row r="532" spans="1:11" ht="27.95" customHeight="1" x14ac:dyDescent="0.25">
      <c r="A532" s="1">
        <v>527</v>
      </c>
      <c r="B532" s="1">
        <f>IF(Inputs!$B$26&lt;&gt;"Ready","FIX INPUTS",Inputs!$B$4+A532/12)</f>
        <v>83.916666666666657</v>
      </c>
      <c r="C532" s="6">
        <f>IF(Inputs!$B$26&lt;&gt;"Ready","FIX INPUTS",IF(A532&lt;=(Inputs!B$17-Inputs!$B$4)*12,Inputs!B$18*(1+Inputs!B$20)^INT((A532-1)/12),0))</f>
        <v>0</v>
      </c>
      <c r="D532" s="6">
        <f>IF(Inputs!$B$26&lt;&gt;"Ready","FIX INPUTS",IF(A532&lt;=(Inputs!B$17-Inputs!$B$4)*12,Inputs!B$19,0))</f>
        <v>0</v>
      </c>
      <c r="E532" s="6">
        <f>IF(Inputs!$B$26&lt;&gt;"Ready","FIX INPUTS",IF(A532&lt;=(Inputs!B$17-Inputs!$B$4)*12,E531*(1+(((1+Inputs!B$21)*(1-Inputs!B$22))^(1/12)-1))+C532*Inputs!$B$11+D532,E531))</f>
        <v>0</v>
      </c>
      <c r="F532" s="6">
        <f>IF(Inputs!$B$26&lt;&gt;"Ready","FIX INPUTS",IF(A532&lt;=(Inputs!B$17-Inputs!$B$4)*12,F531*(1+(((1+Inputs!B$21)*(1-Inputs!B$22))^(1/12)-1))+C532*Inputs!$B$12,F531))</f>
        <v>0</v>
      </c>
      <c r="G532" s="6">
        <f>IF(Inputs!$B$26&lt;&gt;"Ready","FIX INPUTS",IF(A532&lt;=(Inputs!B$17-Inputs!$B$4)*12,G531*(1+(((1+Inputs!B$21)*(1-Inputs!B$22))^(1/12)-1))+C532*Inputs!$B$13,G531))</f>
        <v>0</v>
      </c>
      <c r="H532" s="6">
        <f>IF(Inputs!$B$26&lt;&gt;"Ready","FIX INPUTS",SUM(E532:G532))</f>
        <v>0</v>
      </c>
      <c r="I532" s="6">
        <f>IF(Inputs!$B$26&lt;&gt;"Ready","FIX INPUTS",H532/(1+Inputs!B$23)^(MIN(A532,(Inputs!B$17-Inputs!$B$4)*12)/12))</f>
        <v>0</v>
      </c>
      <c r="J532" s="6">
        <f>IF(Inputs!$B$26&lt;&gt;"Ready","FIX INPUTS",C532+J531)</f>
        <v>0</v>
      </c>
      <c r="K532" s="6">
        <f>IF(Inputs!$B$26&lt;&gt;"Ready","FIX INPUTS",D532+K531)</f>
        <v>0</v>
      </c>
    </row>
    <row r="533" spans="1:11" ht="27.95" customHeight="1" x14ac:dyDescent="0.25">
      <c r="A533" s="1">
        <v>528</v>
      </c>
      <c r="B533" s="1">
        <f>IF(Inputs!$B$26&lt;&gt;"Ready","FIX INPUTS",Inputs!$B$4+A533/12)</f>
        <v>84</v>
      </c>
      <c r="C533" s="6">
        <f>IF(Inputs!$B$26&lt;&gt;"Ready","FIX INPUTS",IF(A533&lt;=(Inputs!B$17-Inputs!$B$4)*12,Inputs!B$18*(1+Inputs!B$20)^INT((A533-1)/12),0))</f>
        <v>0</v>
      </c>
      <c r="D533" s="6">
        <f>IF(Inputs!$B$26&lt;&gt;"Ready","FIX INPUTS",IF(A533&lt;=(Inputs!B$17-Inputs!$B$4)*12,Inputs!B$19,0))</f>
        <v>0</v>
      </c>
      <c r="E533" s="6">
        <f>IF(Inputs!$B$26&lt;&gt;"Ready","FIX INPUTS",IF(A533&lt;=(Inputs!B$17-Inputs!$B$4)*12,E532*(1+(((1+Inputs!B$21)*(1-Inputs!B$22))^(1/12)-1))+C533*Inputs!$B$11+D533,E532))</f>
        <v>0</v>
      </c>
      <c r="F533" s="6">
        <f>IF(Inputs!$B$26&lt;&gt;"Ready","FIX INPUTS",IF(A533&lt;=(Inputs!B$17-Inputs!$B$4)*12,F532*(1+(((1+Inputs!B$21)*(1-Inputs!B$22))^(1/12)-1))+C533*Inputs!$B$12,F532))</f>
        <v>0</v>
      </c>
      <c r="G533" s="6">
        <f>IF(Inputs!$B$26&lt;&gt;"Ready","FIX INPUTS",IF(A533&lt;=(Inputs!B$17-Inputs!$B$4)*12,G532*(1+(((1+Inputs!B$21)*(1-Inputs!B$22))^(1/12)-1))+C533*Inputs!$B$13,G532))</f>
        <v>0</v>
      </c>
      <c r="H533" s="6">
        <f>IF(Inputs!$B$26&lt;&gt;"Ready","FIX INPUTS",SUM(E533:G533))</f>
        <v>0</v>
      </c>
      <c r="I533" s="6">
        <f>IF(Inputs!$B$26&lt;&gt;"Ready","FIX INPUTS",H533/(1+Inputs!B$23)^(MIN(A533,(Inputs!B$17-Inputs!$B$4)*12)/12))</f>
        <v>0</v>
      </c>
      <c r="J533" s="6">
        <f>IF(Inputs!$B$26&lt;&gt;"Ready","FIX INPUTS",C533+J532)</f>
        <v>0</v>
      </c>
      <c r="K533" s="6">
        <f>IF(Inputs!$B$26&lt;&gt;"Ready","FIX INPUTS",D533+K532)</f>
        <v>0</v>
      </c>
    </row>
    <row r="534" spans="1:11" ht="27.95" customHeight="1" x14ac:dyDescent="0.25">
      <c r="A534" s="1">
        <v>529</v>
      </c>
      <c r="B534" s="1">
        <f>IF(Inputs!$B$26&lt;&gt;"Ready","FIX INPUTS",Inputs!$B$4+A534/12)</f>
        <v>84.083333333333343</v>
      </c>
      <c r="C534" s="6">
        <f>IF(Inputs!$B$26&lt;&gt;"Ready","FIX INPUTS",IF(A534&lt;=(Inputs!B$17-Inputs!$B$4)*12,Inputs!B$18*(1+Inputs!B$20)^INT((A534-1)/12),0))</f>
        <v>0</v>
      </c>
      <c r="D534" s="6">
        <f>IF(Inputs!$B$26&lt;&gt;"Ready","FIX INPUTS",IF(A534&lt;=(Inputs!B$17-Inputs!$B$4)*12,Inputs!B$19,0))</f>
        <v>0</v>
      </c>
      <c r="E534" s="6">
        <f>IF(Inputs!$B$26&lt;&gt;"Ready","FIX INPUTS",IF(A534&lt;=(Inputs!B$17-Inputs!$B$4)*12,E533*(1+(((1+Inputs!B$21)*(1-Inputs!B$22))^(1/12)-1))+C534*Inputs!$B$11+D534,E533))</f>
        <v>0</v>
      </c>
      <c r="F534" s="6">
        <f>IF(Inputs!$B$26&lt;&gt;"Ready","FIX INPUTS",IF(A534&lt;=(Inputs!B$17-Inputs!$B$4)*12,F533*(1+(((1+Inputs!B$21)*(1-Inputs!B$22))^(1/12)-1))+C534*Inputs!$B$12,F533))</f>
        <v>0</v>
      </c>
      <c r="G534" s="6">
        <f>IF(Inputs!$B$26&lt;&gt;"Ready","FIX INPUTS",IF(A534&lt;=(Inputs!B$17-Inputs!$B$4)*12,G533*(1+(((1+Inputs!B$21)*(1-Inputs!B$22))^(1/12)-1))+C534*Inputs!$B$13,G533))</f>
        <v>0</v>
      </c>
      <c r="H534" s="6">
        <f>IF(Inputs!$B$26&lt;&gt;"Ready","FIX INPUTS",SUM(E534:G534))</f>
        <v>0</v>
      </c>
      <c r="I534" s="6">
        <f>IF(Inputs!$B$26&lt;&gt;"Ready","FIX INPUTS",H534/(1+Inputs!B$23)^(MIN(A534,(Inputs!B$17-Inputs!$B$4)*12)/12))</f>
        <v>0</v>
      </c>
      <c r="J534" s="6">
        <f>IF(Inputs!$B$26&lt;&gt;"Ready","FIX INPUTS",C534+J533)</f>
        <v>0</v>
      </c>
      <c r="K534" s="6">
        <f>IF(Inputs!$B$26&lt;&gt;"Ready","FIX INPUTS",D534+K533)</f>
        <v>0</v>
      </c>
    </row>
    <row r="535" spans="1:11" ht="27.95" customHeight="1" x14ac:dyDescent="0.25">
      <c r="A535" s="1">
        <v>530</v>
      </c>
      <c r="B535" s="1">
        <f>IF(Inputs!$B$26&lt;&gt;"Ready","FIX INPUTS",Inputs!$B$4+A535/12)</f>
        <v>84.166666666666657</v>
      </c>
      <c r="C535" s="6">
        <f>IF(Inputs!$B$26&lt;&gt;"Ready","FIX INPUTS",IF(A535&lt;=(Inputs!B$17-Inputs!$B$4)*12,Inputs!B$18*(1+Inputs!B$20)^INT((A535-1)/12),0))</f>
        <v>0</v>
      </c>
      <c r="D535" s="6">
        <f>IF(Inputs!$B$26&lt;&gt;"Ready","FIX INPUTS",IF(A535&lt;=(Inputs!B$17-Inputs!$B$4)*12,Inputs!B$19,0))</f>
        <v>0</v>
      </c>
      <c r="E535" s="6">
        <f>IF(Inputs!$B$26&lt;&gt;"Ready","FIX INPUTS",IF(A535&lt;=(Inputs!B$17-Inputs!$B$4)*12,E534*(1+(((1+Inputs!B$21)*(1-Inputs!B$22))^(1/12)-1))+C535*Inputs!$B$11+D535,E534))</f>
        <v>0</v>
      </c>
      <c r="F535" s="6">
        <f>IF(Inputs!$B$26&lt;&gt;"Ready","FIX INPUTS",IF(A535&lt;=(Inputs!B$17-Inputs!$B$4)*12,F534*(1+(((1+Inputs!B$21)*(1-Inputs!B$22))^(1/12)-1))+C535*Inputs!$B$12,F534))</f>
        <v>0</v>
      </c>
      <c r="G535" s="6">
        <f>IF(Inputs!$B$26&lt;&gt;"Ready","FIX INPUTS",IF(A535&lt;=(Inputs!B$17-Inputs!$B$4)*12,G534*(1+(((1+Inputs!B$21)*(1-Inputs!B$22))^(1/12)-1))+C535*Inputs!$B$13,G534))</f>
        <v>0</v>
      </c>
      <c r="H535" s="6">
        <f>IF(Inputs!$B$26&lt;&gt;"Ready","FIX INPUTS",SUM(E535:G535))</f>
        <v>0</v>
      </c>
      <c r="I535" s="6">
        <f>IF(Inputs!$B$26&lt;&gt;"Ready","FIX INPUTS",H535/(1+Inputs!B$23)^(MIN(A535,(Inputs!B$17-Inputs!$B$4)*12)/12))</f>
        <v>0</v>
      </c>
      <c r="J535" s="6">
        <f>IF(Inputs!$B$26&lt;&gt;"Ready","FIX INPUTS",C535+J534)</f>
        <v>0</v>
      </c>
      <c r="K535" s="6">
        <f>IF(Inputs!$B$26&lt;&gt;"Ready","FIX INPUTS",D535+K534)</f>
        <v>0</v>
      </c>
    </row>
    <row r="536" spans="1:11" ht="27.95" customHeight="1" x14ac:dyDescent="0.25">
      <c r="A536" s="1">
        <v>531</v>
      </c>
      <c r="B536" s="1">
        <f>IF(Inputs!$B$26&lt;&gt;"Ready","FIX INPUTS",Inputs!$B$4+A536/12)</f>
        <v>84.25</v>
      </c>
      <c r="C536" s="6">
        <f>IF(Inputs!$B$26&lt;&gt;"Ready","FIX INPUTS",IF(A536&lt;=(Inputs!B$17-Inputs!$B$4)*12,Inputs!B$18*(1+Inputs!B$20)^INT((A536-1)/12),0))</f>
        <v>0</v>
      </c>
      <c r="D536" s="6">
        <f>IF(Inputs!$B$26&lt;&gt;"Ready","FIX INPUTS",IF(A536&lt;=(Inputs!B$17-Inputs!$B$4)*12,Inputs!B$19,0))</f>
        <v>0</v>
      </c>
      <c r="E536" s="6">
        <f>IF(Inputs!$B$26&lt;&gt;"Ready","FIX INPUTS",IF(A536&lt;=(Inputs!B$17-Inputs!$B$4)*12,E535*(1+(((1+Inputs!B$21)*(1-Inputs!B$22))^(1/12)-1))+C536*Inputs!$B$11+D536,E535))</f>
        <v>0</v>
      </c>
      <c r="F536" s="6">
        <f>IF(Inputs!$B$26&lt;&gt;"Ready","FIX INPUTS",IF(A536&lt;=(Inputs!B$17-Inputs!$B$4)*12,F535*(1+(((1+Inputs!B$21)*(1-Inputs!B$22))^(1/12)-1))+C536*Inputs!$B$12,F535))</f>
        <v>0</v>
      </c>
      <c r="G536" s="6">
        <f>IF(Inputs!$B$26&lt;&gt;"Ready","FIX INPUTS",IF(A536&lt;=(Inputs!B$17-Inputs!$B$4)*12,G535*(1+(((1+Inputs!B$21)*(1-Inputs!B$22))^(1/12)-1))+C536*Inputs!$B$13,G535))</f>
        <v>0</v>
      </c>
      <c r="H536" s="6">
        <f>IF(Inputs!$B$26&lt;&gt;"Ready","FIX INPUTS",SUM(E536:G536))</f>
        <v>0</v>
      </c>
      <c r="I536" s="6">
        <f>IF(Inputs!$B$26&lt;&gt;"Ready","FIX INPUTS",H536/(1+Inputs!B$23)^(MIN(A536,(Inputs!B$17-Inputs!$B$4)*12)/12))</f>
        <v>0</v>
      </c>
      <c r="J536" s="6">
        <f>IF(Inputs!$B$26&lt;&gt;"Ready","FIX INPUTS",C536+J535)</f>
        <v>0</v>
      </c>
      <c r="K536" s="6">
        <f>IF(Inputs!$B$26&lt;&gt;"Ready","FIX INPUTS",D536+K535)</f>
        <v>0</v>
      </c>
    </row>
    <row r="537" spans="1:11" ht="27.95" customHeight="1" x14ac:dyDescent="0.25">
      <c r="A537" s="1">
        <v>532</v>
      </c>
      <c r="B537" s="1">
        <f>IF(Inputs!$B$26&lt;&gt;"Ready","FIX INPUTS",Inputs!$B$4+A537/12)</f>
        <v>84.333333333333343</v>
      </c>
      <c r="C537" s="6">
        <f>IF(Inputs!$B$26&lt;&gt;"Ready","FIX INPUTS",IF(A537&lt;=(Inputs!B$17-Inputs!$B$4)*12,Inputs!B$18*(1+Inputs!B$20)^INT((A537-1)/12),0))</f>
        <v>0</v>
      </c>
      <c r="D537" s="6">
        <f>IF(Inputs!$B$26&lt;&gt;"Ready","FIX INPUTS",IF(A537&lt;=(Inputs!B$17-Inputs!$B$4)*12,Inputs!B$19,0))</f>
        <v>0</v>
      </c>
      <c r="E537" s="6">
        <f>IF(Inputs!$B$26&lt;&gt;"Ready","FIX INPUTS",IF(A537&lt;=(Inputs!B$17-Inputs!$B$4)*12,E536*(1+(((1+Inputs!B$21)*(1-Inputs!B$22))^(1/12)-1))+C537*Inputs!$B$11+D537,E536))</f>
        <v>0</v>
      </c>
      <c r="F537" s="6">
        <f>IF(Inputs!$B$26&lt;&gt;"Ready","FIX INPUTS",IF(A537&lt;=(Inputs!B$17-Inputs!$B$4)*12,F536*(1+(((1+Inputs!B$21)*(1-Inputs!B$22))^(1/12)-1))+C537*Inputs!$B$12,F536))</f>
        <v>0</v>
      </c>
      <c r="G537" s="6">
        <f>IF(Inputs!$B$26&lt;&gt;"Ready","FIX INPUTS",IF(A537&lt;=(Inputs!B$17-Inputs!$B$4)*12,G536*(1+(((1+Inputs!B$21)*(1-Inputs!B$22))^(1/12)-1))+C537*Inputs!$B$13,G536))</f>
        <v>0</v>
      </c>
      <c r="H537" s="6">
        <f>IF(Inputs!$B$26&lt;&gt;"Ready","FIX INPUTS",SUM(E537:G537))</f>
        <v>0</v>
      </c>
      <c r="I537" s="6">
        <f>IF(Inputs!$B$26&lt;&gt;"Ready","FIX INPUTS",H537/(1+Inputs!B$23)^(MIN(A537,(Inputs!B$17-Inputs!$B$4)*12)/12))</f>
        <v>0</v>
      </c>
      <c r="J537" s="6">
        <f>IF(Inputs!$B$26&lt;&gt;"Ready","FIX INPUTS",C537+J536)</f>
        <v>0</v>
      </c>
      <c r="K537" s="6">
        <f>IF(Inputs!$B$26&lt;&gt;"Ready","FIX INPUTS",D537+K536)</f>
        <v>0</v>
      </c>
    </row>
    <row r="538" spans="1:11" ht="27.95" customHeight="1" x14ac:dyDescent="0.25">
      <c r="A538" s="1">
        <v>533</v>
      </c>
      <c r="B538" s="1">
        <f>IF(Inputs!$B$26&lt;&gt;"Ready","FIX INPUTS",Inputs!$B$4+A538/12)</f>
        <v>84.416666666666657</v>
      </c>
      <c r="C538" s="6">
        <f>IF(Inputs!$B$26&lt;&gt;"Ready","FIX INPUTS",IF(A538&lt;=(Inputs!B$17-Inputs!$B$4)*12,Inputs!B$18*(1+Inputs!B$20)^INT((A538-1)/12),0))</f>
        <v>0</v>
      </c>
      <c r="D538" s="6">
        <f>IF(Inputs!$B$26&lt;&gt;"Ready","FIX INPUTS",IF(A538&lt;=(Inputs!B$17-Inputs!$B$4)*12,Inputs!B$19,0))</f>
        <v>0</v>
      </c>
      <c r="E538" s="6">
        <f>IF(Inputs!$B$26&lt;&gt;"Ready","FIX INPUTS",IF(A538&lt;=(Inputs!B$17-Inputs!$B$4)*12,E537*(1+(((1+Inputs!B$21)*(1-Inputs!B$22))^(1/12)-1))+C538*Inputs!$B$11+D538,E537))</f>
        <v>0</v>
      </c>
      <c r="F538" s="6">
        <f>IF(Inputs!$B$26&lt;&gt;"Ready","FIX INPUTS",IF(A538&lt;=(Inputs!B$17-Inputs!$B$4)*12,F537*(1+(((1+Inputs!B$21)*(1-Inputs!B$22))^(1/12)-1))+C538*Inputs!$B$12,F537))</f>
        <v>0</v>
      </c>
      <c r="G538" s="6">
        <f>IF(Inputs!$B$26&lt;&gt;"Ready","FIX INPUTS",IF(A538&lt;=(Inputs!B$17-Inputs!$B$4)*12,G537*(1+(((1+Inputs!B$21)*(1-Inputs!B$22))^(1/12)-1))+C538*Inputs!$B$13,G537))</f>
        <v>0</v>
      </c>
      <c r="H538" s="6">
        <f>IF(Inputs!$B$26&lt;&gt;"Ready","FIX INPUTS",SUM(E538:G538))</f>
        <v>0</v>
      </c>
      <c r="I538" s="6">
        <f>IF(Inputs!$B$26&lt;&gt;"Ready","FIX INPUTS",H538/(1+Inputs!B$23)^(MIN(A538,(Inputs!B$17-Inputs!$B$4)*12)/12))</f>
        <v>0</v>
      </c>
      <c r="J538" s="6">
        <f>IF(Inputs!$B$26&lt;&gt;"Ready","FIX INPUTS",C538+J537)</f>
        <v>0</v>
      </c>
      <c r="K538" s="6">
        <f>IF(Inputs!$B$26&lt;&gt;"Ready","FIX INPUTS",D538+K537)</f>
        <v>0</v>
      </c>
    </row>
    <row r="539" spans="1:11" ht="27.95" customHeight="1" x14ac:dyDescent="0.25">
      <c r="A539" s="1">
        <v>534</v>
      </c>
      <c r="B539" s="1">
        <f>IF(Inputs!$B$26&lt;&gt;"Ready","FIX INPUTS",Inputs!$B$4+A539/12)</f>
        <v>84.5</v>
      </c>
      <c r="C539" s="6">
        <f>IF(Inputs!$B$26&lt;&gt;"Ready","FIX INPUTS",IF(A539&lt;=(Inputs!B$17-Inputs!$B$4)*12,Inputs!B$18*(1+Inputs!B$20)^INT((A539-1)/12),0))</f>
        <v>0</v>
      </c>
      <c r="D539" s="6">
        <f>IF(Inputs!$B$26&lt;&gt;"Ready","FIX INPUTS",IF(A539&lt;=(Inputs!B$17-Inputs!$B$4)*12,Inputs!B$19,0))</f>
        <v>0</v>
      </c>
      <c r="E539" s="6">
        <f>IF(Inputs!$B$26&lt;&gt;"Ready","FIX INPUTS",IF(A539&lt;=(Inputs!B$17-Inputs!$B$4)*12,E538*(1+(((1+Inputs!B$21)*(1-Inputs!B$22))^(1/12)-1))+C539*Inputs!$B$11+D539,E538))</f>
        <v>0</v>
      </c>
      <c r="F539" s="6">
        <f>IF(Inputs!$B$26&lt;&gt;"Ready","FIX INPUTS",IF(A539&lt;=(Inputs!B$17-Inputs!$B$4)*12,F538*(1+(((1+Inputs!B$21)*(1-Inputs!B$22))^(1/12)-1))+C539*Inputs!$B$12,F538))</f>
        <v>0</v>
      </c>
      <c r="G539" s="6">
        <f>IF(Inputs!$B$26&lt;&gt;"Ready","FIX INPUTS",IF(A539&lt;=(Inputs!B$17-Inputs!$B$4)*12,G538*(1+(((1+Inputs!B$21)*(1-Inputs!B$22))^(1/12)-1))+C539*Inputs!$B$13,G538))</f>
        <v>0</v>
      </c>
      <c r="H539" s="6">
        <f>IF(Inputs!$B$26&lt;&gt;"Ready","FIX INPUTS",SUM(E539:G539))</f>
        <v>0</v>
      </c>
      <c r="I539" s="6">
        <f>IF(Inputs!$B$26&lt;&gt;"Ready","FIX INPUTS",H539/(1+Inputs!B$23)^(MIN(A539,(Inputs!B$17-Inputs!$B$4)*12)/12))</f>
        <v>0</v>
      </c>
      <c r="J539" s="6">
        <f>IF(Inputs!$B$26&lt;&gt;"Ready","FIX INPUTS",C539+J538)</f>
        <v>0</v>
      </c>
      <c r="K539" s="6">
        <f>IF(Inputs!$B$26&lt;&gt;"Ready","FIX INPUTS",D539+K538)</f>
        <v>0</v>
      </c>
    </row>
    <row r="540" spans="1:11" ht="27.95" customHeight="1" x14ac:dyDescent="0.25">
      <c r="A540" s="1">
        <v>535</v>
      </c>
      <c r="B540" s="1">
        <f>IF(Inputs!$B$26&lt;&gt;"Ready","FIX INPUTS",Inputs!$B$4+A540/12)</f>
        <v>84.583333333333343</v>
      </c>
      <c r="C540" s="6">
        <f>IF(Inputs!$B$26&lt;&gt;"Ready","FIX INPUTS",IF(A540&lt;=(Inputs!B$17-Inputs!$B$4)*12,Inputs!B$18*(1+Inputs!B$20)^INT((A540-1)/12),0))</f>
        <v>0</v>
      </c>
      <c r="D540" s="6">
        <f>IF(Inputs!$B$26&lt;&gt;"Ready","FIX INPUTS",IF(A540&lt;=(Inputs!B$17-Inputs!$B$4)*12,Inputs!B$19,0))</f>
        <v>0</v>
      </c>
      <c r="E540" s="6">
        <f>IF(Inputs!$B$26&lt;&gt;"Ready","FIX INPUTS",IF(A540&lt;=(Inputs!B$17-Inputs!$B$4)*12,E539*(1+(((1+Inputs!B$21)*(1-Inputs!B$22))^(1/12)-1))+C540*Inputs!$B$11+D540,E539))</f>
        <v>0</v>
      </c>
      <c r="F540" s="6">
        <f>IF(Inputs!$B$26&lt;&gt;"Ready","FIX INPUTS",IF(A540&lt;=(Inputs!B$17-Inputs!$B$4)*12,F539*(1+(((1+Inputs!B$21)*(1-Inputs!B$22))^(1/12)-1))+C540*Inputs!$B$12,F539))</f>
        <v>0</v>
      </c>
      <c r="G540" s="6">
        <f>IF(Inputs!$B$26&lt;&gt;"Ready","FIX INPUTS",IF(A540&lt;=(Inputs!B$17-Inputs!$B$4)*12,G539*(1+(((1+Inputs!B$21)*(1-Inputs!B$22))^(1/12)-1))+C540*Inputs!$B$13,G539))</f>
        <v>0</v>
      </c>
      <c r="H540" s="6">
        <f>IF(Inputs!$B$26&lt;&gt;"Ready","FIX INPUTS",SUM(E540:G540))</f>
        <v>0</v>
      </c>
      <c r="I540" s="6">
        <f>IF(Inputs!$B$26&lt;&gt;"Ready","FIX INPUTS",H540/(1+Inputs!B$23)^(MIN(A540,(Inputs!B$17-Inputs!$B$4)*12)/12))</f>
        <v>0</v>
      </c>
      <c r="J540" s="6">
        <f>IF(Inputs!$B$26&lt;&gt;"Ready","FIX INPUTS",C540+J539)</f>
        <v>0</v>
      </c>
      <c r="K540" s="6">
        <f>IF(Inputs!$B$26&lt;&gt;"Ready","FIX INPUTS",D540+K539)</f>
        <v>0</v>
      </c>
    </row>
    <row r="541" spans="1:11" ht="27.95" customHeight="1" x14ac:dyDescent="0.25">
      <c r="A541" s="1">
        <v>536</v>
      </c>
      <c r="B541" s="1">
        <f>IF(Inputs!$B$26&lt;&gt;"Ready","FIX INPUTS",Inputs!$B$4+A541/12)</f>
        <v>84.666666666666657</v>
      </c>
      <c r="C541" s="6">
        <f>IF(Inputs!$B$26&lt;&gt;"Ready","FIX INPUTS",IF(A541&lt;=(Inputs!B$17-Inputs!$B$4)*12,Inputs!B$18*(1+Inputs!B$20)^INT((A541-1)/12),0))</f>
        <v>0</v>
      </c>
      <c r="D541" s="6">
        <f>IF(Inputs!$B$26&lt;&gt;"Ready","FIX INPUTS",IF(A541&lt;=(Inputs!B$17-Inputs!$B$4)*12,Inputs!B$19,0))</f>
        <v>0</v>
      </c>
      <c r="E541" s="6">
        <f>IF(Inputs!$B$26&lt;&gt;"Ready","FIX INPUTS",IF(A541&lt;=(Inputs!B$17-Inputs!$B$4)*12,E540*(1+(((1+Inputs!B$21)*(1-Inputs!B$22))^(1/12)-1))+C541*Inputs!$B$11+D541,E540))</f>
        <v>0</v>
      </c>
      <c r="F541" s="6">
        <f>IF(Inputs!$B$26&lt;&gt;"Ready","FIX INPUTS",IF(A541&lt;=(Inputs!B$17-Inputs!$B$4)*12,F540*(1+(((1+Inputs!B$21)*(1-Inputs!B$22))^(1/12)-1))+C541*Inputs!$B$12,F540))</f>
        <v>0</v>
      </c>
      <c r="G541" s="6">
        <f>IF(Inputs!$B$26&lt;&gt;"Ready","FIX INPUTS",IF(A541&lt;=(Inputs!B$17-Inputs!$B$4)*12,G540*(1+(((1+Inputs!B$21)*(1-Inputs!B$22))^(1/12)-1))+C541*Inputs!$B$13,G540))</f>
        <v>0</v>
      </c>
      <c r="H541" s="6">
        <f>IF(Inputs!$B$26&lt;&gt;"Ready","FIX INPUTS",SUM(E541:G541))</f>
        <v>0</v>
      </c>
      <c r="I541" s="6">
        <f>IF(Inputs!$B$26&lt;&gt;"Ready","FIX INPUTS",H541/(1+Inputs!B$23)^(MIN(A541,(Inputs!B$17-Inputs!$B$4)*12)/12))</f>
        <v>0</v>
      </c>
      <c r="J541" s="6">
        <f>IF(Inputs!$B$26&lt;&gt;"Ready","FIX INPUTS",C541+J540)</f>
        <v>0</v>
      </c>
      <c r="K541" s="6">
        <f>IF(Inputs!$B$26&lt;&gt;"Ready","FIX INPUTS",D541+K540)</f>
        <v>0</v>
      </c>
    </row>
    <row r="542" spans="1:11" ht="27.95" customHeight="1" x14ac:dyDescent="0.25">
      <c r="A542" s="1">
        <v>537</v>
      </c>
      <c r="B542" s="1">
        <f>IF(Inputs!$B$26&lt;&gt;"Ready","FIX INPUTS",Inputs!$B$4+A542/12)</f>
        <v>84.75</v>
      </c>
      <c r="C542" s="6">
        <f>IF(Inputs!$B$26&lt;&gt;"Ready","FIX INPUTS",IF(A542&lt;=(Inputs!B$17-Inputs!$B$4)*12,Inputs!B$18*(1+Inputs!B$20)^INT((A542-1)/12),0))</f>
        <v>0</v>
      </c>
      <c r="D542" s="6">
        <f>IF(Inputs!$B$26&lt;&gt;"Ready","FIX INPUTS",IF(A542&lt;=(Inputs!B$17-Inputs!$B$4)*12,Inputs!B$19,0))</f>
        <v>0</v>
      </c>
      <c r="E542" s="6">
        <f>IF(Inputs!$B$26&lt;&gt;"Ready","FIX INPUTS",IF(A542&lt;=(Inputs!B$17-Inputs!$B$4)*12,E541*(1+(((1+Inputs!B$21)*(1-Inputs!B$22))^(1/12)-1))+C542*Inputs!$B$11+D542,E541))</f>
        <v>0</v>
      </c>
      <c r="F542" s="6">
        <f>IF(Inputs!$B$26&lt;&gt;"Ready","FIX INPUTS",IF(A542&lt;=(Inputs!B$17-Inputs!$B$4)*12,F541*(1+(((1+Inputs!B$21)*(1-Inputs!B$22))^(1/12)-1))+C542*Inputs!$B$12,F541))</f>
        <v>0</v>
      </c>
      <c r="G542" s="6">
        <f>IF(Inputs!$B$26&lt;&gt;"Ready","FIX INPUTS",IF(A542&lt;=(Inputs!B$17-Inputs!$B$4)*12,G541*(1+(((1+Inputs!B$21)*(1-Inputs!B$22))^(1/12)-1))+C542*Inputs!$B$13,G541))</f>
        <v>0</v>
      </c>
      <c r="H542" s="6">
        <f>IF(Inputs!$B$26&lt;&gt;"Ready","FIX INPUTS",SUM(E542:G542))</f>
        <v>0</v>
      </c>
      <c r="I542" s="6">
        <f>IF(Inputs!$B$26&lt;&gt;"Ready","FIX INPUTS",H542/(1+Inputs!B$23)^(MIN(A542,(Inputs!B$17-Inputs!$B$4)*12)/12))</f>
        <v>0</v>
      </c>
      <c r="J542" s="6">
        <f>IF(Inputs!$B$26&lt;&gt;"Ready","FIX INPUTS",C542+J541)</f>
        <v>0</v>
      </c>
      <c r="K542" s="6">
        <f>IF(Inputs!$B$26&lt;&gt;"Ready","FIX INPUTS",D542+K541)</f>
        <v>0</v>
      </c>
    </row>
    <row r="543" spans="1:11" ht="27.95" customHeight="1" x14ac:dyDescent="0.25">
      <c r="A543" s="1">
        <v>538</v>
      </c>
      <c r="B543" s="1">
        <f>IF(Inputs!$B$26&lt;&gt;"Ready","FIX INPUTS",Inputs!$B$4+A543/12)</f>
        <v>84.833333333333343</v>
      </c>
      <c r="C543" s="6">
        <f>IF(Inputs!$B$26&lt;&gt;"Ready","FIX INPUTS",IF(A543&lt;=(Inputs!B$17-Inputs!$B$4)*12,Inputs!B$18*(1+Inputs!B$20)^INT((A543-1)/12),0))</f>
        <v>0</v>
      </c>
      <c r="D543" s="6">
        <f>IF(Inputs!$B$26&lt;&gt;"Ready","FIX INPUTS",IF(A543&lt;=(Inputs!B$17-Inputs!$B$4)*12,Inputs!B$19,0))</f>
        <v>0</v>
      </c>
      <c r="E543" s="6">
        <f>IF(Inputs!$B$26&lt;&gt;"Ready","FIX INPUTS",IF(A543&lt;=(Inputs!B$17-Inputs!$B$4)*12,E542*(1+(((1+Inputs!B$21)*(1-Inputs!B$22))^(1/12)-1))+C543*Inputs!$B$11+D543,E542))</f>
        <v>0</v>
      </c>
      <c r="F543" s="6">
        <f>IF(Inputs!$B$26&lt;&gt;"Ready","FIX INPUTS",IF(A543&lt;=(Inputs!B$17-Inputs!$B$4)*12,F542*(1+(((1+Inputs!B$21)*(1-Inputs!B$22))^(1/12)-1))+C543*Inputs!$B$12,F542))</f>
        <v>0</v>
      </c>
      <c r="G543" s="6">
        <f>IF(Inputs!$B$26&lt;&gt;"Ready","FIX INPUTS",IF(A543&lt;=(Inputs!B$17-Inputs!$B$4)*12,G542*(1+(((1+Inputs!B$21)*(1-Inputs!B$22))^(1/12)-1))+C543*Inputs!$B$13,G542))</f>
        <v>0</v>
      </c>
      <c r="H543" s="6">
        <f>IF(Inputs!$B$26&lt;&gt;"Ready","FIX INPUTS",SUM(E543:G543))</f>
        <v>0</v>
      </c>
      <c r="I543" s="6">
        <f>IF(Inputs!$B$26&lt;&gt;"Ready","FIX INPUTS",H543/(1+Inputs!B$23)^(MIN(A543,(Inputs!B$17-Inputs!$B$4)*12)/12))</f>
        <v>0</v>
      </c>
      <c r="J543" s="6">
        <f>IF(Inputs!$B$26&lt;&gt;"Ready","FIX INPUTS",C543+J542)</f>
        <v>0</v>
      </c>
      <c r="K543" s="6">
        <f>IF(Inputs!$B$26&lt;&gt;"Ready","FIX INPUTS",D543+K542)</f>
        <v>0</v>
      </c>
    </row>
    <row r="544" spans="1:11" ht="27.95" customHeight="1" x14ac:dyDescent="0.25">
      <c r="A544" s="1">
        <v>539</v>
      </c>
      <c r="B544" s="1">
        <f>IF(Inputs!$B$26&lt;&gt;"Ready","FIX INPUTS",Inputs!$B$4+A544/12)</f>
        <v>84.916666666666657</v>
      </c>
      <c r="C544" s="6">
        <f>IF(Inputs!$B$26&lt;&gt;"Ready","FIX INPUTS",IF(A544&lt;=(Inputs!B$17-Inputs!$B$4)*12,Inputs!B$18*(1+Inputs!B$20)^INT((A544-1)/12),0))</f>
        <v>0</v>
      </c>
      <c r="D544" s="6">
        <f>IF(Inputs!$B$26&lt;&gt;"Ready","FIX INPUTS",IF(A544&lt;=(Inputs!B$17-Inputs!$B$4)*12,Inputs!B$19,0))</f>
        <v>0</v>
      </c>
      <c r="E544" s="6">
        <f>IF(Inputs!$B$26&lt;&gt;"Ready","FIX INPUTS",IF(A544&lt;=(Inputs!B$17-Inputs!$B$4)*12,E543*(1+(((1+Inputs!B$21)*(1-Inputs!B$22))^(1/12)-1))+C544*Inputs!$B$11+D544,E543))</f>
        <v>0</v>
      </c>
      <c r="F544" s="6">
        <f>IF(Inputs!$B$26&lt;&gt;"Ready","FIX INPUTS",IF(A544&lt;=(Inputs!B$17-Inputs!$B$4)*12,F543*(1+(((1+Inputs!B$21)*(1-Inputs!B$22))^(1/12)-1))+C544*Inputs!$B$12,F543))</f>
        <v>0</v>
      </c>
      <c r="G544" s="6">
        <f>IF(Inputs!$B$26&lt;&gt;"Ready","FIX INPUTS",IF(A544&lt;=(Inputs!B$17-Inputs!$B$4)*12,G543*(1+(((1+Inputs!B$21)*(1-Inputs!B$22))^(1/12)-1))+C544*Inputs!$B$13,G543))</f>
        <v>0</v>
      </c>
      <c r="H544" s="6">
        <f>IF(Inputs!$B$26&lt;&gt;"Ready","FIX INPUTS",SUM(E544:G544))</f>
        <v>0</v>
      </c>
      <c r="I544" s="6">
        <f>IF(Inputs!$B$26&lt;&gt;"Ready","FIX INPUTS",H544/(1+Inputs!B$23)^(MIN(A544,(Inputs!B$17-Inputs!$B$4)*12)/12))</f>
        <v>0</v>
      </c>
      <c r="J544" s="6">
        <f>IF(Inputs!$B$26&lt;&gt;"Ready","FIX INPUTS",C544+J543)</f>
        <v>0</v>
      </c>
      <c r="K544" s="6">
        <f>IF(Inputs!$B$26&lt;&gt;"Ready","FIX INPUTS",D544+K543)</f>
        <v>0</v>
      </c>
    </row>
    <row r="545" spans="1:11" ht="27.95" customHeight="1" x14ac:dyDescent="0.25">
      <c r="A545" s="1">
        <v>540</v>
      </c>
      <c r="B545" s="1">
        <f>IF(Inputs!$B$26&lt;&gt;"Ready","FIX INPUTS",Inputs!$B$4+A545/12)</f>
        <v>85</v>
      </c>
      <c r="C545" s="6">
        <f>IF(Inputs!$B$26&lt;&gt;"Ready","FIX INPUTS",IF(A545&lt;=(Inputs!B$17-Inputs!$B$4)*12,Inputs!B$18*(1+Inputs!B$20)^INT((A545-1)/12),0))</f>
        <v>0</v>
      </c>
      <c r="D545" s="6">
        <f>IF(Inputs!$B$26&lt;&gt;"Ready","FIX INPUTS",IF(A545&lt;=(Inputs!B$17-Inputs!$B$4)*12,Inputs!B$19,0))</f>
        <v>0</v>
      </c>
      <c r="E545" s="6">
        <f>IF(Inputs!$B$26&lt;&gt;"Ready","FIX INPUTS",IF(A545&lt;=(Inputs!B$17-Inputs!$B$4)*12,E544*(1+(((1+Inputs!B$21)*(1-Inputs!B$22))^(1/12)-1))+C545*Inputs!$B$11+D545,E544))</f>
        <v>0</v>
      </c>
      <c r="F545" s="6">
        <f>IF(Inputs!$B$26&lt;&gt;"Ready","FIX INPUTS",IF(A545&lt;=(Inputs!B$17-Inputs!$B$4)*12,F544*(1+(((1+Inputs!B$21)*(1-Inputs!B$22))^(1/12)-1))+C545*Inputs!$B$12,F544))</f>
        <v>0</v>
      </c>
      <c r="G545" s="6">
        <f>IF(Inputs!$B$26&lt;&gt;"Ready","FIX INPUTS",IF(A545&lt;=(Inputs!B$17-Inputs!$B$4)*12,G544*(1+(((1+Inputs!B$21)*(1-Inputs!B$22))^(1/12)-1))+C545*Inputs!$B$13,G544))</f>
        <v>0</v>
      </c>
      <c r="H545" s="6">
        <f>IF(Inputs!$B$26&lt;&gt;"Ready","FIX INPUTS",SUM(E545:G545))</f>
        <v>0</v>
      </c>
      <c r="I545" s="6">
        <f>IF(Inputs!$B$26&lt;&gt;"Ready","FIX INPUTS",H545/(1+Inputs!B$23)^(MIN(A545,(Inputs!B$17-Inputs!$B$4)*12)/12))</f>
        <v>0</v>
      </c>
      <c r="J545" s="6">
        <f>IF(Inputs!$B$26&lt;&gt;"Ready","FIX INPUTS",C545+J544)</f>
        <v>0</v>
      </c>
      <c r="K545" s="6">
        <f>IF(Inputs!$B$26&lt;&gt;"Ready","FIX INPUTS",D545+K544)</f>
        <v>0</v>
      </c>
    </row>
    <row r="546" spans="1:11" ht="27.95" customHeight="1" x14ac:dyDescent="0.25">
      <c r="A546" s="1">
        <v>541</v>
      </c>
      <c r="B546" s="1">
        <f>IF(Inputs!$B$26&lt;&gt;"Ready","FIX INPUTS",Inputs!$B$4+A546/12)</f>
        <v>85.083333333333343</v>
      </c>
      <c r="C546" s="6">
        <f>IF(Inputs!$B$26&lt;&gt;"Ready","FIX INPUTS",IF(A546&lt;=(Inputs!B$17-Inputs!$B$4)*12,Inputs!B$18*(1+Inputs!B$20)^INT((A546-1)/12),0))</f>
        <v>0</v>
      </c>
      <c r="D546" s="6">
        <f>IF(Inputs!$B$26&lt;&gt;"Ready","FIX INPUTS",IF(A546&lt;=(Inputs!B$17-Inputs!$B$4)*12,Inputs!B$19,0))</f>
        <v>0</v>
      </c>
      <c r="E546" s="6">
        <f>IF(Inputs!$B$26&lt;&gt;"Ready","FIX INPUTS",IF(A546&lt;=(Inputs!B$17-Inputs!$B$4)*12,E545*(1+(((1+Inputs!B$21)*(1-Inputs!B$22))^(1/12)-1))+C546*Inputs!$B$11+D546,E545))</f>
        <v>0</v>
      </c>
      <c r="F546" s="6">
        <f>IF(Inputs!$B$26&lt;&gt;"Ready","FIX INPUTS",IF(A546&lt;=(Inputs!B$17-Inputs!$B$4)*12,F545*(1+(((1+Inputs!B$21)*(1-Inputs!B$22))^(1/12)-1))+C546*Inputs!$B$12,F545))</f>
        <v>0</v>
      </c>
      <c r="G546" s="6">
        <f>IF(Inputs!$B$26&lt;&gt;"Ready","FIX INPUTS",IF(A546&lt;=(Inputs!B$17-Inputs!$B$4)*12,G545*(1+(((1+Inputs!B$21)*(1-Inputs!B$22))^(1/12)-1))+C546*Inputs!$B$13,G545))</f>
        <v>0</v>
      </c>
      <c r="H546" s="6">
        <f>IF(Inputs!$B$26&lt;&gt;"Ready","FIX INPUTS",SUM(E546:G546))</f>
        <v>0</v>
      </c>
      <c r="I546" s="6">
        <f>IF(Inputs!$B$26&lt;&gt;"Ready","FIX INPUTS",H546/(1+Inputs!B$23)^(MIN(A546,(Inputs!B$17-Inputs!$B$4)*12)/12))</f>
        <v>0</v>
      </c>
      <c r="J546" s="6">
        <f>IF(Inputs!$B$26&lt;&gt;"Ready","FIX INPUTS",C546+J545)</f>
        <v>0</v>
      </c>
      <c r="K546" s="6">
        <f>IF(Inputs!$B$26&lt;&gt;"Ready","FIX INPUTS",D546+K545)</f>
        <v>0</v>
      </c>
    </row>
    <row r="547" spans="1:11" ht="27.95" customHeight="1" x14ac:dyDescent="0.25">
      <c r="A547" s="1">
        <v>542</v>
      </c>
      <c r="B547" s="1">
        <f>IF(Inputs!$B$26&lt;&gt;"Ready","FIX INPUTS",Inputs!$B$4+A547/12)</f>
        <v>85.166666666666657</v>
      </c>
      <c r="C547" s="6">
        <f>IF(Inputs!$B$26&lt;&gt;"Ready","FIX INPUTS",IF(A547&lt;=(Inputs!B$17-Inputs!$B$4)*12,Inputs!B$18*(1+Inputs!B$20)^INT((A547-1)/12),0))</f>
        <v>0</v>
      </c>
      <c r="D547" s="6">
        <f>IF(Inputs!$B$26&lt;&gt;"Ready","FIX INPUTS",IF(A547&lt;=(Inputs!B$17-Inputs!$B$4)*12,Inputs!B$19,0))</f>
        <v>0</v>
      </c>
      <c r="E547" s="6">
        <f>IF(Inputs!$B$26&lt;&gt;"Ready","FIX INPUTS",IF(A547&lt;=(Inputs!B$17-Inputs!$B$4)*12,E546*(1+(((1+Inputs!B$21)*(1-Inputs!B$22))^(1/12)-1))+C547*Inputs!$B$11+D547,E546))</f>
        <v>0</v>
      </c>
      <c r="F547" s="6">
        <f>IF(Inputs!$B$26&lt;&gt;"Ready","FIX INPUTS",IF(A547&lt;=(Inputs!B$17-Inputs!$B$4)*12,F546*(1+(((1+Inputs!B$21)*(1-Inputs!B$22))^(1/12)-1))+C547*Inputs!$B$12,F546))</f>
        <v>0</v>
      </c>
      <c r="G547" s="6">
        <f>IF(Inputs!$B$26&lt;&gt;"Ready","FIX INPUTS",IF(A547&lt;=(Inputs!B$17-Inputs!$B$4)*12,G546*(1+(((1+Inputs!B$21)*(1-Inputs!B$22))^(1/12)-1))+C547*Inputs!$B$13,G546))</f>
        <v>0</v>
      </c>
      <c r="H547" s="6">
        <f>IF(Inputs!$B$26&lt;&gt;"Ready","FIX INPUTS",SUM(E547:G547))</f>
        <v>0</v>
      </c>
      <c r="I547" s="6">
        <f>IF(Inputs!$B$26&lt;&gt;"Ready","FIX INPUTS",H547/(1+Inputs!B$23)^(MIN(A547,(Inputs!B$17-Inputs!$B$4)*12)/12))</f>
        <v>0</v>
      </c>
      <c r="J547" s="6">
        <f>IF(Inputs!$B$26&lt;&gt;"Ready","FIX INPUTS",C547+J546)</f>
        <v>0</v>
      </c>
      <c r="K547" s="6">
        <f>IF(Inputs!$B$26&lt;&gt;"Ready","FIX INPUTS",D547+K546)</f>
        <v>0</v>
      </c>
    </row>
    <row r="548" spans="1:11" ht="27.95" customHeight="1" x14ac:dyDescent="0.25">
      <c r="A548" s="1">
        <v>543</v>
      </c>
      <c r="B548" s="1">
        <f>IF(Inputs!$B$26&lt;&gt;"Ready","FIX INPUTS",Inputs!$B$4+A548/12)</f>
        <v>85.25</v>
      </c>
      <c r="C548" s="6">
        <f>IF(Inputs!$B$26&lt;&gt;"Ready","FIX INPUTS",IF(A548&lt;=(Inputs!B$17-Inputs!$B$4)*12,Inputs!B$18*(1+Inputs!B$20)^INT((A548-1)/12),0))</f>
        <v>0</v>
      </c>
      <c r="D548" s="6">
        <f>IF(Inputs!$B$26&lt;&gt;"Ready","FIX INPUTS",IF(A548&lt;=(Inputs!B$17-Inputs!$B$4)*12,Inputs!B$19,0))</f>
        <v>0</v>
      </c>
      <c r="E548" s="6">
        <f>IF(Inputs!$B$26&lt;&gt;"Ready","FIX INPUTS",IF(A548&lt;=(Inputs!B$17-Inputs!$B$4)*12,E547*(1+(((1+Inputs!B$21)*(1-Inputs!B$22))^(1/12)-1))+C548*Inputs!$B$11+D548,E547))</f>
        <v>0</v>
      </c>
      <c r="F548" s="6">
        <f>IF(Inputs!$B$26&lt;&gt;"Ready","FIX INPUTS",IF(A548&lt;=(Inputs!B$17-Inputs!$B$4)*12,F547*(1+(((1+Inputs!B$21)*(1-Inputs!B$22))^(1/12)-1))+C548*Inputs!$B$12,F547))</f>
        <v>0</v>
      </c>
      <c r="G548" s="6">
        <f>IF(Inputs!$B$26&lt;&gt;"Ready","FIX INPUTS",IF(A548&lt;=(Inputs!B$17-Inputs!$B$4)*12,G547*(1+(((1+Inputs!B$21)*(1-Inputs!B$22))^(1/12)-1))+C548*Inputs!$B$13,G547))</f>
        <v>0</v>
      </c>
      <c r="H548" s="6">
        <f>IF(Inputs!$B$26&lt;&gt;"Ready","FIX INPUTS",SUM(E548:G548))</f>
        <v>0</v>
      </c>
      <c r="I548" s="6">
        <f>IF(Inputs!$B$26&lt;&gt;"Ready","FIX INPUTS",H548/(1+Inputs!B$23)^(MIN(A548,(Inputs!B$17-Inputs!$B$4)*12)/12))</f>
        <v>0</v>
      </c>
      <c r="J548" s="6">
        <f>IF(Inputs!$B$26&lt;&gt;"Ready","FIX INPUTS",C548+J547)</f>
        <v>0</v>
      </c>
      <c r="K548" s="6">
        <f>IF(Inputs!$B$26&lt;&gt;"Ready","FIX INPUTS",D548+K547)</f>
        <v>0</v>
      </c>
    </row>
    <row r="549" spans="1:11" ht="27.95" customHeight="1" x14ac:dyDescent="0.25">
      <c r="A549" s="1">
        <v>544</v>
      </c>
      <c r="B549" s="1">
        <f>IF(Inputs!$B$26&lt;&gt;"Ready","FIX INPUTS",Inputs!$B$4+A549/12)</f>
        <v>85.333333333333343</v>
      </c>
      <c r="C549" s="6">
        <f>IF(Inputs!$B$26&lt;&gt;"Ready","FIX INPUTS",IF(A549&lt;=(Inputs!B$17-Inputs!$B$4)*12,Inputs!B$18*(1+Inputs!B$20)^INT((A549-1)/12),0))</f>
        <v>0</v>
      </c>
      <c r="D549" s="6">
        <f>IF(Inputs!$B$26&lt;&gt;"Ready","FIX INPUTS",IF(A549&lt;=(Inputs!B$17-Inputs!$B$4)*12,Inputs!B$19,0))</f>
        <v>0</v>
      </c>
      <c r="E549" s="6">
        <f>IF(Inputs!$B$26&lt;&gt;"Ready","FIX INPUTS",IF(A549&lt;=(Inputs!B$17-Inputs!$B$4)*12,E548*(1+(((1+Inputs!B$21)*(1-Inputs!B$22))^(1/12)-1))+C549*Inputs!$B$11+D549,E548))</f>
        <v>0</v>
      </c>
      <c r="F549" s="6">
        <f>IF(Inputs!$B$26&lt;&gt;"Ready","FIX INPUTS",IF(A549&lt;=(Inputs!B$17-Inputs!$B$4)*12,F548*(1+(((1+Inputs!B$21)*(1-Inputs!B$22))^(1/12)-1))+C549*Inputs!$B$12,F548))</f>
        <v>0</v>
      </c>
      <c r="G549" s="6">
        <f>IF(Inputs!$B$26&lt;&gt;"Ready","FIX INPUTS",IF(A549&lt;=(Inputs!B$17-Inputs!$B$4)*12,G548*(1+(((1+Inputs!B$21)*(1-Inputs!B$22))^(1/12)-1))+C549*Inputs!$B$13,G548))</f>
        <v>0</v>
      </c>
      <c r="H549" s="6">
        <f>IF(Inputs!$B$26&lt;&gt;"Ready","FIX INPUTS",SUM(E549:G549))</f>
        <v>0</v>
      </c>
      <c r="I549" s="6">
        <f>IF(Inputs!$B$26&lt;&gt;"Ready","FIX INPUTS",H549/(1+Inputs!B$23)^(MIN(A549,(Inputs!B$17-Inputs!$B$4)*12)/12))</f>
        <v>0</v>
      </c>
      <c r="J549" s="6">
        <f>IF(Inputs!$B$26&lt;&gt;"Ready","FIX INPUTS",C549+J548)</f>
        <v>0</v>
      </c>
      <c r="K549" s="6">
        <f>IF(Inputs!$B$26&lt;&gt;"Ready","FIX INPUTS",D549+K548)</f>
        <v>0</v>
      </c>
    </row>
    <row r="550" spans="1:11" ht="27.95" customHeight="1" x14ac:dyDescent="0.25">
      <c r="A550" s="1">
        <v>545</v>
      </c>
      <c r="B550" s="1">
        <f>IF(Inputs!$B$26&lt;&gt;"Ready","FIX INPUTS",Inputs!$B$4+A550/12)</f>
        <v>85.416666666666657</v>
      </c>
      <c r="C550" s="6">
        <f>IF(Inputs!$B$26&lt;&gt;"Ready","FIX INPUTS",IF(A550&lt;=(Inputs!B$17-Inputs!$B$4)*12,Inputs!B$18*(1+Inputs!B$20)^INT((A550-1)/12),0))</f>
        <v>0</v>
      </c>
      <c r="D550" s="6">
        <f>IF(Inputs!$B$26&lt;&gt;"Ready","FIX INPUTS",IF(A550&lt;=(Inputs!B$17-Inputs!$B$4)*12,Inputs!B$19,0))</f>
        <v>0</v>
      </c>
      <c r="E550" s="6">
        <f>IF(Inputs!$B$26&lt;&gt;"Ready","FIX INPUTS",IF(A550&lt;=(Inputs!B$17-Inputs!$B$4)*12,E549*(1+(((1+Inputs!B$21)*(1-Inputs!B$22))^(1/12)-1))+C550*Inputs!$B$11+D550,E549))</f>
        <v>0</v>
      </c>
      <c r="F550" s="6">
        <f>IF(Inputs!$B$26&lt;&gt;"Ready","FIX INPUTS",IF(A550&lt;=(Inputs!B$17-Inputs!$B$4)*12,F549*(1+(((1+Inputs!B$21)*(1-Inputs!B$22))^(1/12)-1))+C550*Inputs!$B$12,F549))</f>
        <v>0</v>
      </c>
      <c r="G550" s="6">
        <f>IF(Inputs!$B$26&lt;&gt;"Ready","FIX INPUTS",IF(A550&lt;=(Inputs!B$17-Inputs!$B$4)*12,G549*(1+(((1+Inputs!B$21)*(1-Inputs!B$22))^(1/12)-1))+C550*Inputs!$B$13,G549))</f>
        <v>0</v>
      </c>
      <c r="H550" s="6">
        <f>IF(Inputs!$B$26&lt;&gt;"Ready","FIX INPUTS",SUM(E550:G550))</f>
        <v>0</v>
      </c>
      <c r="I550" s="6">
        <f>IF(Inputs!$B$26&lt;&gt;"Ready","FIX INPUTS",H550/(1+Inputs!B$23)^(MIN(A550,(Inputs!B$17-Inputs!$B$4)*12)/12))</f>
        <v>0</v>
      </c>
      <c r="J550" s="6">
        <f>IF(Inputs!$B$26&lt;&gt;"Ready","FIX INPUTS",C550+J549)</f>
        <v>0</v>
      </c>
      <c r="K550" s="6">
        <f>IF(Inputs!$B$26&lt;&gt;"Ready","FIX INPUTS",D550+K549)</f>
        <v>0</v>
      </c>
    </row>
    <row r="551" spans="1:11" ht="27.95" customHeight="1" x14ac:dyDescent="0.25">
      <c r="A551" s="1">
        <v>546</v>
      </c>
      <c r="B551" s="1">
        <f>IF(Inputs!$B$26&lt;&gt;"Ready","FIX INPUTS",Inputs!$B$4+A551/12)</f>
        <v>85.5</v>
      </c>
      <c r="C551" s="6">
        <f>IF(Inputs!$B$26&lt;&gt;"Ready","FIX INPUTS",IF(A551&lt;=(Inputs!B$17-Inputs!$B$4)*12,Inputs!B$18*(1+Inputs!B$20)^INT((A551-1)/12),0))</f>
        <v>0</v>
      </c>
      <c r="D551" s="6">
        <f>IF(Inputs!$B$26&lt;&gt;"Ready","FIX INPUTS",IF(A551&lt;=(Inputs!B$17-Inputs!$B$4)*12,Inputs!B$19,0))</f>
        <v>0</v>
      </c>
      <c r="E551" s="6">
        <f>IF(Inputs!$B$26&lt;&gt;"Ready","FIX INPUTS",IF(A551&lt;=(Inputs!B$17-Inputs!$B$4)*12,E550*(1+(((1+Inputs!B$21)*(1-Inputs!B$22))^(1/12)-1))+C551*Inputs!$B$11+D551,E550))</f>
        <v>0</v>
      </c>
      <c r="F551" s="6">
        <f>IF(Inputs!$B$26&lt;&gt;"Ready","FIX INPUTS",IF(A551&lt;=(Inputs!B$17-Inputs!$B$4)*12,F550*(1+(((1+Inputs!B$21)*(1-Inputs!B$22))^(1/12)-1))+C551*Inputs!$B$12,F550))</f>
        <v>0</v>
      </c>
      <c r="G551" s="6">
        <f>IF(Inputs!$B$26&lt;&gt;"Ready","FIX INPUTS",IF(A551&lt;=(Inputs!B$17-Inputs!$B$4)*12,G550*(1+(((1+Inputs!B$21)*(1-Inputs!B$22))^(1/12)-1))+C551*Inputs!$B$13,G550))</f>
        <v>0</v>
      </c>
      <c r="H551" s="6">
        <f>IF(Inputs!$B$26&lt;&gt;"Ready","FIX INPUTS",SUM(E551:G551))</f>
        <v>0</v>
      </c>
      <c r="I551" s="6">
        <f>IF(Inputs!$B$26&lt;&gt;"Ready","FIX INPUTS",H551/(1+Inputs!B$23)^(MIN(A551,(Inputs!B$17-Inputs!$B$4)*12)/12))</f>
        <v>0</v>
      </c>
      <c r="J551" s="6">
        <f>IF(Inputs!$B$26&lt;&gt;"Ready","FIX INPUTS",C551+J550)</f>
        <v>0</v>
      </c>
      <c r="K551" s="6">
        <f>IF(Inputs!$B$26&lt;&gt;"Ready","FIX INPUTS",D551+K550)</f>
        <v>0</v>
      </c>
    </row>
    <row r="552" spans="1:11" ht="27.95" customHeight="1" x14ac:dyDescent="0.25">
      <c r="A552" s="1">
        <v>547</v>
      </c>
      <c r="B552" s="1">
        <f>IF(Inputs!$B$26&lt;&gt;"Ready","FIX INPUTS",Inputs!$B$4+A552/12)</f>
        <v>85.583333333333343</v>
      </c>
      <c r="C552" s="6">
        <f>IF(Inputs!$B$26&lt;&gt;"Ready","FIX INPUTS",IF(A552&lt;=(Inputs!B$17-Inputs!$B$4)*12,Inputs!B$18*(1+Inputs!B$20)^INT((A552-1)/12),0))</f>
        <v>0</v>
      </c>
      <c r="D552" s="6">
        <f>IF(Inputs!$B$26&lt;&gt;"Ready","FIX INPUTS",IF(A552&lt;=(Inputs!B$17-Inputs!$B$4)*12,Inputs!B$19,0))</f>
        <v>0</v>
      </c>
      <c r="E552" s="6">
        <f>IF(Inputs!$B$26&lt;&gt;"Ready","FIX INPUTS",IF(A552&lt;=(Inputs!B$17-Inputs!$B$4)*12,E551*(1+(((1+Inputs!B$21)*(1-Inputs!B$22))^(1/12)-1))+C552*Inputs!$B$11+D552,E551))</f>
        <v>0</v>
      </c>
      <c r="F552" s="6">
        <f>IF(Inputs!$B$26&lt;&gt;"Ready","FIX INPUTS",IF(A552&lt;=(Inputs!B$17-Inputs!$B$4)*12,F551*(1+(((1+Inputs!B$21)*(1-Inputs!B$22))^(1/12)-1))+C552*Inputs!$B$12,F551))</f>
        <v>0</v>
      </c>
      <c r="G552" s="6">
        <f>IF(Inputs!$B$26&lt;&gt;"Ready","FIX INPUTS",IF(A552&lt;=(Inputs!B$17-Inputs!$B$4)*12,G551*(1+(((1+Inputs!B$21)*(1-Inputs!B$22))^(1/12)-1))+C552*Inputs!$B$13,G551))</f>
        <v>0</v>
      </c>
      <c r="H552" s="6">
        <f>IF(Inputs!$B$26&lt;&gt;"Ready","FIX INPUTS",SUM(E552:G552))</f>
        <v>0</v>
      </c>
      <c r="I552" s="6">
        <f>IF(Inputs!$B$26&lt;&gt;"Ready","FIX INPUTS",H552/(1+Inputs!B$23)^(MIN(A552,(Inputs!B$17-Inputs!$B$4)*12)/12))</f>
        <v>0</v>
      </c>
      <c r="J552" s="6">
        <f>IF(Inputs!$B$26&lt;&gt;"Ready","FIX INPUTS",C552+J551)</f>
        <v>0</v>
      </c>
      <c r="K552" s="6">
        <f>IF(Inputs!$B$26&lt;&gt;"Ready","FIX INPUTS",D552+K551)</f>
        <v>0</v>
      </c>
    </row>
    <row r="553" spans="1:11" ht="27.95" customHeight="1" x14ac:dyDescent="0.25">
      <c r="A553" s="1">
        <v>548</v>
      </c>
      <c r="B553" s="1">
        <f>IF(Inputs!$B$26&lt;&gt;"Ready","FIX INPUTS",Inputs!$B$4+A553/12)</f>
        <v>85.666666666666657</v>
      </c>
      <c r="C553" s="6">
        <f>IF(Inputs!$B$26&lt;&gt;"Ready","FIX INPUTS",IF(A553&lt;=(Inputs!B$17-Inputs!$B$4)*12,Inputs!B$18*(1+Inputs!B$20)^INT((A553-1)/12),0))</f>
        <v>0</v>
      </c>
      <c r="D553" s="6">
        <f>IF(Inputs!$B$26&lt;&gt;"Ready","FIX INPUTS",IF(A553&lt;=(Inputs!B$17-Inputs!$B$4)*12,Inputs!B$19,0))</f>
        <v>0</v>
      </c>
      <c r="E553" s="6">
        <f>IF(Inputs!$B$26&lt;&gt;"Ready","FIX INPUTS",IF(A553&lt;=(Inputs!B$17-Inputs!$B$4)*12,E552*(1+(((1+Inputs!B$21)*(1-Inputs!B$22))^(1/12)-1))+C553*Inputs!$B$11+D553,E552))</f>
        <v>0</v>
      </c>
      <c r="F553" s="6">
        <f>IF(Inputs!$B$26&lt;&gt;"Ready","FIX INPUTS",IF(A553&lt;=(Inputs!B$17-Inputs!$B$4)*12,F552*(1+(((1+Inputs!B$21)*(1-Inputs!B$22))^(1/12)-1))+C553*Inputs!$B$12,F552))</f>
        <v>0</v>
      </c>
      <c r="G553" s="6">
        <f>IF(Inputs!$B$26&lt;&gt;"Ready","FIX INPUTS",IF(A553&lt;=(Inputs!B$17-Inputs!$B$4)*12,G552*(1+(((1+Inputs!B$21)*(1-Inputs!B$22))^(1/12)-1))+C553*Inputs!$B$13,G552))</f>
        <v>0</v>
      </c>
      <c r="H553" s="6">
        <f>IF(Inputs!$B$26&lt;&gt;"Ready","FIX INPUTS",SUM(E553:G553))</f>
        <v>0</v>
      </c>
      <c r="I553" s="6">
        <f>IF(Inputs!$B$26&lt;&gt;"Ready","FIX INPUTS",H553/(1+Inputs!B$23)^(MIN(A553,(Inputs!B$17-Inputs!$B$4)*12)/12))</f>
        <v>0</v>
      </c>
      <c r="J553" s="6">
        <f>IF(Inputs!$B$26&lt;&gt;"Ready","FIX INPUTS",C553+J552)</f>
        <v>0</v>
      </c>
      <c r="K553" s="6">
        <f>IF(Inputs!$B$26&lt;&gt;"Ready","FIX INPUTS",D553+K552)</f>
        <v>0</v>
      </c>
    </row>
    <row r="554" spans="1:11" ht="27.95" customHeight="1" x14ac:dyDescent="0.25">
      <c r="A554" s="1">
        <v>549</v>
      </c>
      <c r="B554" s="1">
        <f>IF(Inputs!$B$26&lt;&gt;"Ready","FIX INPUTS",Inputs!$B$4+A554/12)</f>
        <v>85.75</v>
      </c>
      <c r="C554" s="6">
        <f>IF(Inputs!$B$26&lt;&gt;"Ready","FIX INPUTS",IF(A554&lt;=(Inputs!B$17-Inputs!$B$4)*12,Inputs!B$18*(1+Inputs!B$20)^INT((A554-1)/12),0))</f>
        <v>0</v>
      </c>
      <c r="D554" s="6">
        <f>IF(Inputs!$B$26&lt;&gt;"Ready","FIX INPUTS",IF(A554&lt;=(Inputs!B$17-Inputs!$B$4)*12,Inputs!B$19,0))</f>
        <v>0</v>
      </c>
      <c r="E554" s="6">
        <f>IF(Inputs!$B$26&lt;&gt;"Ready","FIX INPUTS",IF(A554&lt;=(Inputs!B$17-Inputs!$B$4)*12,E553*(1+(((1+Inputs!B$21)*(1-Inputs!B$22))^(1/12)-1))+C554*Inputs!$B$11+D554,E553))</f>
        <v>0</v>
      </c>
      <c r="F554" s="6">
        <f>IF(Inputs!$B$26&lt;&gt;"Ready","FIX INPUTS",IF(A554&lt;=(Inputs!B$17-Inputs!$B$4)*12,F553*(1+(((1+Inputs!B$21)*(1-Inputs!B$22))^(1/12)-1))+C554*Inputs!$B$12,F553))</f>
        <v>0</v>
      </c>
      <c r="G554" s="6">
        <f>IF(Inputs!$B$26&lt;&gt;"Ready","FIX INPUTS",IF(A554&lt;=(Inputs!B$17-Inputs!$B$4)*12,G553*(1+(((1+Inputs!B$21)*(1-Inputs!B$22))^(1/12)-1))+C554*Inputs!$B$13,G553))</f>
        <v>0</v>
      </c>
      <c r="H554" s="6">
        <f>IF(Inputs!$B$26&lt;&gt;"Ready","FIX INPUTS",SUM(E554:G554))</f>
        <v>0</v>
      </c>
      <c r="I554" s="6">
        <f>IF(Inputs!$B$26&lt;&gt;"Ready","FIX INPUTS",H554/(1+Inputs!B$23)^(MIN(A554,(Inputs!B$17-Inputs!$B$4)*12)/12))</f>
        <v>0</v>
      </c>
      <c r="J554" s="6">
        <f>IF(Inputs!$B$26&lt;&gt;"Ready","FIX INPUTS",C554+J553)</f>
        <v>0</v>
      </c>
      <c r="K554" s="6">
        <f>IF(Inputs!$B$26&lt;&gt;"Ready","FIX INPUTS",D554+K553)</f>
        <v>0</v>
      </c>
    </row>
    <row r="555" spans="1:11" ht="27.95" customHeight="1" x14ac:dyDescent="0.25">
      <c r="A555" s="1">
        <v>550</v>
      </c>
      <c r="B555" s="1">
        <f>IF(Inputs!$B$26&lt;&gt;"Ready","FIX INPUTS",Inputs!$B$4+A555/12)</f>
        <v>85.833333333333343</v>
      </c>
      <c r="C555" s="6">
        <f>IF(Inputs!$B$26&lt;&gt;"Ready","FIX INPUTS",IF(A555&lt;=(Inputs!B$17-Inputs!$B$4)*12,Inputs!B$18*(1+Inputs!B$20)^INT((A555-1)/12),0))</f>
        <v>0</v>
      </c>
      <c r="D555" s="6">
        <f>IF(Inputs!$B$26&lt;&gt;"Ready","FIX INPUTS",IF(A555&lt;=(Inputs!B$17-Inputs!$B$4)*12,Inputs!B$19,0))</f>
        <v>0</v>
      </c>
      <c r="E555" s="6">
        <f>IF(Inputs!$B$26&lt;&gt;"Ready","FIX INPUTS",IF(A555&lt;=(Inputs!B$17-Inputs!$B$4)*12,E554*(1+(((1+Inputs!B$21)*(1-Inputs!B$22))^(1/12)-1))+C555*Inputs!$B$11+D555,E554))</f>
        <v>0</v>
      </c>
      <c r="F555" s="6">
        <f>IF(Inputs!$B$26&lt;&gt;"Ready","FIX INPUTS",IF(A555&lt;=(Inputs!B$17-Inputs!$B$4)*12,F554*(1+(((1+Inputs!B$21)*(1-Inputs!B$22))^(1/12)-1))+C555*Inputs!$B$12,F554))</f>
        <v>0</v>
      </c>
      <c r="G555" s="6">
        <f>IF(Inputs!$B$26&lt;&gt;"Ready","FIX INPUTS",IF(A555&lt;=(Inputs!B$17-Inputs!$B$4)*12,G554*(1+(((1+Inputs!B$21)*(1-Inputs!B$22))^(1/12)-1))+C555*Inputs!$B$13,G554))</f>
        <v>0</v>
      </c>
      <c r="H555" s="6">
        <f>IF(Inputs!$B$26&lt;&gt;"Ready","FIX INPUTS",SUM(E555:G555))</f>
        <v>0</v>
      </c>
      <c r="I555" s="6">
        <f>IF(Inputs!$B$26&lt;&gt;"Ready","FIX INPUTS",H555/(1+Inputs!B$23)^(MIN(A555,(Inputs!B$17-Inputs!$B$4)*12)/12))</f>
        <v>0</v>
      </c>
      <c r="J555" s="6">
        <f>IF(Inputs!$B$26&lt;&gt;"Ready","FIX INPUTS",C555+J554)</f>
        <v>0</v>
      </c>
      <c r="K555" s="6">
        <f>IF(Inputs!$B$26&lt;&gt;"Ready","FIX INPUTS",D555+K554)</f>
        <v>0</v>
      </c>
    </row>
    <row r="556" spans="1:11" ht="27.95" customHeight="1" x14ac:dyDescent="0.25">
      <c r="A556" s="1">
        <v>551</v>
      </c>
      <c r="B556" s="1">
        <f>IF(Inputs!$B$26&lt;&gt;"Ready","FIX INPUTS",Inputs!$B$4+A556/12)</f>
        <v>85.916666666666657</v>
      </c>
      <c r="C556" s="6">
        <f>IF(Inputs!$B$26&lt;&gt;"Ready","FIX INPUTS",IF(A556&lt;=(Inputs!B$17-Inputs!$B$4)*12,Inputs!B$18*(1+Inputs!B$20)^INT((A556-1)/12),0))</f>
        <v>0</v>
      </c>
      <c r="D556" s="6">
        <f>IF(Inputs!$B$26&lt;&gt;"Ready","FIX INPUTS",IF(A556&lt;=(Inputs!B$17-Inputs!$B$4)*12,Inputs!B$19,0))</f>
        <v>0</v>
      </c>
      <c r="E556" s="6">
        <f>IF(Inputs!$B$26&lt;&gt;"Ready","FIX INPUTS",IF(A556&lt;=(Inputs!B$17-Inputs!$B$4)*12,E555*(1+(((1+Inputs!B$21)*(1-Inputs!B$22))^(1/12)-1))+C556*Inputs!$B$11+D556,E555))</f>
        <v>0</v>
      </c>
      <c r="F556" s="6">
        <f>IF(Inputs!$B$26&lt;&gt;"Ready","FIX INPUTS",IF(A556&lt;=(Inputs!B$17-Inputs!$B$4)*12,F555*(1+(((1+Inputs!B$21)*(1-Inputs!B$22))^(1/12)-1))+C556*Inputs!$B$12,F555))</f>
        <v>0</v>
      </c>
      <c r="G556" s="6">
        <f>IF(Inputs!$B$26&lt;&gt;"Ready","FIX INPUTS",IF(A556&lt;=(Inputs!B$17-Inputs!$B$4)*12,G555*(1+(((1+Inputs!B$21)*(1-Inputs!B$22))^(1/12)-1))+C556*Inputs!$B$13,G555))</f>
        <v>0</v>
      </c>
      <c r="H556" s="6">
        <f>IF(Inputs!$B$26&lt;&gt;"Ready","FIX INPUTS",SUM(E556:G556))</f>
        <v>0</v>
      </c>
      <c r="I556" s="6">
        <f>IF(Inputs!$B$26&lt;&gt;"Ready","FIX INPUTS",H556/(1+Inputs!B$23)^(MIN(A556,(Inputs!B$17-Inputs!$B$4)*12)/12))</f>
        <v>0</v>
      </c>
      <c r="J556" s="6">
        <f>IF(Inputs!$B$26&lt;&gt;"Ready","FIX INPUTS",C556+J555)</f>
        <v>0</v>
      </c>
      <c r="K556" s="6">
        <f>IF(Inputs!$B$26&lt;&gt;"Ready","FIX INPUTS",D556+K555)</f>
        <v>0</v>
      </c>
    </row>
    <row r="557" spans="1:11" ht="27.95" customHeight="1" x14ac:dyDescent="0.25">
      <c r="A557" s="1">
        <v>552</v>
      </c>
      <c r="B557" s="1">
        <f>IF(Inputs!$B$26&lt;&gt;"Ready","FIX INPUTS",Inputs!$B$4+A557/12)</f>
        <v>86</v>
      </c>
      <c r="C557" s="6">
        <f>IF(Inputs!$B$26&lt;&gt;"Ready","FIX INPUTS",IF(A557&lt;=(Inputs!B$17-Inputs!$B$4)*12,Inputs!B$18*(1+Inputs!B$20)^INT((A557-1)/12),0))</f>
        <v>0</v>
      </c>
      <c r="D557" s="6">
        <f>IF(Inputs!$B$26&lt;&gt;"Ready","FIX INPUTS",IF(A557&lt;=(Inputs!B$17-Inputs!$B$4)*12,Inputs!B$19,0))</f>
        <v>0</v>
      </c>
      <c r="E557" s="6">
        <f>IF(Inputs!$B$26&lt;&gt;"Ready","FIX INPUTS",IF(A557&lt;=(Inputs!B$17-Inputs!$B$4)*12,E556*(1+(((1+Inputs!B$21)*(1-Inputs!B$22))^(1/12)-1))+C557*Inputs!$B$11+D557,E556))</f>
        <v>0</v>
      </c>
      <c r="F557" s="6">
        <f>IF(Inputs!$B$26&lt;&gt;"Ready","FIX INPUTS",IF(A557&lt;=(Inputs!B$17-Inputs!$B$4)*12,F556*(1+(((1+Inputs!B$21)*(1-Inputs!B$22))^(1/12)-1))+C557*Inputs!$B$12,F556))</f>
        <v>0</v>
      </c>
      <c r="G557" s="6">
        <f>IF(Inputs!$B$26&lt;&gt;"Ready","FIX INPUTS",IF(A557&lt;=(Inputs!B$17-Inputs!$B$4)*12,G556*(1+(((1+Inputs!B$21)*(1-Inputs!B$22))^(1/12)-1))+C557*Inputs!$B$13,G556))</f>
        <v>0</v>
      </c>
      <c r="H557" s="6">
        <f>IF(Inputs!$B$26&lt;&gt;"Ready","FIX INPUTS",SUM(E557:G557))</f>
        <v>0</v>
      </c>
      <c r="I557" s="6">
        <f>IF(Inputs!$B$26&lt;&gt;"Ready","FIX INPUTS",H557/(1+Inputs!B$23)^(MIN(A557,(Inputs!B$17-Inputs!$B$4)*12)/12))</f>
        <v>0</v>
      </c>
      <c r="J557" s="6">
        <f>IF(Inputs!$B$26&lt;&gt;"Ready","FIX INPUTS",C557+J556)</f>
        <v>0</v>
      </c>
      <c r="K557" s="6">
        <f>IF(Inputs!$B$26&lt;&gt;"Ready","FIX INPUTS",D557+K556)</f>
        <v>0</v>
      </c>
    </row>
    <row r="558" spans="1:11" ht="27.95" customHeight="1" x14ac:dyDescent="0.25">
      <c r="A558" s="1">
        <v>553</v>
      </c>
      <c r="B558" s="1">
        <f>IF(Inputs!$B$26&lt;&gt;"Ready","FIX INPUTS",Inputs!$B$4+A558/12)</f>
        <v>86.083333333333343</v>
      </c>
      <c r="C558" s="6">
        <f>IF(Inputs!$B$26&lt;&gt;"Ready","FIX INPUTS",IF(A558&lt;=(Inputs!B$17-Inputs!$B$4)*12,Inputs!B$18*(1+Inputs!B$20)^INT((A558-1)/12),0))</f>
        <v>0</v>
      </c>
      <c r="D558" s="6">
        <f>IF(Inputs!$B$26&lt;&gt;"Ready","FIX INPUTS",IF(A558&lt;=(Inputs!B$17-Inputs!$B$4)*12,Inputs!B$19,0))</f>
        <v>0</v>
      </c>
      <c r="E558" s="6">
        <f>IF(Inputs!$B$26&lt;&gt;"Ready","FIX INPUTS",IF(A558&lt;=(Inputs!B$17-Inputs!$B$4)*12,E557*(1+(((1+Inputs!B$21)*(1-Inputs!B$22))^(1/12)-1))+C558*Inputs!$B$11+D558,E557))</f>
        <v>0</v>
      </c>
      <c r="F558" s="6">
        <f>IF(Inputs!$B$26&lt;&gt;"Ready","FIX INPUTS",IF(A558&lt;=(Inputs!B$17-Inputs!$B$4)*12,F557*(1+(((1+Inputs!B$21)*(1-Inputs!B$22))^(1/12)-1))+C558*Inputs!$B$12,F557))</f>
        <v>0</v>
      </c>
      <c r="G558" s="6">
        <f>IF(Inputs!$B$26&lt;&gt;"Ready","FIX INPUTS",IF(A558&lt;=(Inputs!B$17-Inputs!$B$4)*12,G557*(1+(((1+Inputs!B$21)*(1-Inputs!B$22))^(1/12)-1))+C558*Inputs!$B$13,G557))</f>
        <v>0</v>
      </c>
      <c r="H558" s="6">
        <f>IF(Inputs!$B$26&lt;&gt;"Ready","FIX INPUTS",SUM(E558:G558))</f>
        <v>0</v>
      </c>
      <c r="I558" s="6">
        <f>IF(Inputs!$B$26&lt;&gt;"Ready","FIX INPUTS",H558/(1+Inputs!B$23)^(MIN(A558,(Inputs!B$17-Inputs!$B$4)*12)/12))</f>
        <v>0</v>
      </c>
      <c r="J558" s="6">
        <f>IF(Inputs!$B$26&lt;&gt;"Ready","FIX INPUTS",C558+J557)</f>
        <v>0</v>
      </c>
      <c r="K558" s="6">
        <f>IF(Inputs!$B$26&lt;&gt;"Ready","FIX INPUTS",D558+K557)</f>
        <v>0</v>
      </c>
    </row>
    <row r="559" spans="1:11" ht="27.95" customHeight="1" x14ac:dyDescent="0.25">
      <c r="A559" s="1">
        <v>554</v>
      </c>
      <c r="B559" s="1">
        <f>IF(Inputs!$B$26&lt;&gt;"Ready","FIX INPUTS",Inputs!$B$4+A559/12)</f>
        <v>86.166666666666657</v>
      </c>
      <c r="C559" s="6">
        <f>IF(Inputs!$B$26&lt;&gt;"Ready","FIX INPUTS",IF(A559&lt;=(Inputs!B$17-Inputs!$B$4)*12,Inputs!B$18*(1+Inputs!B$20)^INT((A559-1)/12),0))</f>
        <v>0</v>
      </c>
      <c r="D559" s="6">
        <f>IF(Inputs!$B$26&lt;&gt;"Ready","FIX INPUTS",IF(A559&lt;=(Inputs!B$17-Inputs!$B$4)*12,Inputs!B$19,0))</f>
        <v>0</v>
      </c>
      <c r="E559" s="6">
        <f>IF(Inputs!$B$26&lt;&gt;"Ready","FIX INPUTS",IF(A559&lt;=(Inputs!B$17-Inputs!$B$4)*12,E558*(1+(((1+Inputs!B$21)*(1-Inputs!B$22))^(1/12)-1))+C559*Inputs!$B$11+D559,E558))</f>
        <v>0</v>
      </c>
      <c r="F559" s="6">
        <f>IF(Inputs!$B$26&lt;&gt;"Ready","FIX INPUTS",IF(A559&lt;=(Inputs!B$17-Inputs!$B$4)*12,F558*(1+(((1+Inputs!B$21)*(1-Inputs!B$22))^(1/12)-1))+C559*Inputs!$B$12,F558))</f>
        <v>0</v>
      </c>
      <c r="G559" s="6">
        <f>IF(Inputs!$B$26&lt;&gt;"Ready","FIX INPUTS",IF(A559&lt;=(Inputs!B$17-Inputs!$B$4)*12,G558*(1+(((1+Inputs!B$21)*(1-Inputs!B$22))^(1/12)-1))+C559*Inputs!$B$13,G558))</f>
        <v>0</v>
      </c>
      <c r="H559" s="6">
        <f>IF(Inputs!$B$26&lt;&gt;"Ready","FIX INPUTS",SUM(E559:G559))</f>
        <v>0</v>
      </c>
      <c r="I559" s="6">
        <f>IF(Inputs!$B$26&lt;&gt;"Ready","FIX INPUTS",H559/(1+Inputs!B$23)^(MIN(A559,(Inputs!B$17-Inputs!$B$4)*12)/12))</f>
        <v>0</v>
      </c>
      <c r="J559" s="6">
        <f>IF(Inputs!$B$26&lt;&gt;"Ready","FIX INPUTS",C559+J558)</f>
        <v>0</v>
      </c>
      <c r="K559" s="6">
        <f>IF(Inputs!$B$26&lt;&gt;"Ready","FIX INPUTS",D559+K558)</f>
        <v>0</v>
      </c>
    </row>
    <row r="560" spans="1:11" ht="27.95" customHeight="1" x14ac:dyDescent="0.25">
      <c r="A560" s="1">
        <v>555</v>
      </c>
      <c r="B560" s="1">
        <f>IF(Inputs!$B$26&lt;&gt;"Ready","FIX INPUTS",Inputs!$B$4+A560/12)</f>
        <v>86.25</v>
      </c>
      <c r="C560" s="6">
        <f>IF(Inputs!$B$26&lt;&gt;"Ready","FIX INPUTS",IF(A560&lt;=(Inputs!B$17-Inputs!$B$4)*12,Inputs!B$18*(1+Inputs!B$20)^INT((A560-1)/12),0))</f>
        <v>0</v>
      </c>
      <c r="D560" s="6">
        <f>IF(Inputs!$B$26&lt;&gt;"Ready","FIX INPUTS",IF(A560&lt;=(Inputs!B$17-Inputs!$B$4)*12,Inputs!B$19,0))</f>
        <v>0</v>
      </c>
      <c r="E560" s="6">
        <f>IF(Inputs!$B$26&lt;&gt;"Ready","FIX INPUTS",IF(A560&lt;=(Inputs!B$17-Inputs!$B$4)*12,E559*(1+(((1+Inputs!B$21)*(1-Inputs!B$22))^(1/12)-1))+C560*Inputs!$B$11+D560,E559))</f>
        <v>0</v>
      </c>
      <c r="F560" s="6">
        <f>IF(Inputs!$B$26&lt;&gt;"Ready","FIX INPUTS",IF(A560&lt;=(Inputs!B$17-Inputs!$B$4)*12,F559*(1+(((1+Inputs!B$21)*(1-Inputs!B$22))^(1/12)-1))+C560*Inputs!$B$12,F559))</f>
        <v>0</v>
      </c>
      <c r="G560" s="6">
        <f>IF(Inputs!$B$26&lt;&gt;"Ready","FIX INPUTS",IF(A560&lt;=(Inputs!B$17-Inputs!$B$4)*12,G559*(1+(((1+Inputs!B$21)*(1-Inputs!B$22))^(1/12)-1))+C560*Inputs!$B$13,G559))</f>
        <v>0</v>
      </c>
      <c r="H560" s="6">
        <f>IF(Inputs!$B$26&lt;&gt;"Ready","FIX INPUTS",SUM(E560:G560))</f>
        <v>0</v>
      </c>
      <c r="I560" s="6">
        <f>IF(Inputs!$B$26&lt;&gt;"Ready","FIX INPUTS",H560/(1+Inputs!B$23)^(MIN(A560,(Inputs!B$17-Inputs!$B$4)*12)/12))</f>
        <v>0</v>
      </c>
      <c r="J560" s="6">
        <f>IF(Inputs!$B$26&lt;&gt;"Ready","FIX INPUTS",C560+J559)</f>
        <v>0</v>
      </c>
      <c r="K560" s="6">
        <f>IF(Inputs!$B$26&lt;&gt;"Ready","FIX INPUTS",D560+K559)</f>
        <v>0</v>
      </c>
    </row>
    <row r="561" spans="1:11" ht="27.95" customHeight="1" x14ac:dyDescent="0.25">
      <c r="A561" s="1">
        <v>556</v>
      </c>
      <c r="B561" s="1">
        <f>IF(Inputs!$B$26&lt;&gt;"Ready","FIX INPUTS",Inputs!$B$4+A561/12)</f>
        <v>86.333333333333343</v>
      </c>
      <c r="C561" s="6">
        <f>IF(Inputs!$B$26&lt;&gt;"Ready","FIX INPUTS",IF(A561&lt;=(Inputs!B$17-Inputs!$B$4)*12,Inputs!B$18*(1+Inputs!B$20)^INT((A561-1)/12),0))</f>
        <v>0</v>
      </c>
      <c r="D561" s="6">
        <f>IF(Inputs!$B$26&lt;&gt;"Ready","FIX INPUTS",IF(A561&lt;=(Inputs!B$17-Inputs!$B$4)*12,Inputs!B$19,0))</f>
        <v>0</v>
      </c>
      <c r="E561" s="6">
        <f>IF(Inputs!$B$26&lt;&gt;"Ready","FIX INPUTS",IF(A561&lt;=(Inputs!B$17-Inputs!$B$4)*12,E560*(1+(((1+Inputs!B$21)*(1-Inputs!B$22))^(1/12)-1))+C561*Inputs!$B$11+D561,E560))</f>
        <v>0</v>
      </c>
      <c r="F561" s="6">
        <f>IF(Inputs!$B$26&lt;&gt;"Ready","FIX INPUTS",IF(A561&lt;=(Inputs!B$17-Inputs!$B$4)*12,F560*(1+(((1+Inputs!B$21)*(1-Inputs!B$22))^(1/12)-1))+C561*Inputs!$B$12,F560))</f>
        <v>0</v>
      </c>
      <c r="G561" s="6">
        <f>IF(Inputs!$B$26&lt;&gt;"Ready","FIX INPUTS",IF(A561&lt;=(Inputs!B$17-Inputs!$B$4)*12,G560*(1+(((1+Inputs!B$21)*(1-Inputs!B$22))^(1/12)-1))+C561*Inputs!$B$13,G560))</f>
        <v>0</v>
      </c>
      <c r="H561" s="6">
        <f>IF(Inputs!$B$26&lt;&gt;"Ready","FIX INPUTS",SUM(E561:G561))</f>
        <v>0</v>
      </c>
      <c r="I561" s="6">
        <f>IF(Inputs!$B$26&lt;&gt;"Ready","FIX INPUTS",H561/(1+Inputs!B$23)^(MIN(A561,(Inputs!B$17-Inputs!$B$4)*12)/12))</f>
        <v>0</v>
      </c>
      <c r="J561" s="6">
        <f>IF(Inputs!$B$26&lt;&gt;"Ready","FIX INPUTS",C561+J560)</f>
        <v>0</v>
      </c>
      <c r="K561" s="6">
        <f>IF(Inputs!$B$26&lt;&gt;"Ready","FIX INPUTS",D561+K560)</f>
        <v>0</v>
      </c>
    </row>
    <row r="562" spans="1:11" ht="27.95" customHeight="1" x14ac:dyDescent="0.25">
      <c r="A562" s="1">
        <v>557</v>
      </c>
      <c r="B562" s="1">
        <f>IF(Inputs!$B$26&lt;&gt;"Ready","FIX INPUTS",Inputs!$B$4+A562/12)</f>
        <v>86.416666666666657</v>
      </c>
      <c r="C562" s="6">
        <f>IF(Inputs!$B$26&lt;&gt;"Ready","FIX INPUTS",IF(A562&lt;=(Inputs!B$17-Inputs!$B$4)*12,Inputs!B$18*(1+Inputs!B$20)^INT((A562-1)/12),0))</f>
        <v>0</v>
      </c>
      <c r="D562" s="6">
        <f>IF(Inputs!$B$26&lt;&gt;"Ready","FIX INPUTS",IF(A562&lt;=(Inputs!B$17-Inputs!$B$4)*12,Inputs!B$19,0))</f>
        <v>0</v>
      </c>
      <c r="E562" s="6">
        <f>IF(Inputs!$B$26&lt;&gt;"Ready","FIX INPUTS",IF(A562&lt;=(Inputs!B$17-Inputs!$B$4)*12,E561*(1+(((1+Inputs!B$21)*(1-Inputs!B$22))^(1/12)-1))+C562*Inputs!$B$11+D562,E561))</f>
        <v>0</v>
      </c>
      <c r="F562" s="6">
        <f>IF(Inputs!$B$26&lt;&gt;"Ready","FIX INPUTS",IF(A562&lt;=(Inputs!B$17-Inputs!$B$4)*12,F561*(1+(((1+Inputs!B$21)*(1-Inputs!B$22))^(1/12)-1))+C562*Inputs!$B$12,F561))</f>
        <v>0</v>
      </c>
      <c r="G562" s="6">
        <f>IF(Inputs!$B$26&lt;&gt;"Ready","FIX INPUTS",IF(A562&lt;=(Inputs!B$17-Inputs!$B$4)*12,G561*(1+(((1+Inputs!B$21)*(1-Inputs!B$22))^(1/12)-1))+C562*Inputs!$B$13,G561))</f>
        <v>0</v>
      </c>
      <c r="H562" s="6">
        <f>IF(Inputs!$B$26&lt;&gt;"Ready","FIX INPUTS",SUM(E562:G562))</f>
        <v>0</v>
      </c>
      <c r="I562" s="6">
        <f>IF(Inputs!$B$26&lt;&gt;"Ready","FIX INPUTS",H562/(1+Inputs!B$23)^(MIN(A562,(Inputs!B$17-Inputs!$B$4)*12)/12))</f>
        <v>0</v>
      </c>
      <c r="J562" s="6">
        <f>IF(Inputs!$B$26&lt;&gt;"Ready","FIX INPUTS",C562+J561)</f>
        <v>0</v>
      </c>
      <c r="K562" s="6">
        <f>IF(Inputs!$B$26&lt;&gt;"Ready","FIX INPUTS",D562+K561)</f>
        <v>0</v>
      </c>
    </row>
    <row r="563" spans="1:11" ht="27.95" customHeight="1" x14ac:dyDescent="0.25">
      <c r="A563" s="1">
        <v>558</v>
      </c>
      <c r="B563" s="1">
        <f>IF(Inputs!$B$26&lt;&gt;"Ready","FIX INPUTS",Inputs!$B$4+A563/12)</f>
        <v>86.5</v>
      </c>
      <c r="C563" s="6">
        <f>IF(Inputs!$B$26&lt;&gt;"Ready","FIX INPUTS",IF(A563&lt;=(Inputs!B$17-Inputs!$B$4)*12,Inputs!B$18*(1+Inputs!B$20)^INT((A563-1)/12),0))</f>
        <v>0</v>
      </c>
      <c r="D563" s="6">
        <f>IF(Inputs!$B$26&lt;&gt;"Ready","FIX INPUTS",IF(A563&lt;=(Inputs!B$17-Inputs!$B$4)*12,Inputs!B$19,0))</f>
        <v>0</v>
      </c>
      <c r="E563" s="6">
        <f>IF(Inputs!$B$26&lt;&gt;"Ready","FIX INPUTS",IF(A563&lt;=(Inputs!B$17-Inputs!$B$4)*12,E562*(1+(((1+Inputs!B$21)*(1-Inputs!B$22))^(1/12)-1))+C563*Inputs!$B$11+D563,E562))</f>
        <v>0</v>
      </c>
      <c r="F563" s="6">
        <f>IF(Inputs!$B$26&lt;&gt;"Ready","FIX INPUTS",IF(A563&lt;=(Inputs!B$17-Inputs!$B$4)*12,F562*(1+(((1+Inputs!B$21)*(1-Inputs!B$22))^(1/12)-1))+C563*Inputs!$B$12,F562))</f>
        <v>0</v>
      </c>
      <c r="G563" s="6">
        <f>IF(Inputs!$B$26&lt;&gt;"Ready","FIX INPUTS",IF(A563&lt;=(Inputs!B$17-Inputs!$B$4)*12,G562*(1+(((1+Inputs!B$21)*(1-Inputs!B$22))^(1/12)-1))+C563*Inputs!$B$13,G562))</f>
        <v>0</v>
      </c>
      <c r="H563" s="6">
        <f>IF(Inputs!$B$26&lt;&gt;"Ready","FIX INPUTS",SUM(E563:G563))</f>
        <v>0</v>
      </c>
      <c r="I563" s="6">
        <f>IF(Inputs!$B$26&lt;&gt;"Ready","FIX INPUTS",H563/(1+Inputs!B$23)^(MIN(A563,(Inputs!B$17-Inputs!$B$4)*12)/12))</f>
        <v>0</v>
      </c>
      <c r="J563" s="6">
        <f>IF(Inputs!$B$26&lt;&gt;"Ready","FIX INPUTS",C563+J562)</f>
        <v>0</v>
      </c>
      <c r="K563" s="6">
        <f>IF(Inputs!$B$26&lt;&gt;"Ready","FIX INPUTS",D563+K562)</f>
        <v>0</v>
      </c>
    </row>
    <row r="564" spans="1:11" ht="27.95" customHeight="1" x14ac:dyDescent="0.25">
      <c r="A564" s="1">
        <v>559</v>
      </c>
      <c r="B564" s="1">
        <f>IF(Inputs!$B$26&lt;&gt;"Ready","FIX INPUTS",Inputs!$B$4+A564/12)</f>
        <v>86.583333333333343</v>
      </c>
      <c r="C564" s="6">
        <f>IF(Inputs!$B$26&lt;&gt;"Ready","FIX INPUTS",IF(A564&lt;=(Inputs!B$17-Inputs!$B$4)*12,Inputs!B$18*(1+Inputs!B$20)^INT((A564-1)/12),0))</f>
        <v>0</v>
      </c>
      <c r="D564" s="6">
        <f>IF(Inputs!$B$26&lt;&gt;"Ready","FIX INPUTS",IF(A564&lt;=(Inputs!B$17-Inputs!$B$4)*12,Inputs!B$19,0))</f>
        <v>0</v>
      </c>
      <c r="E564" s="6">
        <f>IF(Inputs!$B$26&lt;&gt;"Ready","FIX INPUTS",IF(A564&lt;=(Inputs!B$17-Inputs!$B$4)*12,E563*(1+(((1+Inputs!B$21)*(1-Inputs!B$22))^(1/12)-1))+C564*Inputs!$B$11+D564,E563))</f>
        <v>0</v>
      </c>
      <c r="F564" s="6">
        <f>IF(Inputs!$B$26&lt;&gt;"Ready","FIX INPUTS",IF(A564&lt;=(Inputs!B$17-Inputs!$B$4)*12,F563*(1+(((1+Inputs!B$21)*(1-Inputs!B$22))^(1/12)-1))+C564*Inputs!$B$12,F563))</f>
        <v>0</v>
      </c>
      <c r="G564" s="6">
        <f>IF(Inputs!$B$26&lt;&gt;"Ready","FIX INPUTS",IF(A564&lt;=(Inputs!B$17-Inputs!$B$4)*12,G563*(1+(((1+Inputs!B$21)*(1-Inputs!B$22))^(1/12)-1))+C564*Inputs!$B$13,G563))</f>
        <v>0</v>
      </c>
      <c r="H564" s="6">
        <f>IF(Inputs!$B$26&lt;&gt;"Ready","FIX INPUTS",SUM(E564:G564))</f>
        <v>0</v>
      </c>
      <c r="I564" s="6">
        <f>IF(Inputs!$B$26&lt;&gt;"Ready","FIX INPUTS",H564/(1+Inputs!B$23)^(MIN(A564,(Inputs!B$17-Inputs!$B$4)*12)/12))</f>
        <v>0</v>
      </c>
      <c r="J564" s="6">
        <f>IF(Inputs!$B$26&lt;&gt;"Ready","FIX INPUTS",C564+J563)</f>
        <v>0</v>
      </c>
      <c r="K564" s="6">
        <f>IF(Inputs!$B$26&lt;&gt;"Ready","FIX INPUTS",D564+K563)</f>
        <v>0</v>
      </c>
    </row>
    <row r="565" spans="1:11" ht="27.95" customHeight="1" x14ac:dyDescent="0.25">
      <c r="A565" s="1">
        <v>560</v>
      </c>
      <c r="B565" s="1">
        <f>IF(Inputs!$B$26&lt;&gt;"Ready","FIX INPUTS",Inputs!$B$4+A565/12)</f>
        <v>86.666666666666657</v>
      </c>
      <c r="C565" s="6">
        <f>IF(Inputs!$B$26&lt;&gt;"Ready","FIX INPUTS",IF(A565&lt;=(Inputs!B$17-Inputs!$B$4)*12,Inputs!B$18*(1+Inputs!B$20)^INT((A565-1)/12),0))</f>
        <v>0</v>
      </c>
      <c r="D565" s="6">
        <f>IF(Inputs!$B$26&lt;&gt;"Ready","FIX INPUTS",IF(A565&lt;=(Inputs!B$17-Inputs!$B$4)*12,Inputs!B$19,0))</f>
        <v>0</v>
      </c>
      <c r="E565" s="6">
        <f>IF(Inputs!$B$26&lt;&gt;"Ready","FIX INPUTS",IF(A565&lt;=(Inputs!B$17-Inputs!$B$4)*12,E564*(1+(((1+Inputs!B$21)*(1-Inputs!B$22))^(1/12)-1))+C565*Inputs!$B$11+D565,E564))</f>
        <v>0</v>
      </c>
      <c r="F565" s="6">
        <f>IF(Inputs!$B$26&lt;&gt;"Ready","FIX INPUTS",IF(A565&lt;=(Inputs!B$17-Inputs!$B$4)*12,F564*(1+(((1+Inputs!B$21)*(1-Inputs!B$22))^(1/12)-1))+C565*Inputs!$B$12,F564))</f>
        <v>0</v>
      </c>
      <c r="G565" s="6">
        <f>IF(Inputs!$B$26&lt;&gt;"Ready","FIX INPUTS",IF(A565&lt;=(Inputs!B$17-Inputs!$B$4)*12,G564*(1+(((1+Inputs!B$21)*(1-Inputs!B$22))^(1/12)-1))+C565*Inputs!$B$13,G564))</f>
        <v>0</v>
      </c>
      <c r="H565" s="6">
        <f>IF(Inputs!$B$26&lt;&gt;"Ready","FIX INPUTS",SUM(E565:G565))</f>
        <v>0</v>
      </c>
      <c r="I565" s="6">
        <f>IF(Inputs!$B$26&lt;&gt;"Ready","FIX INPUTS",H565/(1+Inputs!B$23)^(MIN(A565,(Inputs!B$17-Inputs!$B$4)*12)/12))</f>
        <v>0</v>
      </c>
      <c r="J565" s="6">
        <f>IF(Inputs!$B$26&lt;&gt;"Ready","FIX INPUTS",C565+J564)</f>
        <v>0</v>
      </c>
      <c r="K565" s="6">
        <f>IF(Inputs!$B$26&lt;&gt;"Ready","FIX INPUTS",D565+K564)</f>
        <v>0</v>
      </c>
    </row>
    <row r="566" spans="1:11" ht="27.95" customHeight="1" x14ac:dyDescent="0.25">
      <c r="A566" s="1">
        <v>561</v>
      </c>
      <c r="B566" s="1">
        <f>IF(Inputs!$B$26&lt;&gt;"Ready","FIX INPUTS",Inputs!$B$4+A566/12)</f>
        <v>86.75</v>
      </c>
      <c r="C566" s="6">
        <f>IF(Inputs!$B$26&lt;&gt;"Ready","FIX INPUTS",IF(A566&lt;=(Inputs!B$17-Inputs!$B$4)*12,Inputs!B$18*(1+Inputs!B$20)^INT((A566-1)/12),0))</f>
        <v>0</v>
      </c>
      <c r="D566" s="6">
        <f>IF(Inputs!$B$26&lt;&gt;"Ready","FIX INPUTS",IF(A566&lt;=(Inputs!B$17-Inputs!$B$4)*12,Inputs!B$19,0))</f>
        <v>0</v>
      </c>
      <c r="E566" s="6">
        <f>IF(Inputs!$B$26&lt;&gt;"Ready","FIX INPUTS",IF(A566&lt;=(Inputs!B$17-Inputs!$B$4)*12,E565*(1+(((1+Inputs!B$21)*(1-Inputs!B$22))^(1/12)-1))+C566*Inputs!$B$11+D566,E565))</f>
        <v>0</v>
      </c>
      <c r="F566" s="6">
        <f>IF(Inputs!$B$26&lt;&gt;"Ready","FIX INPUTS",IF(A566&lt;=(Inputs!B$17-Inputs!$B$4)*12,F565*(1+(((1+Inputs!B$21)*(1-Inputs!B$22))^(1/12)-1))+C566*Inputs!$B$12,F565))</f>
        <v>0</v>
      </c>
      <c r="G566" s="6">
        <f>IF(Inputs!$B$26&lt;&gt;"Ready","FIX INPUTS",IF(A566&lt;=(Inputs!B$17-Inputs!$B$4)*12,G565*(1+(((1+Inputs!B$21)*(1-Inputs!B$22))^(1/12)-1))+C566*Inputs!$B$13,G565))</f>
        <v>0</v>
      </c>
      <c r="H566" s="6">
        <f>IF(Inputs!$B$26&lt;&gt;"Ready","FIX INPUTS",SUM(E566:G566))</f>
        <v>0</v>
      </c>
      <c r="I566" s="6">
        <f>IF(Inputs!$B$26&lt;&gt;"Ready","FIX INPUTS",H566/(1+Inputs!B$23)^(MIN(A566,(Inputs!B$17-Inputs!$B$4)*12)/12))</f>
        <v>0</v>
      </c>
      <c r="J566" s="6">
        <f>IF(Inputs!$B$26&lt;&gt;"Ready","FIX INPUTS",C566+J565)</f>
        <v>0</v>
      </c>
      <c r="K566" s="6">
        <f>IF(Inputs!$B$26&lt;&gt;"Ready","FIX INPUTS",D566+K565)</f>
        <v>0</v>
      </c>
    </row>
    <row r="567" spans="1:11" ht="27.95" customHeight="1" x14ac:dyDescent="0.25">
      <c r="A567" s="1">
        <v>562</v>
      </c>
      <c r="B567" s="1">
        <f>IF(Inputs!$B$26&lt;&gt;"Ready","FIX INPUTS",Inputs!$B$4+A567/12)</f>
        <v>86.833333333333343</v>
      </c>
      <c r="C567" s="6">
        <f>IF(Inputs!$B$26&lt;&gt;"Ready","FIX INPUTS",IF(A567&lt;=(Inputs!B$17-Inputs!$B$4)*12,Inputs!B$18*(1+Inputs!B$20)^INT((A567-1)/12),0))</f>
        <v>0</v>
      </c>
      <c r="D567" s="6">
        <f>IF(Inputs!$B$26&lt;&gt;"Ready","FIX INPUTS",IF(A567&lt;=(Inputs!B$17-Inputs!$B$4)*12,Inputs!B$19,0))</f>
        <v>0</v>
      </c>
      <c r="E567" s="6">
        <f>IF(Inputs!$B$26&lt;&gt;"Ready","FIX INPUTS",IF(A567&lt;=(Inputs!B$17-Inputs!$B$4)*12,E566*(1+(((1+Inputs!B$21)*(1-Inputs!B$22))^(1/12)-1))+C567*Inputs!$B$11+D567,E566))</f>
        <v>0</v>
      </c>
      <c r="F567" s="6">
        <f>IF(Inputs!$B$26&lt;&gt;"Ready","FIX INPUTS",IF(A567&lt;=(Inputs!B$17-Inputs!$B$4)*12,F566*(1+(((1+Inputs!B$21)*(1-Inputs!B$22))^(1/12)-1))+C567*Inputs!$B$12,F566))</f>
        <v>0</v>
      </c>
      <c r="G567" s="6">
        <f>IF(Inputs!$B$26&lt;&gt;"Ready","FIX INPUTS",IF(A567&lt;=(Inputs!B$17-Inputs!$B$4)*12,G566*(1+(((1+Inputs!B$21)*(1-Inputs!B$22))^(1/12)-1))+C567*Inputs!$B$13,G566))</f>
        <v>0</v>
      </c>
      <c r="H567" s="6">
        <f>IF(Inputs!$B$26&lt;&gt;"Ready","FIX INPUTS",SUM(E567:G567))</f>
        <v>0</v>
      </c>
      <c r="I567" s="6">
        <f>IF(Inputs!$B$26&lt;&gt;"Ready","FIX INPUTS",H567/(1+Inputs!B$23)^(MIN(A567,(Inputs!B$17-Inputs!$B$4)*12)/12))</f>
        <v>0</v>
      </c>
      <c r="J567" s="6">
        <f>IF(Inputs!$B$26&lt;&gt;"Ready","FIX INPUTS",C567+J566)</f>
        <v>0</v>
      </c>
      <c r="K567" s="6">
        <f>IF(Inputs!$B$26&lt;&gt;"Ready","FIX INPUTS",D567+K566)</f>
        <v>0</v>
      </c>
    </row>
    <row r="568" spans="1:11" ht="27.95" customHeight="1" x14ac:dyDescent="0.25">
      <c r="A568" s="1">
        <v>563</v>
      </c>
      <c r="B568" s="1">
        <f>IF(Inputs!$B$26&lt;&gt;"Ready","FIX INPUTS",Inputs!$B$4+A568/12)</f>
        <v>86.916666666666657</v>
      </c>
      <c r="C568" s="6">
        <f>IF(Inputs!$B$26&lt;&gt;"Ready","FIX INPUTS",IF(A568&lt;=(Inputs!B$17-Inputs!$B$4)*12,Inputs!B$18*(1+Inputs!B$20)^INT((A568-1)/12),0))</f>
        <v>0</v>
      </c>
      <c r="D568" s="6">
        <f>IF(Inputs!$B$26&lt;&gt;"Ready","FIX INPUTS",IF(A568&lt;=(Inputs!B$17-Inputs!$B$4)*12,Inputs!B$19,0))</f>
        <v>0</v>
      </c>
      <c r="E568" s="6">
        <f>IF(Inputs!$B$26&lt;&gt;"Ready","FIX INPUTS",IF(A568&lt;=(Inputs!B$17-Inputs!$B$4)*12,E567*(1+(((1+Inputs!B$21)*(1-Inputs!B$22))^(1/12)-1))+C568*Inputs!$B$11+D568,E567))</f>
        <v>0</v>
      </c>
      <c r="F568" s="6">
        <f>IF(Inputs!$B$26&lt;&gt;"Ready","FIX INPUTS",IF(A568&lt;=(Inputs!B$17-Inputs!$B$4)*12,F567*(1+(((1+Inputs!B$21)*(1-Inputs!B$22))^(1/12)-1))+C568*Inputs!$B$12,F567))</f>
        <v>0</v>
      </c>
      <c r="G568" s="6">
        <f>IF(Inputs!$B$26&lt;&gt;"Ready","FIX INPUTS",IF(A568&lt;=(Inputs!B$17-Inputs!$B$4)*12,G567*(1+(((1+Inputs!B$21)*(1-Inputs!B$22))^(1/12)-1))+C568*Inputs!$B$13,G567))</f>
        <v>0</v>
      </c>
      <c r="H568" s="6">
        <f>IF(Inputs!$B$26&lt;&gt;"Ready","FIX INPUTS",SUM(E568:G568))</f>
        <v>0</v>
      </c>
      <c r="I568" s="6">
        <f>IF(Inputs!$B$26&lt;&gt;"Ready","FIX INPUTS",H568/(1+Inputs!B$23)^(MIN(A568,(Inputs!B$17-Inputs!$B$4)*12)/12))</f>
        <v>0</v>
      </c>
      <c r="J568" s="6">
        <f>IF(Inputs!$B$26&lt;&gt;"Ready","FIX INPUTS",C568+J567)</f>
        <v>0</v>
      </c>
      <c r="K568" s="6">
        <f>IF(Inputs!$B$26&lt;&gt;"Ready","FIX INPUTS",D568+K567)</f>
        <v>0</v>
      </c>
    </row>
    <row r="569" spans="1:11" ht="27.95" customHeight="1" x14ac:dyDescent="0.25">
      <c r="A569" s="1">
        <v>564</v>
      </c>
      <c r="B569" s="1">
        <f>IF(Inputs!$B$26&lt;&gt;"Ready","FIX INPUTS",Inputs!$B$4+A569/12)</f>
        <v>87</v>
      </c>
      <c r="C569" s="6">
        <f>IF(Inputs!$B$26&lt;&gt;"Ready","FIX INPUTS",IF(A569&lt;=(Inputs!B$17-Inputs!$B$4)*12,Inputs!B$18*(1+Inputs!B$20)^INT((A569-1)/12),0))</f>
        <v>0</v>
      </c>
      <c r="D569" s="6">
        <f>IF(Inputs!$B$26&lt;&gt;"Ready","FIX INPUTS",IF(A569&lt;=(Inputs!B$17-Inputs!$B$4)*12,Inputs!B$19,0))</f>
        <v>0</v>
      </c>
      <c r="E569" s="6">
        <f>IF(Inputs!$B$26&lt;&gt;"Ready","FIX INPUTS",IF(A569&lt;=(Inputs!B$17-Inputs!$B$4)*12,E568*(1+(((1+Inputs!B$21)*(1-Inputs!B$22))^(1/12)-1))+C569*Inputs!$B$11+D569,E568))</f>
        <v>0</v>
      </c>
      <c r="F569" s="6">
        <f>IF(Inputs!$B$26&lt;&gt;"Ready","FIX INPUTS",IF(A569&lt;=(Inputs!B$17-Inputs!$B$4)*12,F568*(1+(((1+Inputs!B$21)*(1-Inputs!B$22))^(1/12)-1))+C569*Inputs!$B$12,F568))</f>
        <v>0</v>
      </c>
      <c r="G569" s="6">
        <f>IF(Inputs!$B$26&lt;&gt;"Ready","FIX INPUTS",IF(A569&lt;=(Inputs!B$17-Inputs!$B$4)*12,G568*(1+(((1+Inputs!B$21)*(1-Inputs!B$22))^(1/12)-1))+C569*Inputs!$B$13,G568))</f>
        <v>0</v>
      </c>
      <c r="H569" s="6">
        <f>IF(Inputs!$B$26&lt;&gt;"Ready","FIX INPUTS",SUM(E569:G569))</f>
        <v>0</v>
      </c>
      <c r="I569" s="6">
        <f>IF(Inputs!$B$26&lt;&gt;"Ready","FIX INPUTS",H569/(1+Inputs!B$23)^(MIN(A569,(Inputs!B$17-Inputs!$B$4)*12)/12))</f>
        <v>0</v>
      </c>
      <c r="J569" s="6">
        <f>IF(Inputs!$B$26&lt;&gt;"Ready","FIX INPUTS",C569+J568)</f>
        <v>0</v>
      </c>
      <c r="K569" s="6">
        <f>IF(Inputs!$B$26&lt;&gt;"Ready","FIX INPUTS",D569+K568)</f>
        <v>0</v>
      </c>
    </row>
    <row r="570" spans="1:11" ht="27.95" customHeight="1" x14ac:dyDescent="0.25">
      <c r="A570" s="1">
        <v>565</v>
      </c>
      <c r="B570" s="1">
        <f>IF(Inputs!$B$26&lt;&gt;"Ready","FIX INPUTS",Inputs!$B$4+A570/12)</f>
        <v>87.083333333333343</v>
      </c>
      <c r="C570" s="6">
        <f>IF(Inputs!$B$26&lt;&gt;"Ready","FIX INPUTS",IF(A570&lt;=(Inputs!B$17-Inputs!$B$4)*12,Inputs!B$18*(1+Inputs!B$20)^INT((A570-1)/12),0))</f>
        <v>0</v>
      </c>
      <c r="D570" s="6">
        <f>IF(Inputs!$B$26&lt;&gt;"Ready","FIX INPUTS",IF(A570&lt;=(Inputs!B$17-Inputs!$B$4)*12,Inputs!B$19,0))</f>
        <v>0</v>
      </c>
      <c r="E570" s="6">
        <f>IF(Inputs!$B$26&lt;&gt;"Ready","FIX INPUTS",IF(A570&lt;=(Inputs!B$17-Inputs!$B$4)*12,E569*(1+(((1+Inputs!B$21)*(1-Inputs!B$22))^(1/12)-1))+C570*Inputs!$B$11+D570,E569))</f>
        <v>0</v>
      </c>
      <c r="F570" s="6">
        <f>IF(Inputs!$B$26&lt;&gt;"Ready","FIX INPUTS",IF(A570&lt;=(Inputs!B$17-Inputs!$B$4)*12,F569*(1+(((1+Inputs!B$21)*(1-Inputs!B$22))^(1/12)-1))+C570*Inputs!$B$12,F569))</f>
        <v>0</v>
      </c>
      <c r="G570" s="6">
        <f>IF(Inputs!$B$26&lt;&gt;"Ready","FIX INPUTS",IF(A570&lt;=(Inputs!B$17-Inputs!$B$4)*12,G569*(1+(((1+Inputs!B$21)*(1-Inputs!B$22))^(1/12)-1))+C570*Inputs!$B$13,G569))</f>
        <v>0</v>
      </c>
      <c r="H570" s="6">
        <f>IF(Inputs!$B$26&lt;&gt;"Ready","FIX INPUTS",SUM(E570:G570))</f>
        <v>0</v>
      </c>
      <c r="I570" s="6">
        <f>IF(Inputs!$B$26&lt;&gt;"Ready","FIX INPUTS",H570/(1+Inputs!B$23)^(MIN(A570,(Inputs!B$17-Inputs!$B$4)*12)/12))</f>
        <v>0</v>
      </c>
      <c r="J570" s="6">
        <f>IF(Inputs!$B$26&lt;&gt;"Ready","FIX INPUTS",C570+J569)</f>
        <v>0</v>
      </c>
      <c r="K570" s="6">
        <f>IF(Inputs!$B$26&lt;&gt;"Ready","FIX INPUTS",D570+K569)</f>
        <v>0</v>
      </c>
    </row>
    <row r="571" spans="1:11" ht="27.95" customHeight="1" x14ac:dyDescent="0.25">
      <c r="A571" s="1">
        <v>566</v>
      </c>
      <c r="B571" s="1">
        <f>IF(Inputs!$B$26&lt;&gt;"Ready","FIX INPUTS",Inputs!$B$4+A571/12)</f>
        <v>87.166666666666657</v>
      </c>
      <c r="C571" s="6">
        <f>IF(Inputs!$B$26&lt;&gt;"Ready","FIX INPUTS",IF(A571&lt;=(Inputs!B$17-Inputs!$B$4)*12,Inputs!B$18*(1+Inputs!B$20)^INT((A571-1)/12),0))</f>
        <v>0</v>
      </c>
      <c r="D571" s="6">
        <f>IF(Inputs!$B$26&lt;&gt;"Ready","FIX INPUTS",IF(A571&lt;=(Inputs!B$17-Inputs!$B$4)*12,Inputs!B$19,0))</f>
        <v>0</v>
      </c>
      <c r="E571" s="6">
        <f>IF(Inputs!$B$26&lt;&gt;"Ready","FIX INPUTS",IF(A571&lt;=(Inputs!B$17-Inputs!$B$4)*12,E570*(1+(((1+Inputs!B$21)*(1-Inputs!B$22))^(1/12)-1))+C571*Inputs!$B$11+D571,E570))</f>
        <v>0</v>
      </c>
      <c r="F571" s="6">
        <f>IF(Inputs!$B$26&lt;&gt;"Ready","FIX INPUTS",IF(A571&lt;=(Inputs!B$17-Inputs!$B$4)*12,F570*(1+(((1+Inputs!B$21)*(1-Inputs!B$22))^(1/12)-1))+C571*Inputs!$B$12,F570))</f>
        <v>0</v>
      </c>
      <c r="G571" s="6">
        <f>IF(Inputs!$B$26&lt;&gt;"Ready","FIX INPUTS",IF(A571&lt;=(Inputs!B$17-Inputs!$B$4)*12,G570*(1+(((1+Inputs!B$21)*(1-Inputs!B$22))^(1/12)-1))+C571*Inputs!$B$13,G570))</f>
        <v>0</v>
      </c>
      <c r="H571" s="6">
        <f>IF(Inputs!$B$26&lt;&gt;"Ready","FIX INPUTS",SUM(E571:G571))</f>
        <v>0</v>
      </c>
      <c r="I571" s="6">
        <f>IF(Inputs!$B$26&lt;&gt;"Ready","FIX INPUTS",H571/(1+Inputs!B$23)^(MIN(A571,(Inputs!B$17-Inputs!$B$4)*12)/12))</f>
        <v>0</v>
      </c>
      <c r="J571" s="6">
        <f>IF(Inputs!$B$26&lt;&gt;"Ready","FIX INPUTS",C571+J570)</f>
        <v>0</v>
      </c>
      <c r="K571" s="6">
        <f>IF(Inputs!$B$26&lt;&gt;"Ready","FIX INPUTS",D571+K570)</f>
        <v>0</v>
      </c>
    </row>
    <row r="572" spans="1:11" ht="27.95" customHeight="1" x14ac:dyDescent="0.25">
      <c r="A572" s="1">
        <v>567</v>
      </c>
      <c r="B572" s="1">
        <f>IF(Inputs!$B$26&lt;&gt;"Ready","FIX INPUTS",Inputs!$B$4+A572/12)</f>
        <v>87.25</v>
      </c>
      <c r="C572" s="6">
        <f>IF(Inputs!$B$26&lt;&gt;"Ready","FIX INPUTS",IF(A572&lt;=(Inputs!B$17-Inputs!$B$4)*12,Inputs!B$18*(1+Inputs!B$20)^INT((A572-1)/12),0))</f>
        <v>0</v>
      </c>
      <c r="D572" s="6">
        <f>IF(Inputs!$B$26&lt;&gt;"Ready","FIX INPUTS",IF(A572&lt;=(Inputs!B$17-Inputs!$B$4)*12,Inputs!B$19,0))</f>
        <v>0</v>
      </c>
      <c r="E572" s="6">
        <f>IF(Inputs!$B$26&lt;&gt;"Ready","FIX INPUTS",IF(A572&lt;=(Inputs!B$17-Inputs!$B$4)*12,E571*(1+(((1+Inputs!B$21)*(1-Inputs!B$22))^(1/12)-1))+C572*Inputs!$B$11+D572,E571))</f>
        <v>0</v>
      </c>
      <c r="F572" s="6">
        <f>IF(Inputs!$B$26&lt;&gt;"Ready","FIX INPUTS",IF(A572&lt;=(Inputs!B$17-Inputs!$B$4)*12,F571*(1+(((1+Inputs!B$21)*(1-Inputs!B$22))^(1/12)-1))+C572*Inputs!$B$12,F571))</f>
        <v>0</v>
      </c>
      <c r="G572" s="6">
        <f>IF(Inputs!$B$26&lt;&gt;"Ready","FIX INPUTS",IF(A572&lt;=(Inputs!B$17-Inputs!$B$4)*12,G571*(1+(((1+Inputs!B$21)*(1-Inputs!B$22))^(1/12)-1))+C572*Inputs!$B$13,G571))</f>
        <v>0</v>
      </c>
      <c r="H572" s="6">
        <f>IF(Inputs!$B$26&lt;&gt;"Ready","FIX INPUTS",SUM(E572:G572))</f>
        <v>0</v>
      </c>
      <c r="I572" s="6">
        <f>IF(Inputs!$B$26&lt;&gt;"Ready","FIX INPUTS",H572/(1+Inputs!B$23)^(MIN(A572,(Inputs!B$17-Inputs!$B$4)*12)/12))</f>
        <v>0</v>
      </c>
      <c r="J572" s="6">
        <f>IF(Inputs!$B$26&lt;&gt;"Ready","FIX INPUTS",C572+J571)</f>
        <v>0</v>
      </c>
      <c r="K572" s="6">
        <f>IF(Inputs!$B$26&lt;&gt;"Ready","FIX INPUTS",D572+K571)</f>
        <v>0</v>
      </c>
    </row>
    <row r="573" spans="1:11" ht="27.95" customHeight="1" x14ac:dyDescent="0.25">
      <c r="A573" s="1">
        <v>568</v>
      </c>
      <c r="B573" s="1">
        <f>IF(Inputs!$B$26&lt;&gt;"Ready","FIX INPUTS",Inputs!$B$4+A573/12)</f>
        <v>87.333333333333343</v>
      </c>
      <c r="C573" s="6">
        <f>IF(Inputs!$B$26&lt;&gt;"Ready","FIX INPUTS",IF(A573&lt;=(Inputs!B$17-Inputs!$B$4)*12,Inputs!B$18*(1+Inputs!B$20)^INT((A573-1)/12),0))</f>
        <v>0</v>
      </c>
      <c r="D573" s="6">
        <f>IF(Inputs!$B$26&lt;&gt;"Ready","FIX INPUTS",IF(A573&lt;=(Inputs!B$17-Inputs!$B$4)*12,Inputs!B$19,0))</f>
        <v>0</v>
      </c>
      <c r="E573" s="6">
        <f>IF(Inputs!$B$26&lt;&gt;"Ready","FIX INPUTS",IF(A573&lt;=(Inputs!B$17-Inputs!$B$4)*12,E572*(1+(((1+Inputs!B$21)*(1-Inputs!B$22))^(1/12)-1))+C573*Inputs!$B$11+D573,E572))</f>
        <v>0</v>
      </c>
      <c r="F573" s="6">
        <f>IF(Inputs!$B$26&lt;&gt;"Ready","FIX INPUTS",IF(A573&lt;=(Inputs!B$17-Inputs!$B$4)*12,F572*(1+(((1+Inputs!B$21)*(1-Inputs!B$22))^(1/12)-1))+C573*Inputs!$B$12,F572))</f>
        <v>0</v>
      </c>
      <c r="G573" s="6">
        <f>IF(Inputs!$B$26&lt;&gt;"Ready","FIX INPUTS",IF(A573&lt;=(Inputs!B$17-Inputs!$B$4)*12,G572*(1+(((1+Inputs!B$21)*(1-Inputs!B$22))^(1/12)-1))+C573*Inputs!$B$13,G572))</f>
        <v>0</v>
      </c>
      <c r="H573" s="6">
        <f>IF(Inputs!$B$26&lt;&gt;"Ready","FIX INPUTS",SUM(E573:G573))</f>
        <v>0</v>
      </c>
      <c r="I573" s="6">
        <f>IF(Inputs!$B$26&lt;&gt;"Ready","FIX INPUTS",H573/(1+Inputs!B$23)^(MIN(A573,(Inputs!B$17-Inputs!$B$4)*12)/12))</f>
        <v>0</v>
      </c>
      <c r="J573" s="6">
        <f>IF(Inputs!$B$26&lt;&gt;"Ready","FIX INPUTS",C573+J572)</f>
        <v>0</v>
      </c>
      <c r="K573" s="6">
        <f>IF(Inputs!$B$26&lt;&gt;"Ready","FIX INPUTS",D573+K572)</f>
        <v>0</v>
      </c>
    </row>
    <row r="574" spans="1:11" ht="27.95" customHeight="1" x14ac:dyDescent="0.25">
      <c r="A574" s="1">
        <v>569</v>
      </c>
      <c r="B574" s="1">
        <f>IF(Inputs!$B$26&lt;&gt;"Ready","FIX INPUTS",Inputs!$B$4+A574/12)</f>
        <v>87.416666666666657</v>
      </c>
      <c r="C574" s="6">
        <f>IF(Inputs!$B$26&lt;&gt;"Ready","FIX INPUTS",IF(A574&lt;=(Inputs!B$17-Inputs!$B$4)*12,Inputs!B$18*(1+Inputs!B$20)^INT((A574-1)/12),0))</f>
        <v>0</v>
      </c>
      <c r="D574" s="6">
        <f>IF(Inputs!$B$26&lt;&gt;"Ready","FIX INPUTS",IF(A574&lt;=(Inputs!B$17-Inputs!$B$4)*12,Inputs!B$19,0))</f>
        <v>0</v>
      </c>
      <c r="E574" s="6">
        <f>IF(Inputs!$B$26&lt;&gt;"Ready","FIX INPUTS",IF(A574&lt;=(Inputs!B$17-Inputs!$B$4)*12,E573*(1+(((1+Inputs!B$21)*(1-Inputs!B$22))^(1/12)-1))+C574*Inputs!$B$11+D574,E573))</f>
        <v>0</v>
      </c>
      <c r="F574" s="6">
        <f>IF(Inputs!$B$26&lt;&gt;"Ready","FIX INPUTS",IF(A574&lt;=(Inputs!B$17-Inputs!$B$4)*12,F573*(1+(((1+Inputs!B$21)*(1-Inputs!B$22))^(1/12)-1))+C574*Inputs!$B$12,F573))</f>
        <v>0</v>
      </c>
      <c r="G574" s="6">
        <f>IF(Inputs!$B$26&lt;&gt;"Ready","FIX INPUTS",IF(A574&lt;=(Inputs!B$17-Inputs!$B$4)*12,G573*(1+(((1+Inputs!B$21)*(1-Inputs!B$22))^(1/12)-1))+C574*Inputs!$B$13,G573))</f>
        <v>0</v>
      </c>
      <c r="H574" s="6">
        <f>IF(Inputs!$B$26&lt;&gt;"Ready","FIX INPUTS",SUM(E574:G574))</f>
        <v>0</v>
      </c>
      <c r="I574" s="6">
        <f>IF(Inputs!$B$26&lt;&gt;"Ready","FIX INPUTS",H574/(1+Inputs!B$23)^(MIN(A574,(Inputs!B$17-Inputs!$B$4)*12)/12))</f>
        <v>0</v>
      </c>
      <c r="J574" s="6">
        <f>IF(Inputs!$B$26&lt;&gt;"Ready","FIX INPUTS",C574+J573)</f>
        <v>0</v>
      </c>
      <c r="K574" s="6">
        <f>IF(Inputs!$B$26&lt;&gt;"Ready","FIX INPUTS",D574+K573)</f>
        <v>0</v>
      </c>
    </row>
    <row r="575" spans="1:11" ht="27.95" customHeight="1" x14ac:dyDescent="0.25">
      <c r="A575" s="1">
        <v>570</v>
      </c>
      <c r="B575" s="1">
        <f>IF(Inputs!$B$26&lt;&gt;"Ready","FIX INPUTS",Inputs!$B$4+A575/12)</f>
        <v>87.5</v>
      </c>
      <c r="C575" s="6">
        <f>IF(Inputs!$B$26&lt;&gt;"Ready","FIX INPUTS",IF(A575&lt;=(Inputs!B$17-Inputs!$B$4)*12,Inputs!B$18*(1+Inputs!B$20)^INT((A575-1)/12),0))</f>
        <v>0</v>
      </c>
      <c r="D575" s="6">
        <f>IF(Inputs!$B$26&lt;&gt;"Ready","FIX INPUTS",IF(A575&lt;=(Inputs!B$17-Inputs!$B$4)*12,Inputs!B$19,0))</f>
        <v>0</v>
      </c>
      <c r="E575" s="6">
        <f>IF(Inputs!$B$26&lt;&gt;"Ready","FIX INPUTS",IF(A575&lt;=(Inputs!B$17-Inputs!$B$4)*12,E574*(1+(((1+Inputs!B$21)*(1-Inputs!B$22))^(1/12)-1))+C575*Inputs!$B$11+D575,E574))</f>
        <v>0</v>
      </c>
      <c r="F575" s="6">
        <f>IF(Inputs!$B$26&lt;&gt;"Ready","FIX INPUTS",IF(A575&lt;=(Inputs!B$17-Inputs!$B$4)*12,F574*(1+(((1+Inputs!B$21)*(1-Inputs!B$22))^(1/12)-1))+C575*Inputs!$B$12,F574))</f>
        <v>0</v>
      </c>
      <c r="G575" s="6">
        <f>IF(Inputs!$B$26&lt;&gt;"Ready","FIX INPUTS",IF(A575&lt;=(Inputs!B$17-Inputs!$B$4)*12,G574*(1+(((1+Inputs!B$21)*(1-Inputs!B$22))^(1/12)-1))+C575*Inputs!$B$13,G574))</f>
        <v>0</v>
      </c>
      <c r="H575" s="6">
        <f>IF(Inputs!$B$26&lt;&gt;"Ready","FIX INPUTS",SUM(E575:G575))</f>
        <v>0</v>
      </c>
      <c r="I575" s="6">
        <f>IF(Inputs!$B$26&lt;&gt;"Ready","FIX INPUTS",H575/(1+Inputs!B$23)^(MIN(A575,(Inputs!B$17-Inputs!$B$4)*12)/12))</f>
        <v>0</v>
      </c>
      <c r="J575" s="6">
        <f>IF(Inputs!$B$26&lt;&gt;"Ready","FIX INPUTS",C575+J574)</f>
        <v>0</v>
      </c>
      <c r="K575" s="6">
        <f>IF(Inputs!$B$26&lt;&gt;"Ready","FIX INPUTS",D575+K574)</f>
        <v>0</v>
      </c>
    </row>
    <row r="576" spans="1:11" ht="27.95" customHeight="1" x14ac:dyDescent="0.25">
      <c r="A576" s="1">
        <v>571</v>
      </c>
      <c r="B576" s="1">
        <f>IF(Inputs!$B$26&lt;&gt;"Ready","FIX INPUTS",Inputs!$B$4+A576/12)</f>
        <v>87.583333333333343</v>
      </c>
      <c r="C576" s="6">
        <f>IF(Inputs!$B$26&lt;&gt;"Ready","FIX INPUTS",IF(A576&lt;=(Inputs!B$17-Inputs!$B$4)*12,Inputs!B$18*(1+Inputs!B$20)^INT((A576-1)/12),0))</f>
        <v>0</v>
      </c>
      <c r="D576" s="6">
        <f>IF(Inputs!$B$26&lt;&gt;"Ready","FIX INPUTS",IF(A576&lt;=(Inputs!B$17-Inputs!$B$4)*12,Inputs!B$19,0))</f>
        <v>0</v>
      </c>
      <c r="E576" s="6">
        <f>IF(Inputs!$B$26&lt;&gt;"Ready","FIX INPUTS",IF(A576&lt;=(Inputs!B$17-Inputs!$B$4)*12,E575*(1+(((1+Inputs!B$21)*(1-Inputs!B$22))^(1/12)-1))+C576*Inputs!$B$11+D576,E575))</f>
        <v>0</v>
      </c>
      <c r="F576" s="6">
        <f>IF(Inputs!$B$26&lt;&gt;"Ready","FIX INPUTS",IF(A576&lt;=(Inputs!B$17-Inputs!$B$4)*12,F575*(1+(((1+Inputs!B$21)*(1-Inputs!B$22))^(1/12)-1))+C576*Inputs!$B$12,F575))</f>
        <v>0</v>
      </c>
      <c r="G576" s="6">
        <f>IF(Inputs!$B$26&lt;&gt;"Ready","FIX INPUTS",IF(A576&lt;=(Inputs!B$17-Inputs!$B$4)*12,G575*(1+(((1+Inputs!B$21)*(1-Inputs!B$22))^(1/12)-1))+C576*Inputs!$B$13,G575))</f>
        <v>0</v>
      </c>
      <c r="H576" s="6">
        <f>IF(Inputs!$B$26&lt;&gt;"Ready","FIX INPUTS",SUM(E576:G576))</f>
        <v>0</v>
      </c>
      <c r="I576" s="6">
        <f>IF(Inputs!$B$26&lt;&gt;"Ready","FIX INPUTS",H576/(1+Inputs!B$23)^(MIN(A576,(Inputs!B$17-Inputs!$B$4)*12)/12))</f>
        <v>0</v>
      </c>
      <c r="J576" s="6">
        <f>IF(Inputs!$B$26&lt;&gt;"Ready","FIX INPUTS",C576+J575)</f>
        <v>0</v>
      </c>
      <c r="K576" s="6">
        <f>IF(Inputs!$B$26&lt;&gt;"Ready","FIX INPUTS",D576+K575)</f>
        <v>0</v>
      </c>
    </row>
    <row r="577" spans="1:11" ht="27.95" customHeight="1" x14ac:dyDescent="0.25">
      <c r="A577" s="1">
        <v>572</v>
      </c>
      <c r="B577" s="1">
        <f>IF(Inputs!$B$26&lt;&gt;"Ready","FIX INPUTS",Inputs!$B$4+A577/12)</f>
        <v>87.666666666666657</v>
      </c>
      <c r="C577" s="6">
        <f>IF(Inputs!$B$26&lt;&gt;"Ready","FIX INPUTS",IF(A577&lt;=(Inputs!B$17-Inputs!$B$4)*12,Inputs!B$18*(1+Inputs!B$20)^INT((A577-1)/12),0))</f>
        <v>0</v>
      </c>
      <c r="D577" s="6">
        <f>IF(Inputs!$B$26&lt;&gt;"Ready","FIX INPUTS",IF(A577&lt;=(Inputs!B$17-Inputs!$B$4)*12,Inputs!B$19,0))</f>
        <v>0</v>
      </c>
      <c r="E577" s="6">
        <f>IF(Inputs!$B$26&lt;&gt;"Ready","FIX INPUTS",IF(A577&lt;=(Inputs!B$17-Inputs!$B$4)*12,E576*(1+(((1+Inputs!B$21)*(1-Inputs!B$22))^(1/12)-1))+C577*Inputs!$B$11+D577,E576))</f>
        <v>0</v>
      </c>
      <c r="F577" s="6">
        <f>IF(Inputs!$B$26&lt;&gt;"Ready","FIX INPUTS",IF(A577&lt;=(Inputs!B$17-Inputs!$B$4)*12,F576*(1+(((1+Inputs!B$21)*(1-Inputs!B$22))^(1/12)-1))+C577*Inputs!$B$12,F576))</f>
        <v>0</v>
      </c>
      <c r="G577" s="6">
        <f>IF(Inputs!$B$26&lt;&gt;"Ready","FIX INPUTS",IF(A577&lt;=(Inputs!B$17-Inputs!$B$4)*12,G576*(1+(((1+Inputs!B$21)*(1-Inputs!B$22))^(1/12)-1))+C577*Inputs!$B$13,G576))</f>
        <v>0</v>
      </c>
      <c r="H577" s="6">
        <f>IF(Inputs!$B$26&lt;&gt;"Ready","FIX INPUTS",SUM(E577:G577))</f>
        <v>0</v>
      </c>
      <c r="I577" s="6">
        <f>IF(Inputs!$B$26&lt;&gt;"Ready","FIX INPUTS",H577/(1+Inputs!B$23)^(MIN(A577,(Inputs!B$17-Inputs!$B$4)*12)/12))</f>
        <v>0</v>
      </c>
      <c r="J577" s="6">
        <f>IF(Inputs!$B$26&lt;&gt;"Ready","FIX INPUTS",C577+J576)</f>
        <v>0</v>
      </c>
      <c r="K577" s="6">
        <f>IF(Inputs!$B$26&lt;&gt;"Ready","FIX INPUTS",D577+K576)</f>
        <v>0</v>
      </c>
    </row>
    <row r="578" spans="1:11" ht="27.95" customHeight="1" x14ac:dyDescent="0.25">
      <c r="A578" s="1">
        <v>573</v>
      </c>
      <c r="B578" s="1">
        <f>IF(Inputs!$B$26&lt;&gt;"Ready","FIX INPUTS",Inputs!$B$4+A578/12)</f>
        <v>87.75</v>
      </c>
      <c r="C578" s="6">
        <f>IF(Inputs!$B$26&lt;&gt;"Ready","FIX INPUTS",IF(A578&lt;=(Inputs!B$17-Inputs!$B$4)*12,Inputs!B$18*(1+Inputs!B$20)^INT((A578-1)/12),0))</f>
        <v>0</v>
      </c>
      <c r="D578" s="6">
        <f>IF(Inputs!$B$26&lt;&gt;"Ready","FIX INPUTS",IF(A578&lt;=(Inputs!B$17-Inputs!$B$4)*12,Inputs!B$19,0))</f>
        <v>0</v>
      </c>
      <c r="E578" s="6">
        <f>IF(Inputs!$B$26&lt;&gt;"Ready","FIX INPUTS",IF(A578&lt;=(Inputs!B$17-Inputs!$B$4)*12,E577*(1+(((1+Inputs!B$21)*(1-Inputs!B$22))^(1/12)-1))+C578*Inputs!$B$11+D578,E577))</f>
        <v>0</v>
      </c>
      <c r="F578" s="6">
        <f>IF(Inputs!$B$26&lt;&gt;"Ready","FIX INPUTS",IF(A578&lt;=(Inputs!B$17-Inputs!$B$4)*12,F577*(1+(((1+Inputs!B$21)*(1-Inputs!B$22))^(1/12)-1))+C578*Inputs!$B$12,F577))</f>
        <v>0</v>
      </c>
      <c r="G578" s="6">
        <f>IF(Inputs!$B$26&lt;&gt;"Ready","FIX INPUTS",IF(A578&lt;=(Inputs!B$17-Inputs!$B$4)*12,G577*(1+(((1+Inputs!B$21)*(1-Inputs!B$22))^(1/12)-1))+C578*Inputs!$B$13,G577))</f>
        <v>0</v>
      </c>
      <c r="H578" s="6">
        <f>IF(Inputs!$B$26&lt;&gt;"Ready","FIX INPUTS",SUM(E578:G578))</f>
        <v>0</v>
      </c>
      <c r="I578" s="6">
        <f>IF(Inputs!$B$26&lt;&gt;"Ready","FIX INPUTS",H578/(1+Inputs!B$23)^(MIN(A578,(Inputs!B$17-Inputs!$B$4)*12)/12))</f>
        <v>0</v>
      </c>
      <c r="J578" s="6">
        <f>IF(Inputs!$B$26&lt;&gt;"Ready","FIX INPUTS",C578+J577)</f>
        <v>0</v>
      </c>
      <c r="K578" s="6">
        <f>IF(Inputs!$B$26&lt;&gt;"Ready","FIX INPUTS",D578+K577)</f>
        <v>0</v>
      </c>
    </row>
    <row r="579" spans="1:11" ht="27.95" customHeight="1" x14ac:dyDescent="0.25">
      <c r="A579" s="1">
        <v>574</v>
      </c>
      <c r="B579" s="1">
        <f>IF(Inputs!$B$26&lt;&gt;"Ready","FIX INPUTS",Inputs!$B$4+A579/12)</f>
        <v>87.833333333333343</v>
      </c>
      <c r="C579" s="6">
        <f>IF(Inputs!$B$26&lt;&gt;"Ready","FIX INPUTS",IF(A579&lt;=(Inputs!B$17-Inputs!$B$4)*12,Inputs!B$18*(1+Inputs!B$20)^INT((A579-1)/12),0))</f>
        <v>0</v>
      </c>
      <c r="D579" s="6">
        <f>IF(Inputs!$B$26&lt;&gt;"Ready","FIX INPUTS",IF(A579&lt;=(Inputs!B$17-Inputs!$B$4)*12,Inputs!B$19,0))</f>
        <v>0</v>
      </c>
      <c r="E579" s="6">
        <f>IF(Inputs!$B$26&lt;&gt;"Ready","FIX INPUTS",IF(A579&lt;=(Inputs!B$17-Inputs!$B$4)*12,E578*(1+(((1+Inputs!B$21)*(1-Inputs!B$22))^(1/12)-1))+C579*Inputs!$B$11+D579,E578))</f>
        <v>0</v>
      </c>
      <c r="F579" s="6">
        <f>IF(Inputs!$B$26&lt;&gt;"Ready","FIX INPUTS",IF(A579&lt;=(Inputs!B$17-Inputs!$B$4)*12,F578*(1+(((1+Inputs!B$21)*(1-Inputs!B$22))^(1/12)-1))+C579*Inputs!$B$12,F578))</f>
        <v>0</v>
      </c>
      <c r="G579" s="6">
        <f>IF(Inputs!$B$26&lt;&gt;"Ready","FIX INPUTS",IF(A579&lt;=(Inputs!B$17-Inputs!$B$4)*12,G578*(1+(((1+Inputs!B$21)*(1-Inputs!B$22))^(1/12)-1))+C579*Inputs!$B$13,G578))</f>
        <v>0</v>
      </c>
      <c r="H579" s="6">
        <f>IF(Inputs!$B$26&lt;&gt;"Ready","FIX INPUTS",SUM(E579:G579))</f>
        <v>0</v>
      </c>
      <c r="I579" s="6">
        <f>IF(Inputs!$B$26&lt;&gt;"Ready","FIX INPUTS",H579/(1+Inputs!B$23)^(MIN(A579,(Inputs!B$17-Inputs!$B$4)*12)/12))</f>
        <v>0</v>
      </c>
      <c r="J579" s="6">
        <f>IF(Inputs!$B$26&lt;&gt;"Ready","FIX INPUTS",C579+J578)</f>
        <v>0</v>
      </c>
      <c r="K579" s="6">
        <f>IF(Inputs!$B$26&lt;&gt;"Ready","FIX INPUTS",D579+K578)</f>
        <v>0</v>
      </c>
    </row>
    <row r="580" spans="1:11" ht="27.95" customHeight="1" x14ac:dyDescent="0.25">
      <c r="A580" s="1">
        <v>575</v>
      </c>
      <c r="B580" s="1">
        <f>IF(Inputs!$B$26&lt;&gt;"Ready","FIX INPUTS",Inputs!$B$4+A580/12)</f>
        <v>87.916666666666657</v>
      </c>
      <c r="C580" s="6">
        <f>IF(Inputs!$B$26&lt;&gt;"Ready","FIX INPUTS",IF(A580&lt;=(Inputs!B$17-Inputs!$B$4)*12,Inputs!B$18*(1+Inputs!B$20)^INT((A580-1)/12),0))</f>
        <v>0</v>
      </c>
      <c r="D580" s="6">
        <f>IF(Inputs!$B$26&lt;&gt;"Ready","FIX INPUTS",IF(A580&lt;=(Inputs!B$17-Inputs!$B$4)*12,Inputs!B$19,0))</f>
        <v>0</v>
      </c>
      <c r="E580" s="6">
        <f>IF(Inputs!$B$26&lt;&gt;"Ready","FIX INPUTS",IF(A580&lt;=(Inputs!B$17-Inputs!$B$4)*12,E579*(1+(((1+Inputs!B$21)*(1-Inputs!B$22))^(1/12)-1))+C580*Inputs!$B$11+D580,E579))</f>
        <v>0</v>
      </c>
      <c r="F580" s="6">
        <f>IF(Inputs!$B$26&lt;&gt;"Ready","FIX INPUTS",IF(A580&lt;=(Inputs!B$17-Inputs!$B$4)*12,F579*(1+(((1+Inputs!B$21)*(1-Inputs!B$22))^(1/12)-1))+C580*Inputs!$B$12,F579))</f>
        <v>0</v>
      </c>
      <c r="G580" s="6">
        <f>IF(Inputs!$B$26&lt;&gt;"Ready","FIX INPUTS",IF(A580&lt;=(Inputs!B$17-Inputs!$B$4)*12,G579*(1+(((1+Inputs!B$21)*(1-Inputs!B$22))^(1/12)-1))+C580*Inputs!$B$13,G579))</f>
        <v>0</v>
      </c>
      <c r="H580" s="6">
        <f>IF(Inputs!$B$26&lt;&gt;"Ready","FIX INPUTS",SUM(E580:G580))</f>
        <v>0</v>
      </c>
      <c r="I580" s="6">
        <f>IF(Inputs!$B$26&lt;&gt;"Ready","FIX INPUTS",H580/(1+Inputs!B$23)^(MIN(A580,(Inputs!B$17-Inputs!$B$4)*12)/12))</f>
        <v>0</v>
      </c>
      <c r="J580" s="6">
        <f>IF(Inputs!$B$26&lt;&gt;"Ready","FIX INPUTS",C580+J579)</f>
        <v>0</v>
      </c>
      <c r="K580" s="6">
        <f>IF(Inputs!$B$26&lt;&gt;"Ready","FIX INPUTS",D580+K579)</f>
        <v>0</v>
      </c>
    </row>
    <row r="581" spans="1:11" ht="27.95" customHeight="1" x14ac:dyDescent="0.25">
      <c r="A581" s="1">
        <v>576</v>
      </c>
      <c r="B581" s="1">
        <f>IF(Inputs!$B$26&lt;&gt;"Ready","FIX INPUTS",Inputs!$B$4+A581/12)</f>
        <v>88</v>
      </c>
      <c r="C581" s="6">
        <f>IF(Inputs!$B$26&lt;&gt;"Ready","FIX INPUTS",IF(A581&lt;=(Inputs!B$17-Inputs!$B$4)*12,Inputs!B$18*(1+Inputs!B$20)^INT((A581-1)/12),0))</f>
        <v>0</v>
      </c>
      <c r="D581" s="6">
        <f>IF(Inputs!$B$26&lt;&gt;"Ready","FIX INPUTS",IF(A581&lt;=(Inputs!B$17-Inputs!$B$4)*12,Inputs!B$19,0))</f>
        <v>0</v>
      </c>
      <c r="E581" s="6">
        <f>IF(Inputs!$B$26&lt;&gt;"Ready","FIX INPUTS",IF(A581&lt;=(Inputs!B$17-Inputs!$B$4)*12,E580*(1+(((1+Inputs!B$21)*(1-Inputs!B$22))^(1/12)-1))+C581*Inputs!$B$11+D581,E580))</f>
        <v>0</v>
      </c>
      <c r="F581" s="6">
        <f>IF(Inputs!$B$26&lt;&gt;"Ready","FIX INPUTS",IF(A581&lt;=(Inputs!B$17-Inputs!$B$4)*12,F580*(1+(((1+Inputs!B$21)*(1-Inputs!B$22))^(1/12)-1))+C581*Inputs!$B$12,F580))</f>
        <v>0</v>
      </c>
      <c r="G581" s="6">
        <f>IF(Inputs!$B$26&lt;&gt;"Ready","FIX INPUTS",IF(A581&lt;=(Inputs!B$17-Inputs!$B$4)*12,G580*(1+(((1+Inputs!B$21)*(1-Inputs!B$22))^(1/12)-1))+C581*Inputs!$B$13,G580))</f>
        <v>0</v>
      </c>
      <c r="H581" s="6">
        <f>IF(Inputs!$B$26&lt;&gt;"Ready","FIX INPUTS",SUM(E581:G581))</f>
        <v>0</v>
      </c>
      <c r="I581" s="6">
        <f>IF(Inputs!$B$26&lt;&gt;"Ready","FIX INPUTS",H581/(1+Inputs!B$23)^(MIN(A581,(Inputs!B$17-Inputs!$B$4)*12)/12))</f>
        <v>0</v>
      </c>
      <c r="J581" s="6">
        <f>IF(Inputs!$B$26&lt;&gt;"Ready","FIX INPUTS",C581+J580)</f>
        <v>0</v>
      </c>
      <c r="K581" s="6">
        <f>IF(Inputs!$B$26&lt;&gt;"Ready","FIX INPUTS",D581+K580)</f>
        <v>0</v>
      </c>
    </row>
    <row r="582" spans="1:11" ht="27.95" customHeight="1" x14ac:dyDescent="0.25">
      <c r="A582" s="1">
        <v>577</v>
      </c>
      <c r="B582" s="1">
        <f>IF(Inputs!$B$26&lt;&gt;"Ready","FIX INPUTS",Inputs!$B$4+A582/12)</f>
        <v>88.083333333333343</v>
      </c>
      <c r="C582" s="6">
        <f>IF(Inputs!$B$26&lt;&gt;"Ready","FIX INPUTS",IF(A582&lt;=(Inputs!B$17-Inputs!$B$4)*12,Inputs!B$18*(1+Inputs!B$20)^INT((A582-1)/12),0))</f>
        <v>0</v>
      </c>
      <c r="D582" s="6">
        <f>IF(Inputs!$B$26&lt;&gt;"Ready","FIX INPUTS",IF(A582&lt;=(Inputs!B$17-Inputs!$B$4)*12,Inputs!B$19,0))</f>
        <v>0</v>
      </c>
      <c r="E582" s="6">
        <f>IF(Inputs!$B$26&lt;&gt;"Ready","FIX INPUTS",IF(A582&lt;=(Inputs!B$17-Inputs!$B$4)*12,E581*(1+(((1+Inputs!B$21)*(1-Inputs!B$22))^(1/12)-1))+C582*Inputs!$B$11+D582,E581))</f>
        <v>0</v>
      </c>
      <c r="F582" s="6">
        <f>IF(Inputs!$B$26&lt;&gt;"Ready","FIX INPUTS",IF(A582&lt;=(Inputs!B$17-Inputs!$B$4)*12,F581*(1+(((1+Inputs!B$21)*(1-Inputs!B$22))^(1/12)-1))+C582*Inputs!$B$12,F581))</f>
        <v>0</v>
      </c>
      <c r="G582" s="6">
        <f>IF(Inputs!$B$26&lt;&gt;"Ready","FIX INPUTS",IF(A582&lt;=(Inputs!B$17-Inputs!$B$4)*12,G581*(1+(((1+Inputs!B$21)*(1-Inputs!B$22))^(1/12)-1))+C582*Inputs!$B$13,G581))</f>
        <v>0</v>
      </c>
      <c r="H582" s="6">
        <f>IF(Inputs!$B$26&lt;&gt;"Ready","FIX INPUTS",SUM(E582:G582))</f>
        <v>0</v>
      </c>
      <c r="I582" s="6">
        <f>IF(Inputs!$B$26&lt;&gt;"Ready","FIX INPUTS",H582/(1+Inputs!B$23)^(MIN(A582,(Inputs!B$17-Inputs!$B$4)*12)/12))</f>
        <v>0</v>
      </c>
      <c r="J582" s="6">
        <f>IF(Inputs!$B$26&lt;&gt;"Ready","FIX INPUTS",C582+J581)</f>
        <v>0</v>
      </c>
      <c r="K582" s="6">
        <f>IF(Inputs!$B$26&lt;&gt;"Ready","FIX INPUTS",D582+K581)</f>
        <v>0</v>
      </c>
    </row>
    <row r="583" spans="1:11" ht="27.95" customHeight="1" x14ac:dyDescent="0.25">
      <c r="A583" s="1">
        <v>578</v>
      </c>
      <c r="B583" s="1">
        <f>IF(Inputs!$B$26&lt;&gt;"Ready","FIX INPUTS",Inputs!$B$4+A583/12)</f>
        <v>88.166666666666657</v>
      </c>
      <c r="C583" s="6">
        <f>IF(Inputs!$B$26&lt;&gt;"Ready","FIX INPUTS",IF(A583&lt;=(Inputs!B$17-Inputs!$B$4)*12,Inputs!B$18*(1+Inputs!B$20)^INT((A583-1)/12),0))</f>
        <v>0</v>
      </c>
      <c r="D583" s="6">
        <f>IF(Inputs!$B$26&lt;&gt;"Ready","FIX INPUTS",IF(A583&lt;=(Inputs!B$17-Inputs!$B$4)*12,Inputs!B$19,0))</f>
        <v>0</v>
      </c>
      <c r="E583" s="6">
        <f>IF(Inputs!$B$26&lt;&gt;"Ready","FIX INPUTS",IF(A583&lt;=(Inputs!B$17-Inputs!$B$4)*12,E582*(1+(((1+Inputs!B$21)*(1-Inputs!B$22))^(1/12)-1))+C583*Inputs!$B$11+D583,E582))</f>
        <v>0</v>
      </c>
      <c r="F583" s="6">
        <f>IF(Inputs!$B$26&lt;&gt;"Ready","FIX INPUTS",IF(A583&lt;=(Inputs!B$17-Inputs!$B$4)*12,F582*(1+(((1+Inputs!B$21)*(1-Inputs!B$22))^(1/12)-1))+C583*Inputs!$B$12,F582))</f>
        <v>0</v>
      </c>
      <c r="G583" s="6">
        <f>IF(Inputs!$B$26&lt;&gt;"Ready","FIX INPUTS",IF(A583&lt;=(Inputs!B$17-Inputs!$B$4)*12,G582*(1+(((1+Inputs!B$21)*(1-Inputs!B$22))^(1/12)-1))+C583*Inputs!$B$13,G582))</f>
        <v>0</v>
      </c>
      <c r="H583" s="6">
        <f>IF(Inputs!$B$26&lt;&gt;"Ready","FIX INPUTS",SUM(E583:G583))</f>
        <v>0</v>
      </c>
      <c r="I583" s="6">
        <f>IF(Inputs!$B$26&lt;&gt;"Ready","FIX INPUTS",H583/(1+Inputs!B$23)^(MIN(A583,(Inputs!B$17-Inputs!$B$4)*12)/12))</f>
        <v>0</v>
      </c>
      <c r="J583" s="6">
        <f>IF(Inputs!$B$26&lt;&gt;"Ready","FIX INPUTS",C583+J582)</f>
        <v>0</v>
      </c>
      <c r="K583" s="6">
        <f>IF(Inputs!$B$26&lt;&gt;"Ready","FIX INPUTS",D583+K582)</f>
        <v>0</v>
      </c>
    </row>
    <row r="584" spans="1:11" ht="27.95" customHeight="1" x14ac:dyDescent="0.25">
      <c r="A584" s="1">
        <v>579</v>
      </c>
      <c r="B584" s="1">
        <f>IF(Inputs!$B$26&lt;&gt;"Ready","FIX INPUTS",Inputs!$B$4+A584/12)</f>
        <v>88.25</v>
      </c>
      <c r="C584" s="6">
        <f>IF(Inputs!$B$26&lt;&gt;"Ready","FIX INPUTS",IF(A584&lt;=(Inputs!B$17-Inputs!$B$4)*12,Inputs!B$18*(1+Inputs!B$20)^INT((A584-1)/12),0))</f>
        <v>0</v>
      </c>
      <c r="D584" s="6">
        <f>IF(Inputs!$B$26&lt;&gt;"Ready","FIX INPUTS",IF(A584&lt;=(Inputs!B$17-Inputs!$B$4)*12,Inputs!B$19,0))</f>
        <v>0</v>
      </c>
      <c r="E584" s="6">
        <f>IF(Inputs!$B$26&lt;&gt;"Ready","FIX INPUTS",IF(A584&lt;=(Inputs!B$17-Inputs!$B$4)*12,E583*(1+(((1+Inputs!B$21)*(1-Inputs!B$22))^(1/12)-1))+C584*Inputs!$B$11+D584,E583))</f>
        <v>0</v>
      </c>
      <c r="F584" s="6">
        <f>IF(Inputs!$B$26&lt;&gt;"Ready","FIX INPUTS",IF(A584&lt;=(Inputs!B$17-Inputs!$B$4)*12,F583*(1+(((1+Inputs!B$21)*(1-Inputs!B$22))^(1/12)-1))+C584*Inputs!$B$12,F583))</f>
        <v>0</v>
      </c>
      <c r="G584" s="6">
        <f>IF(Inputs!$B$26&lt;&gt;"Ready","FIX INPUTS",IF(A584&lt;=(Inputs!B$17-Inputs!$B$4)*12,G583*(1+(((1+Inputs!B$21)*(1-Inputs!B$22))^(1/12)-1))+C584*Inputs!$B$13,G583))</f>
        <v>0</v>
      </c>
      <c r="H584" s="6">
        <f>IF(Inputs!$B$26&lt;&gt;"Ready","FIX INPUTS",SUM(E584:G584))</f>
        <v>0</v>
      </c>
      <c r="I584" s="6">
        <f>IF(Inputs!$B$26&lt;&gt;"Ready","FIX INPUTS",H584/(1+Inputs!B$23)^(MIN(A584,(Inputs!B$17-Inputs!$B$4)*12)/12))</f>
        <v>0</v>
      </c>
      <c r="J584" s="6">
        <f>IF(Inputs!$B$26&lt;&gt;"Ready","FIX INPUTS",C584+J583)</f>
        <v>0</v>
      </c>
      <c r="K584" s="6">
        <f>IF(Inputs!$B$26&lt;&gt;"Ready","FIX INPUTS",D584+K583)</f>
        <v>0</v>
      </c>
    </row>
    <row r="585" spans="1:11" ht="27.95" customHeight="1" x14ac:dyDescent="0.25">
      <c r="A585" s="1">
        <v>580</v>
      </c>
      <c r="B585" s="1">
        <f>IF(Inputs!$B$26&lt;&gt;"Ready","FIX INPUTS",Inputs!$B$4+A585/12)</f>
        <v>88.333333333333343</v>
      </c>
      <c r="C585" s="6">
        <f>IF(Inputs!$B$26&lt;&gt;"Ready","FIX INPUTS",IF(A585&lt;=(Inputs!B$17-Inputs!$B$4)*12,Inputs!B$18*(1+Inputs!B$20)^INT((A585-1)/12),0))</f>
        <v>0</v>
      </c>
      <c r="D585" s="6">
        <f>IF(Inputs!$B$26&lt;&gt;"Ready","FIX INPUTS",IF(A585&lt;=(Inputs!B$17-Inputs!$B$4)*12,Inputs!B$19,0))</f>
        <v>0</v>
      </c>
      <c r="E585" s="6">
        <f>IF(Inputs!$B$26&lt;&gt;"Ready","FIX INPUTS",IF(A585&lt;=(Inputs!B$17-Inputs!$B$4)*12,E584*(1+(((1+Inputs!B$21)*(1-Inputs!B$22))^(1/12)-1))+C585*Inputs!$B$11+D585,E584))</f>
        <v>0</v>
      </c>
      <c r="F585" s="6">
        <f>IF(Inputs!$B$26&lt;&gt;"Ready","FIX INPUTS",IF(A585&lt;=(Inputs!B$17-Inputs!$B$4)*12,F584*(1+(((1+Inputs!B$21)*(1-Inputs!B$22))^(1/12)-1))+C585*Inputs!$B$12,F584))</f>
        <v>0</v>
      </c>
      <c r="G585" s="6">
        <f>IF(Inputs!$B$26&lt;&gt;"Ready","FIX INPUTS",IF(A585&lt;=(Inputs!B$17-Inputs!$B$4)*12,G584*(1+(((1+Inputs!B$21)*(1-Inputs!B$22))^(1/12)-1))+C585*Inputs!$B$13,G584))</f>
        <v>0</v>
      </c>
      <c r="H585" s="6">
        <f>IF(Inputs!$B$26&lt;&gt;"Ready","FIX INPUTS",SUM(E585:G585))</f>
        <v>0</v>
      </c>
      <c r="I585" s="6">
        <f>IF(Inputs!$B$26&lt;&gt;"Ready","FIX INPUTS",H585/(1+Inputs!B$23)^(MIN(A585,(Inputs!B$17-Inputs!$B$4)*12)/12))</f>
        <v>0</v>
      </c>
      <c r="J585" s="6">
        <f>IF(Inputs!$B$26&lt;&gt;"Ready","FIX INPUTS",C585+J584)</f>
        <v>0</v>
      </c>
      <c r="K585" s="6">
        <f>IF(Inputs!$B$26&lt;&gt;"Ready","FIX INPUTS",D585+K584)</f>
        <v>0</v>
      </c>
    </row>
    <row r="586" spans="1:11" ht="27.95" customHeight="1" x14ac:dyDescent="0.25">
      <c r="A586" s="1">
        <v>581</v>
      </c>
      <c r="B586" s="1">
        <f>IF(Inputs!$B$26&lt;&gt;"Ready","FIX INPUTS",Inputs!$B$4+A586/12)</f>
        <v>88.416666666666657</v>
      </c>
      <c r="C586" s="6">
        <f>IF(Inputs!$B$26&lt;&gt;"Ready","FIX INPUTS",IF(A586&lt;=(Inputs!B$17-Inputs!$B$4)*12,Inputs!B$18*(1+Inputs!B$20)^INT((A586-1)/12),0))</f>
        <v>0</v>
      </c>
      <c r="D586" s="6">
        <f>IF(Inputs!$B$26&lt;&gt;"Ready","FIX INPUTS",IF(A586&lt;=(Inputs!B$17-Inputs!$B$4)*12,Inputs!B$19,0))</f>
        <v>0</v>
      </c>
      <c r="E586" s="6">
        <f>IF(Inputs!$B$26&lt;&gt;"Ready","FIX INPUTS",IF(A586&lt;=(Inputs!B$17-Inputs!$B$4)*12,E585*(1+(((1+Inputs!B$21)*(1-Inputs!B$22))^(1/12)-1))+C586*Inputs!$B$11+D586,E585))</f>
        <v>0</v>
      </c>
      <c r="F586" s="6">
        <f>IF(Inputs!$B$26&lt;&gt;"Ready","FIX INPUTS",IF(A586&lt;=(Inputs!B$17-Inputs!$B$4)*12,F585*(1+(((1+Inputs!B$21)*(1-Inputs!B$22))^(1/12)-1))+C586*Inputs!$B$12,F585))</f>
        <v>0</v>
      </c>
      <c r="G586" s="6">
        <f>IF(Inputs!$B$26&lt;&gt;"Ready","FIX INPUTS",IF(A586&lt;=(Inputs!B$17-Inputs!$B$4)*12,G585*(1+(((1+Inputs!B$21)*(1-Inputs!B$22))^(1/12)-1))+C586*Inputs!$B$13,G585))</f>
        <v>0</v>
      </c>
      <c r="H586" s="6">
        <f>IF(Inputs!$B$26&lt;&gt;"Ready","FIX INPUTS",SUM(E586:G586))</f>
        <v>0</v>
      </c>
      <c r="I586" s="6">
        <f>IF(Inputs!$B$26&lt;&gt;"Ready","FIX INPUTS",H586/(1+Inputs!B$23)^(MIN(A586,(Inputs!B$17-Inputs!$B$4)*12)/12))</f>
        <v>0</v>
      </c>
      <c r="J586" s="6">
        <f>IF(Inputs!$B$26&lt;&gt;"Ready","FIX INPUTS",C586+J585)</f>
        <v>0</v>
      </c>
      <c r="K586" s="6">
        <f>IF(Inputs!$B$26&lt;&gt;"Ready","FIX INPUTS",D586+K585)</f>
        <v>0</v>
      </c>
    </row>
    <row r="587" spans="1:11" ht="27.95" customHeight="1" x14ac:dyDescent="0.25">
      <c r="A587" s="1">
        <v>582</v>
      </c>
      <c r="B587" s="1">
        <f>IF(Inputs!$B$26&lt;&gt;"Ready","FIX INPUTS",Inputs!$B$4+A587/12)</f>
        <v>88.5</v>
      </c>
      <c r="C587" s="6">
        <f>IF(Inputs!$B$26&lt;&gt;"Ready","FIX INPUTS",IF(A587&lt;=(Inputs!B$17-Inputs!$B$4)*12,Inputs!B$18*(1+Inputs!B$20)^INT((A587-1)/12),0))</f>
        <v>0</v>
      </c>
      <c r="D587" s="6">
        <f>IF(Inputs!$B$26&lt;&gt;"Ready","FIX INPUTS",IF(A587&lt;=(Inputs!B$17-Inputs!$B$4)*12,Inputs!B$19,0))</f>
        <v>0</v>
      </c>
      <c r="E587" s="6">
        <f>IF(Inputs!$B$26&lt;&gt;"Ready","FIX INPUTS",IF(A587&lt;=(Inputs!B$17-Inputs!$B$4)*12,E586*(1+(((1+Inputs!B$21)*(1-Inputs!B$22))^(1/12)-1))+C587*Inputs!$B$11+D587,E586))</f>
        <v>0</v>
      </c>
      <c r="F587" s="6">
        <f>IF(Inputs!$B$26&lt;&gt;"Ready","FIX INPUTS",IF(A587&lt;=(Inputs!B$17-Inputs!$B$4)*12,F586*(1+(((1+Inputs!B$21)*(1-Inputs!B$22))^(1/12)-1))+C587*Inputs!$B$12,F586))</f>
        <v>0</v>
      </c>
      <c r="G587" s="6">
        <f>IF(Inputs!$B$26&lt;&gt;"Ready","FIX INPUTS",IF(A587&lt;=(Inputs!B$17-Inputs!$B$4)*12,G586*(1+(((1+Inputs!B$21)*(1-Inputs!B$22))^(1/12)-1))+C587*Inputs!$B$13,G586))</f>
        <v>0</v>
      </c>
      <c r="H587" s="6">
        <f>IF(Inputs!$B$26&lt;&gt;"Ready","FIX INPUTS",SUM(E587:G587))</f>
        <v>0</v>
      </c>
      <c r="I587" s="6">
        <f>IF(Inputs!$B$26&lt;&gt;"Ready","FIX INPUTS",H587/(1+Inputs!B$23)^(MIN(A587,(Inputs!B$17-Inputs!$B$4)*12)/12))</f>
        <v>0</v>
      </c>
      <c r="J587" s="6">
        <f>IF(Inputs!$B$26&lt;&gt;"Ready","FIX INPUTS",C587+J586)</f>
        <v>0</v>
      </c>
      <c r="K587" s="6">
        <f>IF(Inputs!$B$26&lt;&gt;"Ready","FIX INPUTS",D587+K586)</f>
        <v>0</v>
      </c>
    </row>
    <row r="588" spans="1:11" ht="27.95" customHeight="1" x14ac:dyDescent="0.25">
      <c r="A588" s="1">
        <v>583</v>
      </c>
      <c r="B588" s="1">
        <f>IF(Inputs!$B$26&lt;&gt;"Ready","FIX INPUTS",Inputs!$B$4+A588/12)</f>
        <v>88.583333333333343</v>
      </c>
      <c r="C588" s="6">
        <f>IF(Inputs!$B$26&lt;&gt;"Ready","FIX INPUTS",IF(A588&lt;=(Inputs!B$17-Inputs!$B$4)*12,Inputs!B$18*(1+Inputs!B$20)^INT((A588-1)/12),0))</f>
        <v>0</v>
      </c>
      <c r="D588" s="6">
        <f>IF(Inputs!$B$26&lt;&gt;"Ready","FIX INPUTS",IF(A588&lt;=(Inputs!B$17-Inputs!$B$4)*12,Inputs!B$19,0))</f>
        <v>0</v>
      </c>
      <c r="E588" s="6">
        <f>IF(Inputs!$B$26&lt;&gt;"Ready","FIX INPUTS",IF(A588&lt;=(Inputs!B$17-Inputs!$B$4)*12,E587*(1+(((1+Inputs!B$21)*(1-Inputs!B$22))^(1/12)-1))+C588*Inputs!$B$11+D588,E587))</f>
        <v>0</v>
      </c>
      <c r="F588" s="6">
        <f>IF(Inputs!$B$26&lt;&gt;"Ready","FIX INPUTS",IF(A588&lt;=(Inputs!B$17-Inputs!$B$4)*12,F587*(1+(((1+Inputs!B$21)*(1-Inputs!B$22))^(1/12)-1))+C588*Inputs!$B$12,F587))</f>
        <v>0</v>
      </c>
      <c r="G588" s="6">
        <f>IF(Inputs!$B$26&lt;&gt;"Ready","FIX INPUTS",IF(A588&lt;=(Inputs!B$17-Inputs!$B$4)*12,G587*(1+(((1+Inputs!B$21)*(1-Inputs!B$22))^(1/12)-1))+C588*Inputs!$B$13,G587))</f>
        <v>0</v>
      </c>
      <c r="H588" s="6">
        <f>IF(Inputs!$B$26&lt;&gt;"Ready","FIX INPUTS",SUM(E588:G588))</f>
        <v>0</v>
      </c>
      <c r="I588" s="6">
        <f>IF(Inputs!$B$26&lt;&gt;"Ready","FIX INPUTS",H588/(1+Inputs!B$23)^(MIN(A588,(Inputs!B$17-Inputs!$B$4)*12)/12))</f>
        <v>0</v>
      </c>
      <c r="J588" s="6">
        <f>IF(Inputs!$B$26&lt;&gt;"Ready","FIX INPUTS",C588+J587)</f>
        <v>0</v>
      </c>
      <c r="K588" s="6">
        <f>IF(Inputs!$B$26&lt;&gt;"Ready","FIX INPUTS",D588+K587)</f>
        <v>0</v>
      </c>
    </row>
    <row r="589" spans="1:11" ht="27.95" customHeight="1" x14ac:dyDescent="0.25">
      <c r="A589" s="1">
        <v>584</v>
      </c>
      <c r="B589" s="1">
        <f>IF(Inputs!$B$26&lt;&gt;"Ready","FIX INPUTS",Inputs!$B$4+A589/12)</f>
        <v>88.666666666666657</v>
      </c>
      <c r="C589" s="6">
        <f>IF(Inputs!$B$26&lt;&gt;"Ready","FIX INPUTS",IF(A589&lt;=(Inputs!B$17-Inputs!$B$4)*12,Inputs!B$18*(1+Inputs!B$20)^INT((A589-1)/12),0))</f>
        <v>0</v>
      </c>
      <c r="D589" s="6">
        <f>IF(Inputs!$B$26&lt;&gt;"Ready","FIX INPUTS",IF(A589&lt;=(Inputs!B$17-Inputs!$B$4)*12,Inputs!B$19,0))</f>
        <v>0</v>
      </c>
      <c r="E589" s="6">
        <f>IF(Inputs!$B$26&lt;&gt;"Ready","FIX INPUTS",IF(A589&lt;=(Inputs!B$17-Inputs!$B$4)*12,E588*(1+(((1+Inputs!B$21)*(1-Inputs!B$22))^(1/12)-1))+C589*Inputs!$B$11+D589,E588))</f>
        <v>0</v>
      </c>
      <c r="F589" s="6">
        <f>IF(Inputs!$B$26&lt;&gt;"Ready","FIX INPUTS",IF(A589&lt;=(Inputs!B$17-Inputs!$B$4)*12,F588*(1+(((1+Inputs!B$21)*(1-Inputs!B$22))^(1/12)-1))+C589*Inputs!$B$12,F588))</f>
        <v>0</v>
      </c>
      <c r="G589" s="6">
        <f>IF(Inputs!$B$26&lt;&gt;"Ready","FIX INPUTS",IF(A589&lt;=(Inputs!B$17-Inputs!$B$4)*12,G588*(1+(((1+Inputs!B$21)*(1-Inputs!B$22))^(1/12)-1))+C589*Inputs!$B$13,G588))</f>
        <v>0</v>
      </c>
      <c r="H589" s="6">
        <f>IF(Inputs!$B$26&lt;&gt;"Ready","FIX INPUTS",SUM(E589:G589))</f>
        <v>0</v>
      </c>
      <c r="I589" s="6">
        <f>IF(Inputs!$B$26&lt;&gt;"Ready","FIX INPUTS",H589/(1+Inputs!B$23)^(MIN(A589,(Inputs!B$17-Inputs!$B$4)*12)/12))</f>
        <v>0</v>
      </c>
      <c r="J589" s="6">
        <f>IF(Inputs!$B$26&lt;&gt;"Ready","FIX INPUTS",C589+J588)</f>
        <v>0</v>
      </c>
      <c r="K589" s="6">
        <f>IF(Inputs!$B$26&lt;&gt;"Ready","FIX INPUTS",D589+K588)</f>
        <v>0</v>
      </c>
    </row>
    <row r="590" spans="1:11" ht="27.95" customHeight="1" x14ac:dyDescent="0.25">
      <c r="A590" s="1">
        <v>585</v>
      </c>
      <c r="B590" s="1">
        <f>IF(Inputs!$B$26&lt;&gt;"Ready","FIX INPUTS",Inputs!$B$4+A590/12)</f>
        <v>88.75</v>
      </c>
      <c r="C590" s="6">
        <f>IF(Inputs!$B$26&lt;&gt;"Ready","FIX INPUTS",IF(A590&lt;=(Inputs!B$17-Inputs!$B$4)*12,Inputs!B$18*(1+Inputs!B$20)^INT((A590-1)/12),0))</f>
        <v>0</v>
      </c>
      <c r="D590" s="6">
        <f>IF(Inputs!$B$26&lt;&gt;"Ready","FIX INPUTS",IF(A590&lt;=(Inputs!B$17-Inputs!$B$4)*12,Inputs!B$19,0))</f>
        <v>0</v>
      </c>
      <c r="E590" s="6">
        <f>IF(Inputs!$B$26&lt;&gt;"Ready","FIX INPUTS",IF(A590&lt;=(Inputs!B$17-Inputs!$B$4)*12,E589*(1+(((1+Inputs!B$21)*(1-Inputs!B$22))^(1/12)-1))+C590*Inputs!$B$11+D590,E589))</f>
        <v>0</v>
      </c>
      <c r="F590" s="6">
        <f>IF(Inputs!$B$26&lt;&gt;"Ready","FIX INPUTS",IF(A590&lt;=(Inputs!B$17-Inputs!$B$4)*12,F589*(1+(((1+Inputs!B$21)*(1-Inputs!B$22))^(1/12)-1))+C590*Inputs!$B$12,F589))</f>
        <v>0</v>
      </c>
      <c r="G590" s="6">
        <f>IF(Inputs!$B$26&lt;&gt;"Ready","FIX INPUTS",IF(A590&lt;=(Inputs!B$17-Inputs!$B$4)*12,G589*(1+(((1+Inputs!B$21)*(1-Inputs!B$22))^(1/12)-1))+C590*Inputs!$B$13,G589))</f>
        <v>0</v>
      </c>
      <c r="H590" s="6">
        <f>IF(Inputs!$B$26&lt;&gt;"Ready","FIX INPUTS",SUM(E590:G590))</f>
        <v>0</v>
      </c>
      <c r="I590" s="6">
        <f>IF(Inputs!$B$26&lt;&gt;"Ready","FIX INPUTS",H590/(1+Inputs!B$23)^(MIN(A590,(Inputs!B$17-Inputs!$B$4)*12)/12))</f>
        <v>0</v>
      </c>
      <c r="J590" s="6">
        <f>IF(Inputs!$B$26&lt;&gt;"Ready","FIX INPUTS",C590+J589)</f>
        <v>0</v>
      </c>
      <c r="K590" s="6">
        <f>IF(Inputs!$B$26&lt;&gt;"Ready","FIX INPUTS",D590+K589)</f>
        <v>0</v>
      </c>
    </row>
    <row r="591" spans="1:11" ht="27.95" customHeight="1" x14ac:dyDescent="0.25">
      <c r="A591" s="1">
        <v>586</v>
      </c>
      <c r="B591" s="1">
        <f>IF(Inputs!$B$26&lt;&gt;"Ready","FIX INPUTS",Inputs!$B$4+A591/12)</f>
        <v>88.833333333333343</v>
      </c>
      <c r="C591" s="6">
        <f>IF(Inputs!$B$26&lt;&gt;"Ready","FIX INPUTS",IF(A591&lt;=(Inputs!B$17-Inputs!$B$4)*12,Inputs!B$18*(1+Inputs!B$20)^INT((A591-1)/12),0))</f>
        <v>0</v>
      </c>
      <c r="D591" s="6">
        <f>IF(Inputs!$B$26&lt;&gt;"Ready","FIX INPUTS",IF(A591&lt;=(Inputs!B$17-Inputs!$B$4)*12,Inputs!B$19,0))</f>
        <v>0</v>
      </c>
      <c r="E591" s="6">
        <f>IF(Inputs!$B$26&lt;&gt;"Ready","FIX INPUTS",IF(A591&lt;=(Inputs!B$17-Inputs!$B$4)*12,E590*(1+(((1+Inputs!B$21)*(1-Inputs!B$22))^(1/12)-1))+C591*Inputs!$B$11+D591,E590))</f>
        <v>0</v>
      </c>
      <c r="F591" s="6">
        <f>IF(Inputs!$B$26&lt;&gt;"Ready","FIX INPUTS",IF(A591&lt;=(Inputs!B$17-Inputs!$B$4)*12,F590*(1+(((1+Inputs!B$21)*(1-Inputs!B$22))^(1/12)-1))+C591*Inputs!$B$12,F590))</f>
        <v>0</v>
      </c>
      <c r="G591" s="6">
        <f>IF(Inputs!$B$26&lt;&gt;"Ready","FIX INPUTS",IF(A591&lt;=(Inputs!B$17-Inputs!$B$4)*12,G590*(1+(((1+Inputs!B$21)*(1-Inputs!B$22))^(1/12)-1))+C591*Inputs!$B$13,G590))</f>
        <v>0</v>
      </c>
      <c r="H591" s="6">
        <f>IF(Inputs!$B$26&lt;&gt;"Ready","FIX INPUTS",SUM(E591:G591))</f>
        <v>0</v>
      </c>
      <c r="I591" s="6">
        <f>IF(Inputs!$B$26&lt;&gt;"Ready","FIX INPUTS",H591/(1+Inputs!B$23)^(MIN(A591,(Inputs!B$17-Inputs!$B$4)*12)/12))</f>
        <v>0</v>
      </c>
      <c r="J591" s="6">
        <f>IF(Inputs!$B$26&lt;&gt;"Ready","FIX INPUTS",C591+J590)</f>
        <v>0</v>
      </c>
      <c r="K591" s="6">
        <f>IF(Inputs!$B$26&lt;&gt;"Ready","FIX INPUTS",D591+K590)</f>
        <v>0</v>
      </c>
    </row>
    <row r="592" spans="1:11" ht="27.95" customHeight="1" x14ac:dyDescent="0.25">
      <c r="A592" s="1">
        <v>587</v>
      </c>
      <c r="B592" s="1">
        <f>IF(Inputs!$B$26&lt;&gt;"Ready","FIX INPUTS",Inputs!$B$4+A592/12)</f>
        <v>88.916666666666657</v>
      </c>
      <c r="C592" s="6">
        <f>IF(Inputs!$B$26&lt;&gt;"Ready","FIX INPUTS",IF(A592&lt;=(Inputs!B$17-Inputs!$B$4)*12,Inputs!B$18*(1+Inputs!B$20)^INT((A592-1)/12),0))</f>
        <v>0</v>
      </c>
      <c r="D592" s="6">
        <f>IF(Inputs!$B$26&lt;&gt;"Ready","FIX INPUTS",IF(A592&lt;=(Inputs!B$17-Inputs!$B$4)*12,Inputs!B$19,0))</f>
        <v>0</v>
      </c>
      <c r="E592" s="6">
        <f>IF(Inputs!$B$26&lt;&gt;"Ready","FIX INPUTS",IF(A592&lt;=(Inputs!B$17-Inputs!$B$4)*12,E591*(1+(((1+Inputs!B$21)*(1-Inputs!B$22))^(1/12)-1))+C592*Inputs!$B$11+D592,E591))</f>
        <v>0</v>
      </c>
      <c r="F592" s="6">
        <f>IF(Inputs!$B$26&lt;&gt;"Ready","FIX INPUTS",IF(A592&lt;=(Inputs!B$17-Inputs!$B$4)*12,F591*(1+(((1+Inputs!B$21)*(1-Inputs!B$22))^(1/12)-1))+C592*Inputs!$B$12,F591))</f>
        <v>0</v>
      </c>
      <c r="G592" s="6">
        <f>IF(Inputs!$B$26&lt;&gt;"Ready","FIX INPUTS",IF(A592&lt;=(Inputs!B$17-Inputs!$B$4)*12,G591*(1+(((1+Inputs!B$21)*(1-Inputs!B$22))^(1/12)-1))+C592*Inputs!$B$13,G591))</f>
        <v>0</v>
      </c>
      <c r="H592" s="6">
        <f>IF(Inputs!$B$26&lt;&gt;"Ready","FIX INPUTS",SUM(E592:G592))</f>
        <v>0</v>
      </c>
      <c r="I592" s="6">
        <f>IF(Inputs!$B$26&lt;&gt;"Ready","FIX INPUTS",H592/(1+Inputs!B$23)^(MIN(A592,(Inputs!B$17-Inputs!$B$4)*12)/12))</f>
        <v>0</v>
      </c>
      <c r="J592" s="6">
        <f>IF(Inputs!$B$26&lt;&gt;"Ready","FIX INPUTS",C592+J591)</f>
        <v>0</v>
      </c>
      <c r="K592" s="6">
        <f>IF(Inputs!$B$26&lt;&gt;"Ready","FIX INPUTS",D592+K591)</f>
        <v>0</v>
      </c>
    </row>
    <row r="593" spans="1:11" ht="27.95" customHeight="1" x14ac:dyDescent="0.25">
      <c r="A593" s="1">
        <v>588</v>
      </c>
      <c r="B593" s="1">
        <f>IF(Inputs!$B$26&lt;&gt;"Ready","FIX INPUTS",Inputs!$B$4+A593/12)</f>
        <v>89</v>
      </c>
      <c r="C593" s="6">
        <f>IF(Inputs!$B$26&lt;&gt;"Ready","FIX INPUTS",IF(A593&lt;=(Inputs!B$17-Inputs!$B$4)*12,Inputs!B$18*(1+Inputs!B$20)^INT((A593-1)/12),0))</f>
        <v>0</v>
      </c>
      <c r="D593" s="6">
        <f>IF(Inputs!$B$26&lt;&gt;"Ready","FIX INPUTS",IF(A593&lt;=(Inputs!B$17-Inputs!$B$4)*12,Inputs!B$19,0))</f>
        <v>0</v>
      </c>
      <c r="E593" s="6">
        <f>IF(Inputs!$B$26&lt;&gt;"Ready","FIX INPUTS",IF(A593&lt;=(Inputs!B$17-Inputs!$B$4)*12,E592*(1+(((1+Inputs!B$21)*(1-Inputs!B$22))^(1/12)-1))+C593*Inputs!$B$11+D593,E592))</f>
        <v>0</v>
      </c>
      <c r="F593" s="6">
        <f>IF(Inputs!$B$26&lt;&gt;"Ready","FIX INPUTS",IF(A593&lt;=(Inputs!B$17-Inputs!$B$4)*12,F592*(1+(((1+Inputs!B$21)*(1-Inputs!B$22))^(1/12)-1))+C593*Inputs!$B$12,F592))</f>
        <v>0</v>
      </c>
      <c r="G593" s="6">
        <f>IF(Inputs!$B$26&lt;&gt;"Ready","FIX INPUTS",IF(A593&lt;=(Inputs!B$17-Inputs!$B$4)*12,G592*(1+(((1+Inputs!B$21)*(1-Inputs!B$22))^(1/12)-1))+C593*Inputs!$B$13,G592))</f>
        <v>0</v>
      </c>
      <c r="H593" s="6">
        <f>IF(Inputs!$B$26&lt;&gt;"Ready","FIX INPUTS",SUM(E593:G593))</f>
        <v>0</v>
      </c>
      <c r="I593" s="6">
        <f>IF(Inputs!$B$26&lt;&gt;"Ready","FIX INPUTS",H593/(1+Inputs!B$23)^(MIN(A593,(Inputs!B$17-Inputs!$B$4)*12)/12))</f>
        <v>0</v>
      </c>
      <c r="J593" s="6">
        <f>IF(Inputs!$B$26&lt;&gt;"Ready","FIX INPUTS",C593+J592)</f>
        <v>0</v>
      </c>
      <c r="K593" s="6">
        <f>IF(Inputs!$B$26&lt;&gt;"Ready","FIX INPUTS",D593+K592)</f>
        <v>0</v>
      </c>
    </row>
    <row r="594" spans="1:11" ht="27.95" customHeight="1" x14ac:dyDescent="0.25">
      <c r="A594" s="1">
        <v>589</v>
      </c>
      <c r="B594" s="1">
        <f>IF(Inputs!$B$26&lt;&gt;"Ready","FIX INPUTS",Inputs!$B$4+A594/12)</f>
        <v>89.083333333333343</v>
      </c>
      <c r="C594" s="6">
        <f>IF(Inputs!$B$26&lt;&gt;"Ready","FIX INPUTS",IF(A594&lt;=(Inputs!B$17-Inputs!$B$4)*12,Inputs!B$18*(1+Inputs!B$20)^INT((A594-1)/12),0))</f>
        <v>0</v>
      </c>
      <c r="D594" s="6">
        <f>IF(Inputs!$B$26&lt;&gt;"Ready","FIX INPUTS",IF(A594&lt;=(Inputs!B$17-Inputs!$B$4)*12,Inputs!B$19,0))</f>
        <v>0</v>
      </c>
      <c r="E594" s="6">
        <f>IF(Inputs!$B$26&lt;&gt;"Ready","FIX INPUTS",IF(A594&lt;=(Inputs!B$17-Inputs!$B$4)*12,E593*(1+(((1+Inputs!B$21)*(1-Inputs!B$22))^(1/12)-1))+C594*Inputs!$B$11+D594,E593))</f>
        <v>0</v>
      </c>
      <c r="F594" s="6">
        <f>IF(Inputs!$B$26&lt;&gt;"Ready","FIX INPUTS",IF(A594&lt;=(Inputs!B$17-Inputs!$B$4)*12,F593*(1+(((1+Inputs!B$21)*(1-Inputs!B$22))^(1/12)-1))+C594*Inputs!$B$12,F593))</f>
        <v>0</v>
      </c>
      <c r="G594" s="6">
        <f>IF(Inputs!$B$26&lt;&gt;"Ready","FIX INPUTS",IF(A594&lt;=(Inputs!B$17-Inputs!$B$4)*12,G593*(1+(((1+Inputs!B$21)*(1-Inputs!B$22))^(1/12)-1))+C594*Inputs!$B$13,G593))</f>
        <v>0</v>
      </c>
      <c r="H594" s="6">
        <f>IF(Inputs!$B$26&lt;&gt;"Ready","FIX INPUTS",SUM(E594:G594))</f>
        <v>0</v>
      </c>
      <c r="I594" s="6">
        <f>IF(Inputs!$B$26&lt;&gt;"Ready","FIX INPUTS",H594/(1+Inputs!B$23)^(MIN(A594,(Inputs!B$17-Inputs!$B$4)*12)/12))</f>
        <v>0</v>
      </c>
      <c r="J594" s="6">
        <f>IF(Inputs!$B$26&lt;&gt;"Ready","FIX INPUTS",C594+J593)</f>
        <v>0</v>
      </c>
      <c r="K594" s="6">
        <f>IF(Inputs!$B$26&lt;&gt;"Ready","FIX INPUTS",D594+K593)</f>
        <v>0</v>
      </c>
    </row>
    <row r="595" spans="1:11" ht="27.95" customHeight="1" x14ac:dyDescent="0.25">
      <c r="A595" s="1">
        <v>590</v>
      </c>
      <c r="B595" s="1">
        <f>IF(Inputs!$B$26&lt;&gt;"Ready","FIX INPUTS",Inputs!$B$4+A595/12)</f>
        <v>89.166666666666657</v>
      </c>
      <c r="C595" s="6">
        <f>IF(Inputs!$B$26&lt;&gt;"Ready","FIX INPUTS",IF(A595&lt;=(Inputs!B$17-Inputs!$B$4)*12,Inputs!B$18*(1+Inputs!B$20)^INT((A595-1)/12),0))</f>
        <v>0</v>
      </c>
      <c r="D595" s="6">
        <f>IF(Inputs!$B$26&lt;&gt;"Ready","FIX INPUTS",IF(A595&lt;=(Inputs!B$17-Inputs!$B$4)*12,Inputs!B$19,0))</f>
        <v>0</v>
      </c>
      <c r="E595" s="6">
        <f>IF(Inputs!$B$26&lt;&gt;"Ready","FIX INPUTS",IF(A595&lt;=(Inputs!B$17-Inputs!$B$4)*12,E594*(1+(((1+Inputs!B$21)*(1-Inputs!B$22))^(1/12)-1))+C595*Inputs!$B$11+D595,E594))</f>
        <v>0</v>
      </c>
      <c r="F595" s="6">
        <f>IF(Inputs!$B$26&lt;&gt;"Ready","FIX INPUTS",IF(A595&lt;=(Inputs!B$17-Inputs!$B$4)*12,F594*(1+(((1+Inputs!B$21)*(1-Inputs!B$22))^(1/12)-1))+C595*Inputs!$B$12,F594))</f>
        <v>0</v>
      </c>
      <c r="G595" s="6">
        <f>IF(Inputs!$B$26&lt;&gt;"Ready","FIX INPUTS",IF(A595&lt;=(Inputs!B$17-Inputs!$B$4)*12,G594*(1+(((1+Inputs!B$21)*(1-Inputs!B$22))^(1/12)-1))+C595*Inputs!$B$13,G594))</f>
        <v>0</v>
      </c>
      <c r="H595" s="6">
        <f>IF(Inputs!$B$26&lt;&gt;"Ready","FIX INPUTS",SUM(E595:G595))</f>
        <v>0</v>
      </c>
      <c r="I595" s="6">
        <f>IF(Inputs!$B$26&lt;&gt;"Ready","FIX INPUTS",H595/(1+Inputs!B$23)^(MIN(A595,(Inputs!B$17-Inputs!$B$4)*12)/12))</f>
        <v>0</v>
      </c>
      <c r="J595" s="6">
        <f>IF(Inputs!$B$26&lt;&gt;"Ready","FIX INPUTS",C595+J594)</f>
        <v>0</v>
      </c>
      <c r="K595" s="6">
        <f>IF(Inputs!$B$26&lt;&gt;"Ready","FIX INPUTS",D595+K594)</f>
        <v>0</v>
      </c>
    </row>
    <row r="596" spans="1:11" ht="27.95" customHeight="1" x14ac:dyDescent="0.25">
      <c r="A596" s="1">
        <v>591</v>
      </c>
      <c r="B596" s="1">
        <f>IF(Inputs!$B$26&lt;&gt;"Ready","FIX INPUTS",Inputs!$B$4+A596/12)</f>
        <v>89.25</v>
      </c>
      <c r="C596" s="6">
        <f>IF(Inputs!$B$26&lt;&gt;"Ready","FIX INPUTS",IF(A596&lt;=(Inputs!B$17-Inputs!$B$4)*12,Inputs!B$18*(1+Inputs!B$20)^INT((A596-1)/12),0))</f>
        <v>0</v>
      </c>
      <c r="D596" s="6">
        <f>IF(Inputs!$B$26&lt;&gt;"Ready","FIX INPUTS",IF(A596&lt;=(Inputs!B$17-Inputs!$B$4)*12,Inputs!B$19,0))</f>
        <v>0</v>
      </c>
      <c r="E596" s="6">
        <f>IF(Inputs!$B$26&lt;&gt;"Ready","FIX INPUTS",IF(A596&lt;=(Inputs!B$17-Inputs!$B$4)*12,E595*(1+(((1+Inputs!B$21)*(1-Inputs!B$22))^(1/12)-1))+C596*Inputs!$B$11+D596,E595))</f>
        <v>0</v>
      </c>
      <c r="F596" s="6">
        <f>IF(Inputs!$B$26&lt;&gt;"Ready","FIX INPUTS",IF(A596&lt;=(Inputs!B$17-Inputs!$B$4)*12,F595*(1+(((1+Inputs!B$21)*(1-Inputs!B$22))^(1/12)-1))+C596*Inputs!$B$12,F595))</f>
        <v>0</v>
      </c>
      <c r="G596" s="6">
        <f>IF(Inputs!$B$26&lt;&gt;"Ready","FIX INPUTS",IF(A596&lt;=(Inputs!B$17-Inputs!$B$4)*12,G595*(1+(((1+Inputs!B$21)*(1-Inputs!B$22))^(1/12)-1))+C596*Inputs!$B$13,G595))</f>
        <v>0</v>
      </c>
      <c r="H596" s="6">
        <f>IF(Inputs!$B$26&lt;&gt;"Ready","FIX INPUTS",SUM(E596:G596))</f>
        <v>0</v>
      </c>
      <c r="I596" s="6">
        <f>IF(Inputs!$B$26&lt;&gt;"Ready","FIX INPUTS",H596/(1+Inputs!B$23)^(MIN(A596,(Inputs!B$17-Inputs!$B$4)*12)/12))</f>
        <v>0</v>
      </c>
      <c r="J596" s="6">
        <f>IF(Inputs!$B$26&lt;&gt;"Ready","FIX INPUTS",C596+J595)</f>
        <v>0</v>
      </c>
      <c r="K596" s="6">
        <f>IF(Inputs!$B$26&lt;&gt;"Ready","FIX INPUTS",D596+K595)</f>
        <v>0</v>
      </c>
    </row>
    <row r="597" spans="1:11" ht="27.95" customHeight="1" x14ac:dyDescent="0.25">
      <c r="A597" s="1">
        <v>592</v>
      </c>
      <c r="B597" s="1">
        <f>IF(Inputs!$B$26&lt;&gt;"Ready","FIX INPUTS",Inputs!$B$4+A597/12)</f>
        <v>89.333333333333343</v>
      </c>
      <c r="C597" s="6">
        <f>IF(Inputs!$B$26&lt;&gt;"Ready","FIX INPUTS",IF(A597&lt;=(Inputs!B$17-Inputs!$B$4)*12,Inputs!B$18*(1+Inputs!B$20)^INT((A597-1)/12),0))</f>
        <v>0</v>
      </c>
      <c r="D597" s="6">
        <f>IF(Inputs!$B$26&lt;&gt;"Ready","FIX INPUTS",IF(A597&lt;=(Inputs!B$17-Inputs!$B$4)*12,Inputs!B$19,0))</f>
        <v>0</v>
      </c>
      <c r="E597" s="6">
        <f>IF(Inputs!$B$26&lt;&gt;"Ready","FIX INPUTS",IF(A597&lt;=(Inputs!B$17-Inputs!$B$4)*12,E596*(1+(((1+Inputs!B$21)*(1-Inputs!B$22))^(1/12)-1))+C597*Inputs!$B$11+D597,E596))</f>
        <v>0</v>
      </c>
      <c r="F597" s="6">
        <f>IF(Inputs!$B$26&lt;&gt;"Ready","FIX INPUTS",IF(A597&lt;=(Inputs!B$17-Inputs!$B$4)*12,F596*(1+(((1+Inputs!B$21)*(1-Inputs!B$22))^(1/12)-1))+C597*Inputs!$B$12,F596))</f>
        <v>0</v>
      </c>
      <c r="G597" s="6">
        <f>IF(Inputs!$B$26&lt;&gt;"Ready","FIX INPUTS",IF(A597&lt;=(Inputs!B$17-Inputs!$B$4)*12,G596*(1+(((1+Inputs!B$21)*(1-Inputs!B$22))^(1/12)-1))+C597*Inputs!$B$13,G596))</f>
        <v>0</v>
      </c>
      <c r="H597" s="6">
        <f>IF(Inputs!$B$26&lt;&gt;"Ready","FIX INPUTS",SUM(E597:G597))</f>
        <v>0</v>
      </c>
      <c r="I597" s="6">
        <f>IF(Inputs!$B$26&lt;&gt;"Ready","FIX INPUTS",H597/(1+Inputs!B$23)^(MIN(A597,(Inputs!B$17-Inputs!$B$4)*12)/12))</f>
        <v>0</v>
      </c>
      <c r="J597" s="6">
        <f>IF(Inputs!$B$26&lt;&gt;"Ready","FIX INPUTS",C597+J596)</f>
        <v>0</v>
      </c>
      <c r="K597" s="6">
        <f>IF(Inputs!$B$26&lt;&gt;"Ready","FIX INPUTS",D597+K596)</f>
        <v>0</v>
      </c>
    </row>
    <row r="598" spans="1:11" ht="27.95" customHeight="1" x14ac:dyDescent="0.25">
      <c r="A598" s="1">
        <v>593</v>
      </c>
      <c r="B598" s="1">
        <f>IF(Inputs!$B$26&lt;&gt;"Ready","FIX INPUTS",Inputs!$B$4+A598/12)</f>
        <v>89.416666666666657</v>
      </c>
      <c r="C598" s="6">
        <f>IF(Inputs!$B$26&lt;&gt;"Ready","FIX INPUTS",IF(A598&lt;=(Inputs!B$17-Inputs!$B$4)*12,Inputs!B$18*(1+Inputs!B$20)^INT((A598-1)/12),0))</f>
        <v>0</v>
      </c>
      <c r="D598" s="6">
        <f>IF(Inputs!$B$26&lt;&gt;"Ready","FIX INPUTS",IF(A598&lt;=(Inputs!B$17-Inputs!$B$4)*12,Inputs!B$19,0))</f>
        <v>0</v>
      </c>
      <c r="E598" s="6">
        <f>IF(Inputs!$B$26&lt;&gt;"Ready","FIX INPUTS",IF(A598&lt;=(Inputs!B$17-Inputs!$B$4)*12,E597*(1+(((1+Inputs!B$21)*(1-Inputs!B$22))^(1/12)-1))+C598*Inputs!$B$11+D598,E597))</f>
        <v>0</v>
      </c>
      <c r="F598" s="6">
        <f>IF(Inputs!$B$26&lt;&gt;"Ready","FIX INPUTS",IF(A598&lt;=(Inputs!B$17-Inputs!$B$4)*12,F597*(1+(((1+Inputs!B$21)*(1-Inputs!B$22))^(1/12)-1))+C598*Inputs!$B$12,F597))</f>
        <v>0</v>
      </c>
      <c r="G598" s="6">
        <f>IF(Inputs!$B$26&lt;&gt;"Ready","FIX INPUTS",IF(A598&lt;=(Inputs!B$17-Inputs!$B$4)*12,G597*(1+(((1+Inputs!B$21)*(1-Inputs!B$22))^(1/12)-1))+C598*Inputs!$B$13,G597))</f>
        <v>0</v>
      </c>
      <c r="H598" s="6">
        <f>IF(Inputs!$B$26&lt;&gt;"Ready","FIX INPUTS",SUM(E598:G598))</f>
        <v>0</v>
      </c>
      <c r="I598" s="6">
        <f>IF(Inputs!$B$26&lt;&gt;"Ready","FIX INPUTS",H598/(1+Inputs!B$23)^(MIN(A598,(Inputs!B$17-Inputs!$B$4)*12)/12))</f>
        <v>0</v>
      </c>
      <c r="J598" s="6">
        <f>IF(Inputs!$B$26&lt;&gt;"Ready","FIX INPUTS",C598+J597)</f>
        <v>0</v>
      </c>
      <c r="K598" s="6">
        <f>IF(Inputs!$B$26&lt;&gt;"Ready","FIX INPUTS",D598+K597)</f>
        <v>0</v>
      </c>
    </row>
    <row r="599" spans="1:11" ht="27.95" customHeight="1" x14ac:dyDescent="0.25">
      <c r="A599" s="1">
        <v>594</v>
      </c>
      <c r="B599" s="1">
        <f>IF(Inputs!$B$26&lt;&gt;"Ready","FIX INPUTS",Inputs!$B$4+A599/12)</f>
        <v>89.5</v>
      </c>
      <c r="C599" s="6">
        <f>IF(Inputs!$B$26&lt;&gt;"Ready","FIX INPUTS",IF(A599&lt;=(Inputs!B$17-Inputs!$B$4)*12,Inputs!B$18*(1+Inputs!B$20)^INT((A599-1)/12),0))</f>
        <v>0</v>
      </c>
      <c r="D599" s="6">
        <f>IF(Inputs!$B$26&lt;&gt;"Ready","FIX INPUTS",IF(A599&lt;=(Inputs!B$17-Inputs!$B$4)*12,Inputs!B$19,0))</f>
        <v>0</v>
      </c>
      <c r="E599" s="6">
        <f>IF(Inputs!$B$26&lt;&gt;"Ready","FIX INPUTS",IF(A599&lt;=(Inputs!B$17-Inputs!$B$4)*12,E598*(1+(((1+Inputs!B$21)*(1-Inputs!B$22))^(1/12)-1))+C599*Inputs!$B$11+D599,E598))</f>
        <v>0</v>
      </c>
      <c r="F599" s="6">
        <f>IF(Inputs!$B$26&lt;&gt;"Ready","FIX INPUTS",IF(A599&lt;=(Inputs!B$17-Inputs!$B$4)*12,F598*(1+(((1+Inputs!B$21)*(1-Inputs!B$22))^(1/12)-1))+C599*Inputs!$B$12,F598))</f>
        <v>0</v>
      </c>
      <c r="G599" s="6">
        <f>IF(Inputs!$B$26&lt;&gt;"Ready","FIX INPUTS",IF(A599&lt;=(Inputs!B$17-Inputs!$B$4)*12,G598*(1+(((1+Inputs!B$21)*(1-Inputs!B$22))^(1/12)-1))+C599*Inputs!$B$13,G598))</f>
        <v>0</v>
      </c>
      <c r="H599" s="6">
        <f>IF(Inputs!$B$26&lt;&gt;"Ready","FIX INPUTS",SUM(E599:G599))</f>
        <v>0</v>
      </c>
      <c r="I599" s="6">
        <f>IF(Inputs!$B$26&lt;&gt;"Ready","FIX INPUTS",H599/(1+Inputs!B$23)^(MIN(A599,(Inputs!B$17-Inputs!$B$4)*12)/12))</f>
        <v>0</v>
      </c>
      <c r="J599" s="6">
        <f>IF(Inputs!$B$26&lt;&gt;"Ready","FIX INPUTS",C599+J598)</f>
        <v>0</v>
      </c>
      <c r="K599" s="6">
        <f>IF(Inputs!$B$26&lt;&gt;"Ready","FIX INPUTS",D599+K598)</f>
        <v>0</v>
      </c>
    </row>
    <row r="600" spans="1:11" ht="27.95" customHeight="1" x14ac:dyDescent="0.25">
      <c r="A600" s="1">
        <v>595</v>
      </c>
      <c r="B600" s="1">
        <f>IF(Inputs!$B$26&lt;&gt;"Ready","FIX INPUTS",Inputs!$B$4+A600/12)</f>
        <v>89.583333333333343</v>
      </c>
      <c r="C600" s="6">
        <f>IF(Inputs!$B$26&lt;&gt;"Ready","FIX INPUTS",IF(A600&lt;=(Inputs!B$17-Inputs!$B$4)*12,Inputs!B$18*(1+Inputs!B$20)^INT((A600-1)/12),0))</f>
        <v>0</v>
      </c>
      <c r="D600" s="6">
        <f>IF(Inputs!$B$26&lt;&gt;"Ready","FIX INPUTS",IF(A600&lt;=(Inputs!B$17-Inputs!$B$4)*12,Inputs!B$19,0))</f>
        <v>0</v>
      </c>
      <c r="E600" s="6">
        <f>IF(Inputs!$B$26&lt;&gt;"Ready","FIX INPUTS",IF(A600&lt;=(Inputs!B$17-Inputs!$B$4)*12,E599*(1+(((1+Inputs!B$21)*(1-Inputs!B$22))^(1/12)-1))+C600*Inputs!$B$11+D600,E599))</f>
        <v>0</v>
      </c>
      <c r="F600" s="6">
        <f>IF(Inputs!$B$26&lt;&gt;"Ready","FIX INPUTS",IF(A600&lt;=(Inputs!B$17-Inputs!$B$4)*12,F599*(1+(((1+Inputs!B$21)*(1-Inputs!B$22))^(1/12)-1))+C600*Inputs!$B$12,F599))</f>
        <v>0</v>
      </c>
      <c r="G600" s="6">
        <f>IF(Inputs!$B$26&lt;&gt;"Ready","FIX INPUTS",IF(A600&lt;=(Inputs!B$17-Inputs!$B$4)*12,G599*(1+(((1+Inputs!B$21)*(1-Inputs!B$22))^(1/12)-1))+C600*Inputs!$B$13,G599))</f>
        <v>0</v>
      </c>
      <c r="H600" s="6">
        <f>IF(Inputs!$B$26&lt;&gt;"Ready","FIX INPUTS",SUM(E600:G600))</f>
        <v>0</v>
      </c>
      <c r="I600" s="6">
        <f>IF(Inputs!$B$26&lt;&gt;"Ready","FIX INPUTS",H600/(1+Inputs!B$23)^(MIN(A600,(Inputs!B$17-Inputs!$B$4)*12)/12))</f>
        <v>0</v>
      </c>
      <c r="J600" s="6">
        <f>IF(Inputs!$B$26&lt;&gt;"Ready","FIX INPUTS",C600+J599)</f>
        <v>0</v>
      </c>
      <c r="K600" s="6">
        <f>IF(Inputs!$B$26&lt;&gt;"Ready","FIX INPUTS",D600+K599)</f>
        <v>0</v>
      </c>
    </row>
    <row r="601" spans="1:11" ht="27.95" customHeight="1" x14ac:dyDescent="0.25">
      <c r="A601" s="1">
        <v>596</v>
      </c>
      <c r="B601" s="1">
        <f>IF(Inputs!$B$26&lt;&gt;"Ready","FIX INPUTS",Inputs!$B$4+A601/12)</f>
        <v>89.666666666666657</v>
      </c>
      <c r="C601" s="6">
        <f>IF(Inputs!$B$26&lt;&gt;"Ready","FIX INPUTS",IF(A601&lt;=(Inputs!B$17-Inputs!$B$4)*12,Inputs!B$18*(1+Inputs!B$20)^INT((A601-1)/12),0))</f>
        <v>0</v>
      </c>
      <c r="D601" s="6">
        <f>IF(Inputs!$B$26&lt;&gt;"Ready","FIX INPUTS",IF(A601&lt;=(Inputs!B$17-Inputs!$B$4)*12,Inputs!B$19,0))</f>
        <v>0</v>
      </c>
      <c r="E601" s="6">
        <f>IF(Inputs!$B$26&lt;&gt;"Ready","FIX INPUTS",IF(A601&lt;=(Inputs!B$17-Inputs!$B$4)*12,E600*(1+(((1+Inputs!B$21)*(1-Inputs!B$22))^(1/12)-1))+C601*Inputs!$B$11+D601,E600))</f>
        <v>0</v>
      </c>
      <c r="F601" s="6">
        <f>IF(Inputs!$B$26&lt;&gt;"Ready","FIX INPUTS",IF(A601&lt;=(Inputs!B$17-Inputs!$B$4)*12,F600*(1+(((1+Inputs!B$21)*(1-Inputs!B$22))^(1/12)-1))+C601*Inputs!$B$12,F600))</f>
        <v>0</v>
      </c>
      <c r="G601" s="6">
        <f>IF(Inputs!$B$26&lt;&gt;"Ready","FIX INPUTS",IF(A601&lt;=(Inputs!B$17-Inputs!$B$4)*12,G600*(1+(((1+Inputs!B$21)*(1-Inputs!B$22))^(1/12)-1))+C601*Inputs!$B$13,G600))</f>
        <v>0</v>
      </c>
      <c r="H601" s="6">
        <f>IF(Inputs!$B$26&lt;&gt;"Ready","FIX INPUTS",SUM(E601:G601))</f>
        <v>0</v>
      </c>
      <c r="I601" s="6">
        <f>IF(Inputs!$B$26&lt;&gt;"Ready","FIX INPUTS",H601/(1+Inputs!B$23)^(MIN(A601,(Inputs!B$17-Inputs!$B$4)*12)/12))</f>
        <v>0</v>
      </c>
      <c r="J601" s="6">
        <f>IF(Inputs!$B$26&lt;&gt;"Ready","FIX INPUTS",C601+J600)</f>
        <v>0</v>
      </c>
      <c r="K601" s="6">
        <f>IF(Inputs!$B$26&lt;&gt;"Ready","FIX INPUTS",D601+K600)</f>
        <v>0</v>
      </c>
    </row>
    <row r="602" spans="1:11" ht="27.95" customHeight="1" x14ac:dyDescent="0.25">
      <c r="A602" s="1">
        <v>597</v>
      </c>
      <c r="B602" s="1">
        <f>IF(Inputs!$B$26&lt;&gt;"Ready","FIX INPUTS",Inputs!$B$4+A602/12)</f>
        <v>89.75</v>
      </c>
      <c r="C602" s="6">
        <f>IF(Inputs!$B$26&lt;&gt;"Ready","FIX INPUTS",IF(A602&lt;=(Inputs!B$17-Inputs!$B$4)*12,Inputs!B$18*(1+Inputs!B$20)^INT((A602-1)/12),0))</f>
        <v>0</v>
      </c>
      <c r="D602" s="6">
        <f>IF(Inputs!$B$26&lt;&gt;"Ready","FIX INPUTS",IF(A602&lt;=(Inputs!B$17-Inputs!$B$4)*12,Inputs!B$19,0))</f>
        <v>0</v>
      </c>
      <c r="E602" s="6">
        <f>IF(Inputs!$B$26&lt;&gt;"Ready","FIX INPUTS",IF(A602&lt;=(Inputs!B$17-Inputs!$B$4)*12,E601*(1+(((1+Inputs!B$21)*(1-Inputs!B$22))^(1/12)-1))+C602*Inputs!$B$11+D602,E601))</f>
        <v>0</v>
      </c>
      <c r="F602" s="6">
        <f>IF(Inputs!$B$26&lt;&gt;"Ready","FIX INPUTS",IF(A602&lt;=(Inputs!B$17-Inputs!$B$4)*12,F601*(1+(((1+Inputs!B$21)*(1-Inputs!B$22))^(1/12)-1))+C602*Inputs!$B$12,F601))</f>
        <v>0</v>
      </c>
      <c r="G602" s="6">
        <f>IF(Inputs!$B$26&lt;&gt;"Ready","FIX INPUTS",IF(A602&lt;=(Inputs!B$17-Inputs!$B$4)*12,G601*(1+(((1+Inputs!B$21)*(1-Inputs!B$22))^(1/12)-1))+C602*Inputs!$B$13,G601))</f>
        <v>0</v>
      </c>
      <c r="H602" s="6">
        <f>IF(Inputs!$B$26&lt;&gt;"Ready","FIX INPUTS",SUM(E602:G602))</f>
        <v>0</v>
      </c>
      <c r="I602" s="6">
        <f>IF(Inputs!$B$26&lt;&gt;"Ready","FIX INPUTS",H602/(1+Inputs!B$23)^(MIN(A602,(Inputs!B$17-Inputs!$B$4)*12)/12))</f>
        <v>0</v>
      </c>
      <c r="J602" s="6">
        <f>IF(Inputs!$B$26&lt;&gt;"Ready","FIX INPUTS",C602+J601)</f>
        <v>0</v>
      </c>
      <c r="K602" s="6">
        <f>IF(Inputs!$B$26&lt;&gt;"Ready","FIX INPUTS",D602+K601)</f>
        <v>0</v>
      </c>
    </row>
    <row r="603" spans="1:11" ht="27.95" customHeight="1" x14ac:dyDescent="0.25">
      <c r="A603" s="1">
        <v>598</v>
      </c>
      <c r="B603" s="1">
        <f>IF(Inputs!$B$26&lt;&gt;"Ready","FIX INPUTS",Inputs!$B$4+A603/12)</f>
        <v>89.833333333333343</v>
      </c>
      <c r="C603" s="6">
        <f>IF(Inputs!$B$26&lt;&gt;"Ready","FIX INPUTS",IF(A603&lt;=(Inputs!B$17-Inputs!$B$4)*12,Inputs!B$18*(1+Inputs!B$20)^INT((A603-1)/12),0))</f>
        <v>0</v>
      </c>
      <c r="D603" s="6">
        <f>IF(Inputs!$B$26&lt;&gt;"Ready","FIX INPUTS",IF(A603&lt;=(Inputs!B$17-Inputs!$B$4)*12,Inputs!B$19,0))</f>
        <v>0</v>
      </c>
      <c r="E603" s="6">
        <f>IF(Inputs!$B$26&lt;&gt;"Ready","FIX INPUTS",IF(A603&lt;=(Inputs!B$17-Inputs!$B$4)*12,E602*(1+(((1+Inputs!B$21)*(1-Inputs!B$22))^(1/12)-1))+C603*Inputs!$B$11+D603,E602))</f>
        <v>0</v>
      </c>
      <c r="F603" s="6">
        <f>IF(Inputs!$B$26&lt;&gt;"Ready","FIX INPUTS",IF(A603&lt;=(Inputs!B$17-Inputs!$B$4)*12,F602*(1+(((1+Inputs!B$21)*(1-Inputs!B$22))^(1/12)-1))+C603*Inputs!$B$12,F602))</f>
        <v>0</v>
      </c>
      <c r="G603" s="6">
        <f>IF(Inputs!$B$26&lt;&gt;"Ready","FIX INPUTS",IF(A603&lt;=(Inputs!B$17-Inputs!$B$4)*12,G602*(1+(((1+Inputs!B$21)*(1-Inputs!B$22))^(1/12)-1))+C603*Inputs!$B$13,G602))</f>
        <v>0</v>
      </c>
      <c r="H603" s="6">
        <f>IF(Inputs!$B$26&lt;&gt;"Ready","FIX INPUTS",SUM(E603:G603))</f>
        <v>0</v>
      </c>
      <c r="I603" s="6">
        <f>IF(Inputs!$B$26&lt;&gt;"Ready","FIX INPUTS",H603/(1+Inputs!B$23)^(MIN(A603,(Inputs!B$17-Inputs!$B$4)*12)/12))</f>
        <v>0</v>
      </c>
      <c r="J603" s="6">
        <f>IF(Inputs!$B$26&lt;&gt;"Ready","FIX INPUTS",C603+J602)</f>
        <v>0</v>
      </c>
      <c r="K603" s="6">
        <f>IF(Inputs!$B$26&lt;&gt;"Ready","FIX INPUTS",D603+K602)</f>
        <v>0</v>
      </c>
    </row>
    <row r="604" spans="1:11" ht="27.95" customHeight="1" x14ac:dyDescent="0.25">
      <c r="A604" s="1">
        <v>599</v>
      </c>
      <c r="B604" s="1">
        <f>IF(Inputs!$B$26&lt;&gt;"Ready","FIX INPUTS",Inputs!$B$4+A604/12)</f>
        <v>89.916666666666657</v>
      </c>
      <c r="C604" s="6">
        <f>IF(Inputs!$B$26&lt;&gt;"Ready","FIX INPUTS",IF(A604&lt;=(Inputs!B$17-Inputs!$B$4)*12,Inputs!B$18*(1+Inputs!B$20)^INT((A604-1)/12),0))</f>
        <v>0</v>
      </c>
      <c r="D604" s="6">
        <f>IF(Inputs!$B$26&lt;&gt;"Ready","FIX INPUTS",IF(A604&lt;=(Inputs!B$17-Inputs!$B$4)*12,Inputs!B$19,0))</f>
        <v>0</v>
      </c>
      <c r="E604" s="6">
        <f>IF(Inputs!$B$26&lt;&gt;"Ready","FIX INPUTS",IF(A604&lt;=(Inputs!B$17-Inputs!$B$4)*12,E603*(1+(((1+Inputs!B$21)*(1-Inputs!B$22))^(1/12)-1))+C604*Inputs!$B$11+D604,E603))</f>
        <v>0</v>
      </c>
      <c r="F604" s="6">
        <f>IF(Inputs!$B$26&lt;&gt;"Ready","FIX INPUTS",IF(A604&lt;=(Inputs!B$17-Inputs!$B$4)*12,F603*(1+(((1+Inputs!B$21)*(1-Inputs!B$22))^(1/12)-1))+C604*Inputs!$B$12,F603))</f>
        <v>0</v>
      </c>
      <c r="G604" s="6">
        <f>IF(Inputs!$B$26&lt;&gt;"Ready","FIX INPUTS",IF(A604&lt;=(Inputs!B$17-Inputs!$B$4)*12,G603*(1+(((1+Inputs!B$21)*(1-Inputs!B$22))^(1/12)-1))+C604*Inputs!$B$13,G603))</f>
        <v>0</v>
      </c>
      <c r="H604" s="6">
        <f>IF(Inputs!$B$26&lt;&gt;"Ready","FIX INPUTS",SUM(E604:G604))</f>
        <v>0</v>
      </c>
      <c r="I604" s="6">
        <f>IF(Inputs!$B$26&lt;&gt;"Ready","FIX INPUTS",H604/(1+Inputs!B$23)^(MIN(A604,(Inputs!B$17-Inputs!$B$4)*12)/12))</f>
        <v>0</v>
      </c>
      <c r="J604" s="6">
        <f>IF(Inputs!$B$26&lt;&gt;"Ready","FIX INPUTS",C604+J603)</f>
        <v>0</v>
      </c>
      <c r="K604" s="6">
        <f>IF(Inputs!$B$26&lt;&gt;"Ready","FIX INPUTS",D604+K603)</f>
        <v>0</v>
      </c>
    </row>
    <row r="605" spans="1:11" ht="27.95" customHeight="1" x14ac:dyDescent="0.25">
      <c r="A605" s="1">
        <v>600</v>
      </c>
      <c r="B605" s="1">
        <f>IF(Inputs!$B$26&lt;&gt;"Ready","FIX INPUTS",Inputs!$B$4+A605/12)</f>
        <v>90</v>
      </c>
      <c r="C605" s="6">
        <f>IF(Inputs!$B$26&lt;&gt;"Ready","FIX INPUTS",IF(A605&lt;=(Inputs!B$17-Inputs!$B$4)*12,Inputs!B$18*(1+Inputs!B$20)^INT((A605-1)/12),0))</f>
        <v>0</v>
      </c>
      <c r="D605" s="6">
        <f>IF(Inputs!$B$26&lt;&gt;"Ready","FIX INPUTS",IF(A605&lt;=(Inputs!B$17-Inputs!$B$4)*12,Inputs!B$19,0))</f>
        <v>0</v>
      </c>
      <c r="E605" s="6">
        <f>IF(Inputs!$B$26&lt;&gt;"Ready","FIX INPUTS",IF(A605&lt;=(Inputs!B$17-Inputs!$B$4)*12,E604*(1+(((1+Inputs!B$21)*(1-Inputs!B$22))^(1/12)-1))+C605*Inputs!$B$11+D605,E604))</f>
        <v>0</v>
      </c>
      <c r="F605" s="6">
        <f>IF(Inputs!$B$26&lt;&gt;"Ready","FIX INPUTS",IF(A605&lt;=(Inputs!B$17-Inputs!$B$4)*12,F604*(1+(((1+Inputs!B$21)*(1-Inputs!B$22))^(1/12)-1))+C605*Inputs!$B$12,F604))</f>
        <v>0</v>
      </c>
      <c r="G605" s="6">
        <f>IF(Inputs!$B$26&lt;&gt;"Ready","FIX INPUTS",IF(A605&lt;=(Inputs!B$17-Inputs!$B$4)*12,G604*(1+(((1+Inputs!B$21)*(1-Inputs!B$22))^(1/12)-1))+C605*Inputs!$B$13,G604))</f>
        <v>0</v>
      </c>
      <c r="H605" s="6">
        <f>IF(Inputs!$B$26&lt;&gt;"Ready","FIX INPUTS",SUM(E605:G605))</f>
        <v>0</v>
      </c>
      <c r="I605" s="6">
        <f>IF(Inputs!$B$26&lt;&gt;"Ready","FIX INPUTS",H605/(1+Inputs!B$23)^(MIN(A605,(Inputs!B$17-Inputs!$B$4)*12)/12))</f>
        <v>0</v>
      </c>
      <c r="J605" s="6">
        <f>IF(Inputs!$B$26&lt;&gt;"Ready","FIX INPUTS",C605+J604)</f>
        <v>0</v>
      </c>
      <c r="K605" s="6">
        <f>IF(Inputs!$B$26&lt;&gt;"Ready","FIX INPUTS",D605+K604)</f>
        <v>0</v>
      </c>
    </row>
  </sheetData>
  <sheetProtection sheet="1" objects="1" scenarios="1"/>
  <mergeCells count="2">
    <mergeCell ref="A1:K1"/>
    <mergeCell ref="A2:K2"/>
  </mergeCells>
  <pageMargins left="0.3" right="0.3" top="0.4" bottom="0.4" header="0.2" footer="0.2"/>
  <pageSetup scale="65" orientation="landscape" r:id="rId1"/>
  <headerFooter>
    <oddFooter>&amp;CGroundwell Press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605"/>
  <sheetViews>
    <sheetView showGridLines="0" workbookViewId="0">
      <pane ySplit="4" topLeftCell="A5" activePane="bottomLeft" state="frozen"/>
      <selection pane="bottomLeft" sqref="A1:K1"/>
    </sheetView>
  </sheetViews>
  <sheetFormatPr defaultRowHeight="15" x14ac:dyDescent="0.25"/>
  <cols>
    <col min="1" max="1" width="10" style="1" customWidth="1"/>
    <col min="2" max="2" width="12" style="1" customWidth="1"/>
    <col min="3" max="11" width="20" style="1" customWidth="1"/>
    <col min="12" max="16384" width="9.140625" style="1"/>
  </cols>
  <sheetData>
    <row r="1" spans="1:11" ht="36" customHeight="1" x14ac:dyDescent="0.25">
      <c r="A1" s="27" t="s">
        <v>54</v>
      </c>
      <c r="B1" s="28"/>
      <c r="C1" s="28"/>
      <c r="D1" s="28"/>
      <c r="E1" s="28"/>
      <c r="F1" s="28"/>
      <c r="G1" s="28"/>
      <c r="H1" s="28"/>
      <c r="I1" s="28"/>
      <c r="J1" s="28"/>
      <c r="K1" s="28"/>
    </row>
    <row r="2" spans="1:11" ht="36" customHeight="1" x14ac:dyDescent="0.25">
      <c r="A2" s="28" t="s">
        <v>46</v>
      </c>
      <c r="B2" s="28"/>
      <c r="C2" s="28"/>
      <c r="D2" s="28"/>
      <c r="E2" s="28"/>
      <c r="F2" s="28"/>
      <c r="G2" s="28"/>
      <c r="H2" s="28"/>
      <c r="I2" s="28"/>
      <c r="J2" s="28"/>
      <c r="K2" s="28"/>
    </row>
    <row r="4" spans="1:11" ht="36" customHeight="1" x14ac:dyDescent="0.25">
      <c r="A4" s="3" t="s">
        <v>47</v>
      </c>
      <c r="B4" s="3" t="s">
        <v>48</v>
      </c>
      <c r="C4" s="3" t="s">
        <v>49</v>
      </c>
      <c r="D4" s="3" t="s">
        <v>50</v>
      </c>
      <c r="E4" s="3" t="s">
        <v>5</v>
      </c>
      <c r="F4" s="3" t="s">
        <v>6</v>
      </c>
      <c r="G4" s="3" t="s">
        <v>7</v>
      </c>
      <c r="H4" s="3" t="s">
        <v>34</v>
      </c>
      <c r="I4" s="3" t="s">
        <v>51</v>
      </c>
      <c r="J4" s="3" t="s">
        <v>52</v>
      </c>
      <c r="K4" s="3" t="s">
        <v>53</v>
      </c>
    </row>
    <row r="5" spans="1:11" ht="27.95" customHeight="1" x14ac:dyDescent="0.25">
      <c r="A5" s="1">
        <v>0</v>
      </c>
      <c r="B5" s="1">
        <f>IF(Inputs!$B$26&lt;&gt;"Ready","FIX INPUTS",Inputs!$B$4+A5/12)</f>
        <v>40</v>
      </c>
      <c r="C5" s="6">
        <v>0</v>
      </c>
      <c r="D5" s="6">
        <v>0</v>
      </c>
      <c r="E5" s="6">
        <f>IF(Inputs!$B$26&lt;&gt;"Ready","FIX INPUTS",Inputs!B7)</f>
        <v>0</v>
      </c>
      <c r="F5" s="6">
        <f>IF(Inputs!$B$26&lt;&gt;"Ready","FIX INPUTS",Inputs!B8)</f>
        <v>0</v>
      </c>
      <c r="G5" s="6">
        <f>IF(Inputs!$B$26&lt;&gt;"Ready","FIX INPUTS",Inputs!B9)</f>
        <v>0</v>
      </c>
      <c r="H5" s="6">
        <f>IF(Inputs!$B$26&lt;&gt;"Ready","FIX INPUTS",SUM(E5:G5))</f>
        <v>0</v>
      </c>
      <c r="I5" s="6">
        <f>IF(Inputs!$B$26&lt;&gt;"Ready","FIX INPUTS",H5/(1+Inputs!C$23)^(MIN(A5,(Inputs!C$17-Inputs!$B$4)*12)/12))</f>
        <v>0</v>
      </c>
      <c r="J5" s="6">
        <f>IF(Inputs!$B$26&lt;&gt;"Ready","FIX INPUTS",C5)</f>
        <v>0</v>
      </c>
      <c r="K5" s="6">
        <f>IF(Inputs!$B$26&lt;&gt;"Ready","FIX INPUTS",D5)</f>
        <v>0</v>
      </c>
    </row>
    <row r="6" spans="1:11" ht="27.95" customHeight="1" x14ac:dyDescent="0.25">
      <c r="A6" s="1">
        <v>1</v>
      </c>
      <c r="B6" s="1">
        <f>IF(Inputs!$B$26&lt;&gt;"Ready","FIX INPUTS",Inputs!$B$4+A6/12)</f>
        <v>40.083333333333336</v>
      </c>
      <c r="C6" s="6">
        <f>IF(Inputs!$B$26&lt;&gt;"Ready","FIX INPUTS",IF(A6&lt;=(Inputs!C$17-Inputs!$B$4)*12,Inputs!C$18*(1+Inputs!C$20)^INT((A6-1)/12),0))</f>
        <v>0</v>
      </c>
      <c r="D6" s="6">
        <f>IF(Inputs!$B$26&lt;&gt;"Ready","FIX INPUTS",IF(A6&lt;=(Inputs!C$17-Inputs!$B$4)*12,Inputs!C$19,0))</f>
        <v>0</v>
      </c>
      <c r="E6" s="6">
        <f>IF(Inputs!$B$26&lt;&gt;"Ready","FIX INPUTS",IF(A6&lt;=(Inputs!C$17-Inputs!$B$4)*12,E5*(1+(((1+Inputs!C$21)*(1-Inputs!C$22))^(1/12)-1))+C6*Inputs!$B$11+D6,E5))</f>
        <v>0</v>
      </c>
      <c r="F6" s="6">
        <f>IF(Inputs!$B$26&lt;&gt;"Ready","FIX INPUTS",IF(A6&lt;=(Inputs!C$17-Inputs!$B$4)*12,F5*(1+(((1+Inputs!C$21)*(1-Inputs!C$22))^(1/12)-1))+C6*Inputs!$B$12,F5))</f>
        <v>0</v>
      </c>
      <c r="G6" s="6">
        <f>IF(Inputs!$B$26&lt;&gt;"Ready","FIX INPUTS",IF(A6&lt;=(Inputs!C$17-Inputs!$B$4)*12,G5*(1+(((1+Inputs!C$21)*(1-Inputs!C$22))^(1/12)-1))+C6*Inputs!$B$13,G5))</f>
        <v>0</v>
      </c>
      <c r="H6" s="6">
        <f>IF(Inputs!$B$26&lt;&gt;"Ready","FIX INPUTS",SUM(E6:G6))</f>
        <v>0</v>
      </c>
      <c r="I6" s="6">
        <f>IF(Inputs!$B$26&lt;&gt;"Ready","FIX INPUTS",H6/(1+Inputs!C$23)^(MIN(A6,(Inputs!C$17-Inputs!$B$4)*12)/12))</f>
        <v>0</v>
      </c>
      <c r="J6" s="6">
        <f>IF(Inputs!$B$26&lt;&gt;"Ready","FIX INPUTS",C6+J5)</f>
        <v>0</v>
      </c>
      <c r="K6" s="6">
        <f>IF(Inputs!$B$26&lt;&gt;"Ready","FIX INPUTS",D6+K5)</f>
        <v>0</v>
      </c>
    </row>
    <row r="7" spans="1:11" ht="27.95" customHeight="1" x14ac:dyDescent="0.25">
      <c r="A7" s="1">
        <v>2</v>
      </c>
      <c r="B7" s="1">
        <f>IF(Inputs!$B$26&lt;&gt;"Ready","FIX INPUTS",Inputs!$B$4+A7/12)</f>
        <v>40.166666666666664</v>
      </c>
      <c r="C7" s="6">
        <f>IF(Inputs!$B$26&lt;&gt;"Ready","FIX INPUTS",IF(A7&lt;=(Inputs!C$17-Inputs!$B$4)*12,Inputs!C$18*(1+Inputs!C$20)^INT((A7-1)/12),0))</f>
        <v>0</v>
      </c>
      <c r="D7" s="6">
        <f>IF(Inputs!$B$26&lt;&gt;"Ready","FIX INPUTS",IF(A7&lt;=(Inputs!C$17-Inputs!$B$4)*12,Inputs!C$19,0))</f>
        <v>0</v>
      </c>
      <c r="E7" s="6">
        <f>IF(Inputs!$B$26&lt;&gt;"Ready","FIX INPUTS",IF(A7&lt;=(Inputs!C$17-Inputs!$B$4)*12,E6*(1+(((1+Inputs!C$21)*(1-Inputs!C$22))^(1/12)-1))+C7*Inputs!$B$11+D7,E6))</f>
        <v>0</v>
      </c>
      <c r="F7" s="6">
        <f>IF(Inputs!$B$26&lt;&gt;"Ready","FIX INPUTS",IF(A7&lt;=(Inputs!C$17-Inputs!$B$4)*12,F6*(1+(((1+Inputs!C$21)*(1-Inputs!C$22))^(1/12)-1))+C7*Inputs!$B$12,F6))</f>
        <v>0</v>
      </c>
      <c r="G7" s="6">
        <f>IF(Inputs!$B$26&lt;&gt;"Ready","FIX INPUTS",IF(A7&lt;=(Inputs!C$17-Inputs!$B$4)*12,G6*(1+(((1+Inputs!C$21)*(1-Inputs!C$22))^(1/12)-1))+C7*Inputs!$B$13,G6))</f>
        <v>0</v>
      </c>
      <c r="H7" s="6">
        <f>IF(Inputs!$B$26&lt;&gt;"Ready","FIX INPUTS",SUM(E7:G7))</f>
        <v>0</v>
      </c>
      <c r="I7" s="6">
        <f>IF(Inputs!$B$26&lt;&gt;"Ready","FIX INPUTS",H7/(1+Inputs!C$23)^(MIN(A7,(Inputs!C$17-Inputs!$B$4)*12)/12))</f>
        <v>0</v>
      </c>
      <c r="J7" s="6">
        <f>IF(Inputs!$B$26&lt;&gt;"Ready","FIX INPUTS",C7+J6)</f>
        <v>0</v>
      </c>
      <c r="K7" s="6">
        <f>IF(Inputs!$B$26&lt;&gt;"Ready","FIX INPUTS",D7+K6)</f>
        <v>0</v>
      </c>
    </row>
    <row r="8" spans="1:11" ht="27.95" customHeight="1" x14ac:dyDescent="0.25">
      <c r="A8" s="1">
        <v>3</v>
      </c>
      <c r="B8" s="1">
        <f>IF(Inputs!$B$26&lt;&gt;"Ready","FIX INPUTS",Inputs!$B$4+A8/12)</f>
        <v>40.25</v>
      </c>
      <c r="C8" s="6">
        <f>IF(Inputs!$B$26&lt;&gt;"Ready","FIX INPUTS",IF(A8&lt;=(Inputs!C$17-Inputs!$B$4)*12,Inputs!C$18*(1+Inputs!C$20)^INT((A8-1)/12),0))</f>
        <v>0</v>
      </c>
      <c r="D8" s="6">
        <f>IF(Inputs!$B$26&lt;&gt;"Ready","FIX INPUTS",IF(A8&lt;=(Inputs!C$17-Inputs!$B$4)*12,Inputs!C$19,0))</f>
        <v>0</v>
      </c>
      <c r="E8" s="6">
        <f>IF(Inputs!$B$26&lt;&gt;"Ready","FIX INPUTS",IF(A8&lt;=(Inputs!C$17-Inputs!$B$4)*12,E7*(1+(((1+Inputs!C$21)*(1-Inputs!C$22))^(1/12)-1))+C8*Inputs!$B$11+D8,E7))</f>
        <v>0</v>
      </c>
      <c r="F8" s="6">
        <f>IF(Inputs!$B$26&lt;&gt;"Ready","FIX INPUTS",IF(A8&lt;=(Inputs!C$17-Inputs!$B$4)*12,F7*(1+(((1+Inputs!C$21)*(1-Inputs!C$22))^(1/12)-1))+C8*Inputs!$B$12,F7))</f>
        <v>0</v>
      </c>
      <c r="G8" s="6">
        <f>IF(Inputs!$B$26&lt;&gt;"Ready","FIX INPUTS",IF(A8&lt;=(Inputs!C$17-Inputs!$B$4)*12,G7*(1+(((1+Inputs!C$21)*(1-Inputs!C$22))^(1/12)-1))+C8*Inputs!$B$13,G7))</f>
        <v>0</v>
      </c>
      <c r="H8" s="6">
        <f>IF(Inputs!$B$26&lt;&gt;"Ready","FIX INPUTS",SUM(E8:G8))</f>
        <v>0</v>
      </c>
      <c r="I8" s="6">
        <f>IF(Inputs!$B$26&lt;&gt;"Ready","FIX INPUTS",H8/(1+Inputs!C$23)^(MIN(A8,(Inputs!C$17-Inputs!$B$4)*12)/12))</f>
        <v>0</v>
      </c>
      <c r="J8" s="6">
        <f>IF(Inputs!$B$26&lt;&gt;"Ready","FIX INPUTS",C8+J7)</f>
        <v>0</v>
      </c>
      <c r="K8" s="6">
        <f>IF(Inputs!$B$26&lt;&gt;"Ready","FIX INPUTS",D8+K7)</f>
        <v>0</v>
      </c>
    </row>
    <row r="9" spans="1:11" ht="27.95" customHeight="1" x14ac:dyDescent="0.25">
      <c r="A9" s="1">
        <v>4</v>
      </c>
      <c r="B9" s="1">
        <f>IF(Inputs!$B$26&lt;&gt;"Ready","FIX INPUTS",Inputs!$B$4+A9/12)</f>
        <v>40.333333333333336</v>
      </c>
      <c r="C9" s="6">
        <f>IF(Inputs!$B$26&lt;&gt;"Ready","FIX INPUTS",IF(A9&lt;=(Inputs!C$17-Inputs!$B$4)*12,Inputs!C$18*(1+Inputs!C$20)^INT((A9-1)/12),0))</f>
        <v>0</v>
      </c>
      <c r="D9" s="6">
        <f>IF(Inputs!$B$26&lt;&gt;"Ready","FIX INPUTS",IF(A9&lt;=(Inputs!C$17-Inputs!$B$4)*12,Inputs!C$19,0))</f>
        <v>0</v>
      </c>
      <c r="E9" s="6">
        <f>IF(Inputs!$B$26&lt;&gt;"Ready","FIX INPUTS",IF(A9&lt;=(Inputs!C$17-Inputs!$B$4)*12,E8*(1+(((1+Inputs!C$21)*(1-Inputs!C$22))^(1/12)-1))+C9*Inputs!$B$11+D9,E8))</f>
        <v>0</v>
      </c>
      <c r="F9" s="6">
        <f>IF(Inputs!$B$26&lt;&gt;"Ready","FIX INPUTS",IF(A9&lt;=(Inputs!C$17-Inputs!$B$4)*12,F8*(1+(((1+Inputs!C$21)*(1-Inputs!C$22))^(1/12)-1))+C9*Inputs!$B$12,F8))</f>
        <v>0</v>
      </c>
      <c r="G9" s="6">
        <f>IF(Inputs!$B$26&lt;&gt;"Ready","FIX INPUTS",IF(A9&lt;=(Inputs!C$17-Inputs!$B$4)*12,G8*(1+(((1+Inputs!C$21)*(1-Inputs!C$22))^(1/12)-1))+C9*Inputs!$B$13,G8))</f>
        <v>0</v>
      </c>
      <c r="H9" s="6">
        <f>IF(Inputs!$B$26&lt;&gt;"Ready","FIX INPUTS",SUM(E9:G9))</f>
        <v>0</v>
      </c>
      <c r="I9" s="6">
        <f>IF(Inputs!$B$26&lt;&gt;"Ready","FIX INPUTS",H9/(1+Inputs!C$23)^(MIN(A9,(Inputs!C$17-Inputs!$B$4)*12)/12))</f>
        <v>0</v>
      </c>
      <c r="J9" s="6">
        <f>IF(Inputs!$B$26&lt;&gt;"Ready","FIX INPUTS",C9+J8)</f>
        <v>0</v>
      </c>
      <c r="K9" s="6">
        <f>IF(Inputs!$B$26&lt;&gt;"Ready","FIX INPUTS",D9+K8)</f>
        <v>0</v>
      </c>
    </row>
    <row r="10" spans="1:11" ht="27.95" customHeight="1" x14ac:dyDescent="0.25">
      <c r="A10" s="1">
        <v>5</v>
      </c>
      <c r="B10" s="1">
        <f>IF(Inputs!$B$26&lt;&gt;"Ready","FIX INPUTS",Inputs!$B$4+A10/12)</f>
        <v>40.416666666666664</v>
      </c>
      <c r="C10" s="6">
        <f>IF(Inputs!$B$26&lt;&gt;"Ready","FIX INPUTS",IF(A10&lt;=(Inputs!C$17-Inputs!$B$4)*12,Inputs!C$18*(1+Inputs!C$20)^INT((A10-1)/12),0))</f>
        <v>0</v>
      </c>
      <c r="D10" s="6">
        <f>IF(Inputs!$B$26&lt;&gt;"Ready","FIX INPUTS",IF(A10&lt;=(Inputs!C$17-Inputs!$B$4)*12,Inputs!C$19,0))</f>
        <v>0</v>
      </c>
      <c r="E10" s="6">
        <f>IF(Inputs!$B$26&lt;&gt;"Ready","FIX INPUTS",IF(A10&lt;=(Inputs!C$17-Inputs!$B$4)*12,E9*(1+(((1+Inputs!C$21)*(1-Inputs!C$22))^(1/12)-1))+C10*Inputs!$B$11+D10,E9))</f>
        <v>0</v>
      </c>
      <c r="F10" s="6">
        <f>IF(Inputs!$B$26&lt;&gt;"Ready","FIX INPUTS",IF(A10&lt;=(Inputs!C$17-Inputs!$B$4)*12,F9*(1+(((1+Inputs!C$21)*(1-Inputs!C$22))^(1/12)-1))+C10*Inputs!$B$12,F9))</f>
        <v>0</v>
      </c>
      <c r="G10" s="6">
        <f>IF(Inputs!$B$26&lt;&gt;"Ready","FIX INPUTS",IF(A10&lt;=(Inputs!C$17-Inputs!$B$4)*12,G9*(1+(((1+Inputs!C$21)*(1-Inputs!C$22))^(1/12)-1))+C10*Inputs!$B$13,G9))</f>
        <v>0</v>
      </c>
      <c r="H10" s="6">
        <f>IF(Inputs!$B$26&lt;&gt;"Ready","FIX INPUTS",SUM(E10:G10))</f>
        <v>0</v>
      </c>
      <c r="I10" s="6">
        <f>IF(Inputs!$B$26&lt;&gt;"Ready","FIX INPUTS",H10/(1+Inputs!C$23)^(MIN(A10,(Inputs!C$17-Inputs!$B$4)*12)/12))</f>
        <v>0</v>
      </c>
      <c r="J10" s="6">
        <f>IF(Inputs!$B$26&lt;&gt;"Ready","FIX INPUTS",C10+J9)</f>
        <v>0</v>
      </c>
      <c r="K10" s="6">
        <f>IF(Inputs!$B$26&lt;&gt;"Ready","FIX INPUTS",D10+K9)</f>
        <v>0</v>
      </c>
    </row>
    <row r="11" spans="1:11" ht="27.95" customHeight="1" x14ac:dyDescent="0.25">
      <c r="A11" s="1">
        <v>6</v>
      </c>
      <c r="B11" s="1">
        <f>IF(Inputs!$B$26&lt;&gt;"Ready","FIX INPUTS",Inputs!$B$4+A11/12)</f>
        <v>40.5</v>
      </c>
      <c r="C11" s="6">
        <f>IF(Inputs!$B$26&lt;&gt;"Ready","FIX INPUTS",IF(A11&lt;=(Inputs!C$17-Inputs!$B$4)*12,Inputs!C$18*(1+Inputs!C$20)^INT((A11-1)/12),0))</f>
        <v>0</v>
      </c>
      <c r="D11" s="6">
        <f>IF(Inputs!$B$26&lt;&gt;"Ready","FIX INPUTS",IF(A11&lt;=(Inputs!C$17-Inputs!$B$4)*12,Inputs!C$19,0))</f>
        <v>0</v>
      </c>
      <c r="E11" s="6">
        <f>IF(Inputs!$B$26&lt;&gt;"Ready","FIX INPUTS",IF(A11&lt;=(Inputs!C$17-Inputs!$B$4)*12,E10*(1+(((1+Inputs!C$21)*(1-Inputs!C$22))^(1/12)-1))+C11*Inputs!$B$11+D11,E10))</f>
        <v>0</v>
      </c>
      <c r="F11" s="6">
        <f>IF(Inputs!$B$26&lt;&gt;"Ready","FIX INPUTS",IF(A11&lt;=(Inputs!C$17-Inputs!$B$4)*12,F10*(1+(((1+Inputs!C$21)*(1-Inputs!C$22))^(1/12)-1))+C11*Inputs!$B$12,F10))</f>
        <v>0</v>
      </c>
      <c r="G11" s="6">
        <f>IF(Inputs!$B$26&lt;&gt;"Ready","FIX INPUTS",IF(A11&lt;=(Inputs!C$17-Inputs!$B$4)*12,G10*(1+(((1+Inputs!C$21)*(1-Inputs!C$22))^(1/12)-1))+C11*Inputs!$B$13,G10))</f>
        <v>0</v>
      </c>
      <c r="H11" s="6">
        <f>IF(Inputs!$B$26&lt;&gt;"Ready","FIX INPUTS",SUM(E11:G11))</f>
        <v>0</v>
      </c>
      <c r="I11" s="6">
        <f>IF(Inputs!$B$26&lt;&gt;"Ready","FIX INPUTS",H11/(1+Inputs!C$23)^(MIN(A11,(Inputs!C$17-Inputs!$B$4)*12)/12))</f>
        <v>0</v>
      </c>
      <c r="J11" s="6">
        <f>IF(Inputs!$B$26&lt;&gt;"Ready","FIX INPUTS",C11+J10)</f>
        <v>0</v>
      </c>
      <c r="K11" s="6">
        <f>IF(Inputs!$B$26&lt;&gt;"Ready","FIX INPUTS",D11+K10)</f>
        <v>0</v>
      </c>
    </row>
    <row r="12" spans="1:11" ht="27.95" customHeight="1" x14ac:dyDescent="0.25">
      <c r="A12" s="1">
        <v>7</v>
      </c>
      <c r="B12" s="1">
        <f>IF(Inputs!$B$26&lt;&gt;"Ready","FIX INPUTS",Inputs!$B$4+A12/12)</f>
        <v>40.583333333333336</v>
      </c>
      <c r="C12" s="6">
        <f>IF(Inputs!$B$26&lt;&gt;"Ready","FIX INPUTS",IF(A12&lt;=(Inputs!C$17-Inputs!$B$4)*12,Inputs!C$18*(1+Inputs!C$20)^INT((A12-1)/12),0))</f>
        <v>0</v>
      </c>
      <c r="D12" s="6">
        <f>IF(Inputs!$B$26&lt;&gt;"Ready","FIX INPUTS",IF(A12&lt;=(Inputs!C$17-Inputs!$B$4)*12,Inputs!C$19,0))</f>
        <v>0</v>
      </c>
      <c r="E12" s="6">
        <f>IF(Inputs!$B$26&lt;&gt;"Ready","FIX INPUTS",IF(A12&lt;=(Inputs!C$17-Inputs!$B$4)*12,E11*(1+(((1+Inputs!C$21)*(1-Inputs!C$22))^(1/12)-1))+C12*Inputs!$B$11+D12,E11))</f>
        <v>0</v>
      </c>
      <c r="F12" s="6">
        <f>IF(Inputs!$B$26&lt;&gt;"Ready","FIX INPUTS",IF(A12&lt;=(Inputs!C$17-Inputs!$B$4)*12,F11*(1+(((1+Inputs!C$21)*(1-Inputs!C$22))^(1/12)-1))+C12*Inputs!$B$12,F11))</f>
        <v>0</v>
      </c>
      <c r="G12" s="6">
        <f>IF(Inputs!$B$26&lt;&gt;"Ready","FIX INPUTS",IF(A12&lt;=(Inputs!C$17-Inputs!$B$4)*12,G11*(1+(((1+Inputs!C$21)*(1-Inputs!C$22))^(1/12)-1))+C12*Inputs!$B$13,G11))</f>
        <v>0</v>
      </c>
      <c r="H12" s="6">
        <f>IF(Inputs!$B$26&lt;&gt;"Ready","FIX INPUTS",SUM(E12:G12))</f>
        <v>0</v>
      </c>
      <c r="I12" s="6">
        <f>IF(Inputs!$B$26&lt;&gt;"Ready","FIX INPUTS",H12/(1+Inputs!C$23)^(MIN(A12,(Inputs!C$17-Inputs!$B$4)*12)/12))</f>
        <v>0</v>
      </c>
      <c r="J12" s="6">
        <f>IF(Inputs!$B$26&lt;&gt;"Ready","FIX INPUTS",C12+J11)</f>
        <v>0</v>
      </c>
      <c r="K12" s="6">
        <f>IF(Inputs!$B$26&lt;&gt;"Ready","FIX INPUTS",D12+K11)</f>
        <v>0</v>
      </c>
    </row>
    <row r="13" spans="1:11" ht="27.95" customHeight="1" x14ac:dyDescent="0.25">
      <c r="A13" s="1">
        <v>8</v>
      </c>
      <c r="B13" s="1">
        <f>IF(Inputs!$B$26&lt;&gt;"Ready","FIX INPUTS",Inputs!$B$4+A13/12)</f>
        <v>40.666666666666664</v>
      </c>
      <c r="C13" s="6">
        <f>IF(Inputs!$B$26&lt;&gt;"Ready","FIX INPUTS",IF(A13&lt;=(Inputs!C$17-Inputs!$B$4)*12,Inputs!C$18*(1+Inputs!C$20)^INT((A13-1)/12),0))</f>
        <v>0</v>
      </c>
      <c r="D13" s="6">
        <f>IF(Inputs!$B$26&lt;&gt;"Ready","FIX INPUTS",IF(A13&lt;=(Inputs!C$17-Inputs!$B$4)*12,Inputs!C$19,0))</f>
        <v>0</v>
      </c>
      <c r="E13" s="6">
        <f>IF(Inputs!$B$26&lt;&gt;"Ready","FIX INPUTS",IF(A13&lt;=(Inputs!C$17-Inputs!$B$4)*12,E12*(1+(((1+Inputs!C$21)*(1-Inputs!C$22))^(1/12)-1))+C13*Inputs!$B$11+D13,E12))</f>
        <v>0</v>
      </c>
      <c r="F13" s="6">
        <f>IF(Inputs!$B$26&lt;&gt;"Ready","FIX INPUTS",IF(A13&lt;=(Inputs!C$17-Inputs!$B$4)*12,F12*(1+(((1+Inputs!C$21)*(1-Inputs!C$22))^(1/12)-1))+C13*Inputs!$B$12,F12))</f>
        <v>0</v>
      </c>
      <c r="G13" s="6">
        <f>IF(Inputs!$B$26&lt;&gt;"Ready","FIX INPUTS",IF(A13&lt;=(Inputs!C$17-Inputs!$B$4)*12,G12*(1+(((1+Inputs!C$21)*(1-Inputs!C$22))^(1/12)-1))+C13*Inputs!$B$13,G12))</f>
        <v>0</v>
      </c>
      <c r="H13" s="6">
        <f>IF(Inputs!$B$26&lt;&gt;"Ready","FIX INPUTS",SUM(E13:G13))</f>
        <v>0</v>
      </c>
      <c r="I13" s="6">
        <f>IF(Inputs!$B$26&lt;&gt;"Ready","FIX INPUTS",H13/(1+Inputs!C$23)^(MIN(A13,(Inputs!C$17-Inputs!$B$4)*12)/12))</f>
        <v>0</v>
      </c>
      <c r="J13" s="6">
        <f>IF(Inputs!$B$26&lt;&gt;"Ready","FIX INPUTS",C13+J12)</f>
        <v>0</v>
      </c>
      <c r="K13" s="6">
        <f>IF(Inputs!$B$26&lt;&gt;"Ready","FIX INPUTS",D13+K12)</f>
        <v>0</v>
      </c>
    </row>
    <row r="14" spans="1:11" ht="27.95" customHeight="1" x14ac:dyDescent="0.25">
      <c r="A14" s="1">
        <v>9</v>
      </c>
      <c r="B14" s="1">
        <f>IF(Inputs!$B$26&lt;&gt;"Ready","FIX INPUTS",Inputs!$B$4+A14/12)</f>
        <v>40.75</v>
      </c>
      <c r="C14" s="6">
        <f>IF(Inputs!$B$26&lt;&gt;"Ready","FIX INPUTS",IF(A14&lt;=(Inputs!C$17-Inputs!$B$4)*12,Inputs!C$18*(1+Inputs!C$20)^INT((A14-1)/12),0))</f>
        <v>0</v>
      </c>
      <c r="D14" s="6">
        <f>IF(Inputs!$B$26&lt;&gt;"Ready","FIX INPUTS",IF(A14&lt;=(Inputs!C$17-Inputs!$B$4)*12,Inputs!C$19,0))</f>
        <v>0</v>
      </c>
      <c r="E14" s="6">
        <f>IF(Inputs!$B$26&lt;&gt;"Ready","FIX INPUTS",IF(A14&lt;=(Inputs!C$17-Inputs!$B$4)*12,E13*(1+(((1+Inputs!C$21)*(1-Inputs!C$22))^(1/12)-1))+C14*Inputs!$B$11+D14,E13))</f>
        <v>0</v>
      </c>
      <c r="F14" s="6">
        <f>IF(Inputs!$B$26&lt;&gt;"Ready","FIX INPUTS",IF(A14&lt;=(Inputs!C$17-Inputs!$B$4)*12,F13*(1+(((1+Inputs!C$21)*(1-Inputs!C$22))^(1/12)-1))+C14*Inputs!$B$12,F13))</f>
        <v>0</v>
      </c>
      <c r="G14" s="6">
        <f>IF(Inputs!$B$26&lt;&gt;"Ready","FIX INPUTS",IF(A14&lt;=(Inputs!C$17-Inputs!$B$4)*12,G13*(1+(((1+Inputs!C$21)*(1-Inputs!C$22))^(1/12)-1))+C14*Inputs!$B$13,G13))</f>
        <v>0</v>
      </c>
      <c r="H14" s="6">
        <f>IF(Inputs!$B$26&lt;&gt;"Ready","FIX INPUTS",SUM(E14:G14))</f>
        <v>0</v>
      </c>
      <c r="I14" s="6">
        <f>IF(Inputs!$B$26&lt;&gt;"Ready","FIX INPUTS",H14/(1+Inputs!C$23)^(MIN(A14,(Inputs!C$17-Inputs!$B$4)*12)/12))</f>
        <v>0</v>
      </c>
      <c r="J14" s="6">
        <f>IF(Inputs!$B$26&lt;&gt;"Ready","FIX INPUTS",C14+J13)</f>
        <v>0</v>
      </c>
      <c r="K14" s="6">
        <f>IF(Inputs!$B$26&lt;&gt;"Ready","FIX INPUTS",D14+K13)</f>
        <v>0</v>
      </c>
    </row>
    <row r="15" spans="1:11" ht="27.95" customHeight="1" x14ac:dyDescent="0.25">
      <c r="A15" s="1">
        <v>10</v>
      </c>
      <c r="B15" s="1">
        <f>IF(Inputs!$B$26&lt;&gt;"Ready","FIX INPUTS",Inputs!$B$4+A15/12)</f>
        <v>40.833333333333336</v>
      </c>
      <c r="C15" s="6">
        <f>IF(Inputs!$B$26&lt;&gt;"Ready","FIX INPUTS",IF(A15&lt;=(Inputs!C$17-Inputs!$B$4)*12,Inputs!C$18*(1+Inputs!C$20)^INT((A15-1)/12),0))</f>
        <v>0</v>
      </c>
      <c r="D15" s="6">
        <f>IF(Inputs!$B$26&lt;&gt;"Ready","FIX INPUTS",IF(A15&lt;=(Inputs!C$17-Inputs!$B$4)*12,Inputs!C$19,0))</f>
        <v>0</v>
      </c>
      <c r="E15" s="6">
        <f>IF(Inputs!$B$26&lt;&gt;"Ready","FIX INPUTS",IF(A15&lt;=(Inputs!C$17-Inputs!$B$4)*12,E14*(1+(((1+Inputs!C$21)*(1-Inputs!C$22))^(1/12)-1))+C15*Inputs!$B$11+D15,E14))</f>
        <v>0</v>
      </c>
      <c r="F15" s="6">
        <f>IF(Inputs!$B$26&lt;&gt;"Ready","FIX INPUTS",IF(A15&lt;=(Inputs!C$17-Inputs!$B$4)*12,F14*(1+(((1+Inputs!C$21)*(1-Inputs!C$22))^(1/12)-1))+C15*Inputs!$B$12,F14))</f>
        <v>0</v>
      </c>
      <c r="G15" s="6">
        <f>IF(Inputs!$B$26&lt;&gt;"Ready","FIX INPUTS",IF(A15&lt;=(Inputs!C$17-Inputs!$B$4)*12,G14*(1+(((1+Inputs!C$21)*(1-Inputs!C$22))^(1/12)-1))+C15*Inputs!$B$13,G14))</f>
        <v>0</v>
      </c>
      <c r="H15" s="6">
        <f>IF(Inputs!$B$26&lt;&gt;"Ready","FIX INPUTS",SUM(E15:G15))</f>
        <v>0</v>
      </c>
      <c r="I15" s="6">
        <f>IF(Inputs!$B$26&lt;&gt;"Ready","FIX INPUTS",H15/(1+Inputs!C$23)^(MIN(A15,(Inputs!C$17-Inputs!$B$4)*12)/12))</f>
        <v>0</v>
      </c>
      <c r="J15" s="6">
        <f>IF(Inputs!$B$26&lt;&gt;"Ready","FIX INPUTS",C15+J14)</f>
        <v>0</v>
      </c>
      <c r="K15" s="6">
        <f>IF(Inputs!$B$26&lt;&gt;"Ready","FIX INPUTS",D15+K14)</f>
        <v>0</v>
      </c>
    </row>
    <row r="16" spans="1:11" ht="27.95" customHeight="1" x14ac:dyDescent="0.25">
      <c r="A16" s="1">
        <v>11</v>
      </c>
      <c r="B16" s="1">
        <f>IF(Inputs!$B$26&lt;&gt;"Ready","FIX INPUTS",Inputs!$B$4+A16/12)</f>
        <v>40.916666666666664</v>
      </c>
      <c r="C16" s="6">
        <f>IF(Inputs!$B$26&lt;&gt;"Ready","FIX INPUTS",IF(A16&lt;=(Inputs!C$17-Inputs!$B$4)*12,Inputs!C$18*(1+Inputs!C$20)^INT((A16-1)/12),0))</f>
        <v>0</v>
      </c>
      <c r="D16" s="6">
        <f>IF(Inputs!$B$26&lt;&gt;"Ready","FIX INPUTS",IF(A16&lt;=(Inputs!C$17-Inputs!$B$4)*12,Inputs!C$19,0))</f>
        <v>0</v>
      </c>
      <c r="E16" s="6">
        <f>IF(Inputs!$B$26&lt;&gt;"Ready","FIX INPUTS",IF(A16&lt;=(Inputs!C$17-Inputs!$B$4)*12,E15*(1+(((1+Inputs!C$21)*(1-Inputs!C$22))^(1/12)-1))+C16*Inputs!$B$11+D16,E15))</f>
        <v>0</v>
      </c>
      <c r="F16" s="6">
        <f>IF(Inputs!$B$26&lt;&gt;"Ready","FIX INPUTS",IF(A16&lt;=(Inputs!C$17-Inputs!$B$4)*12,F15*(1+(((1+Inputs!C$21)*(1-Inputs!C$22))^(1/12)-1))+C16*Inputs!$B$12,F15))</f>
        <v>0</v>
      </c>
      <c r="G16" s="6">
        <f>IF(Inputs!$B$26&lt;&gt;"Ready","FIX INPUTS",IF(A16&lt;=(Inputs!C$17-Inputs!$B$4)*12,G15*(1+(((1+Inputs!C$21)*(1-Inputs!C$22))^(1/12)-1))+C16*Inputs!$B$13,G15))</f>
        <v>0</v>
      </c>
      <c r="H16" s="6">
        <f>IF(Inputs!$B$26&lt;&gt;"Ready","FIX INPUTS",SUM(E16:G16))</f>
        <v>0</v>
      </c>
      <c r="I16" s="6">
        <f>IF(Inputs!$B$26&lt;&gt;"Ready","FIX INPUTS",H16/(1+Inputs!C$23)^(MIN(A16,(Inputs!C$17-Inputs!$B$4)*12)/12))</f>
        <v>0</v>
      </c>
      <c r="J16" s="6">
        <f>IF(Inputs!$B$26&lt;&gt;"Ready","FIX INPUTS",C16+J15)</f>
        <v>0</v>
      </c>
      <c r="K16" s="6">
        <f>IF(Inputs!$B$26&lt;&gt;"Ready","FIX INPUTS",D16+K15)</f>
        <v>0</v>
      </c>
    </row>
    <row r="17" spans="1:11" ht="27.95" customHeight="1" x14ac:dyDescent="0.25">
      <c r="A17" s="1">
        <v>12</v>
      </c>
      <c r="B17" s="1">
        <f>IF(Inputs!$B$26&lt;&gt;"Ready","FIX INPUTS",Inputs!$B$4+A17/12)</f>
        <v>41</v>
      </c>
      <c r="C17" s="6">
        <f>IF(Inputs!$B$26&lt;&gt;"Ready","FIX INPUTS",IF(A17&lt;=(Inputs!C$17-Inputs!$B$4)*12,Inputs!C$18*(1+Inputs!C$20)^INT((A17-1)/12),0))</f>
        <v>0</v>
      </c>
      <c r="D17" s="6">
        <f>IF(Inputs!$B$26&lt;&gt;"Ready","FIX INPUTS",IF(A17&lt;=(Inputs!C$17-Inputs!$B$4)*12,Inputs!C$19,0))</f>
        <v>0</v>
      </c>
      <c r="E17" s="6">
        <f>IF(Inputs!$B$26&lt;&gt;"Ready","FIX INPUTS",IF(A17&lt;=(Inputs!C$17-Inputs!$B$4)*12,E16*(1+(((1+Inputs!C$21)*(1-Inputs!C$22))^(1/12)-1))+C17*Inputs!$B$11+D17,E16))</f>
        <v>0</v>
      </c>
      <c r="F17" s="6">
        <f>IF(Inputs!$B$26&lt;&gt;"Ready","FIX INPUTS",IF(A17&lt;=(Inputs!C$17-Inputs!$B$4)*12,F16*(1+(((1+Inputs!C$21)*(1-Inputs!C$22))^(1/12)-1))+C17*Inputs!$B$12,F16))</f>
        <v>0</v>
      </c>
      <c r="G17" s="6">
        <f>IF(Inputs!$B$26&lt;&gt;"Ready","FIX INPUTS",IF(A17&lt;=(Inputs!C$17-Inputs!$B$4)*12,G16*(1+(((1+Inputs!C$21)*(1-Inputs!C$22))^(1/12)-1))+C17*Inputs!$B$13,G16))</f>
        <v>0</v>
      </c>
      <c r="H17" s="6">
        <f>IF(Inputs!$B$26&lt;&gt;"Ready","FIX INPUTS",SUM(E17:G17))</f>
        <v>0</v>
      </c>
      <c r="I17" s="6">
        <f>IF(Inputs!$B$26&lt;&gt;"Ready","FIX INPUTS",H17/(1+Inputs!C$23)^(MIN(A17,(Inputs!C$17-Inputs!$B$4)*12)/12))</f>
        <v>0</v>
      </c>
      <c r="J17" s="6">
        <f>IF(Inputs!$B$26&lt;&gt;"Ready","FIX INPUTS",C17+J16)</f>
        <v>0</v>
      </c>
      <c r="K17" s="6">
        <f>IF(Inputs!$B$26&lt;&gt;"Ready","FIX INPUTS",D17+K16)</f>
        <v>0</v>
      </c>
    </row>
    <row r="18" spans="1:11" ht="27.95" customHeight="1" x14ac:dyDescent="0.25">
      <c r="A18" s="1">
        <v>13</v>
      </c>
      <c r="B18" s="1">
        <f>IF(Inputs!$B$26&lt;&gt;"Ready","FIX INPUTS",Inputs!$B$4+A18/12)</f>
        <v>41.083333333333336</v>
      </c>
      <c r="C18" s="6">
        <f>IF(Inputs!$B$26&lt;&gt;"Ready","FIX INPUTS",IF(A18&lt;=(Inputs!C$17-Inputs!$B$4)*12,Inputs!C$18*(1+Inputs!C$20)^INT((A18-1)/12),0))</f>
        <v>0</v>
      </c>
      <c r="D18" s="6">
        <f>IF(Inputs!$B$26&lt;&gt;"Ready","FIX INPUTS",IF(A18&lt;=(Inputs!C$17-Inputs!$B$4)*12,Inputs!C$19,0))</f>
        <v>0</v>
      </c>
      <c r="E18" s="6">
        <f>IF(Inputs!$B$26&lt;&gt;"Ready","FIX INPUTS",IF(A18&lt;=(Inputs!C$17-Inputs!$B$4)*12,E17*(1+(((1+Inputs!C$21)*(1-Inputs!C$22))^(1/12)-1))+C18*Inputs!$B$11+D18,E17))</f>
        <v>0</v>
      </c>
      <c r="F18" s="6">
        <f>IF(Inputs!$B$26&lt;&gt;"Ready","FIX INPUTS",IF(A18&lt;=(Inputs!C$17-Inputs!$B$4)*12,F17*(1+(((1+Inputs!C$21)*(1-Inputs!C$22))^(1/12)-1))+C18*Inputs!$B$12,F17))</f>
        <v>0</v>
      </c>
      <c r="G18" s="6">
        <f>IF(Inputs!$B$26&lt;&gt;"Ready","FIX INPUTS",IF(A18&lt;=(Inputs!C$17-Inputs!$B$4)*12,G17*(1+(((1+Inputs!C$21)*(1-Inputs!C$22))^(1/12)-1))+C18*Inputs!$B$13,G17))</f>
        <v>0</v>
      </c>
      <c r="H18" s="6">
        <f>IF(Inputs!$B$26&lt;&gt;"Ready","FIX INPUTS",SUM(E18:G18))</f>
        <v>0</v>
      </c>
      <c r="I18" s="6">
        <f>IF(Inputs!$B$26&lt;&gt;"Ready","FIX INPUTS",H18/(1+Inputs!C$23)^(MIN(A18,(Inputs!C$17-Inputs!$B$4)*12)/12))</f>
        <v>0</v>
      </c>
      <c r="J18" s="6">
        <f>IF(Inputs!$B$26&lt;&gt;"Ready","FIX INPUTS",C18+J17)</f>
        <v>0</v>
      </c>
      <c r="K18" s="6">
        <f>IF(Inputs!$B$26&lt;&gt;"Ready","FIX INPUTS",D18+K17)</f>
        <v>0</v>
      </c>
    </row>
    <row r="19" spans="1:11" ht="27.95" customHeight="1" x14ac:dyDescent="0.25">
      <c r="A19" s="1">
        <v>14</v>
      </c>
      <c r="B19" s="1">
        <f>IF(Inputs!$B$26&lt;&gt;"Ready","FIX INPUTS",Inputs!$B$4+A19/12)</f>
        <v>41.166666666666664</v>
      </c>
      <c r="C19" s="6">
        <f>IF(Inputs!$B$26&lt;&gt;"Ready","FIX INPUTS",IF(A19&lt;=(Inputs!C$17-Inputs!$B$4)*12,Inputs!C$18*(1+Inputs!C$20)^INT((A19-1)/12),0))</f>
        <v>0</v>
      </c>
      <c r="D19" s="6">
        <f>IF(Inputs!$B$26&lt;&gt;"Ready","FIX INPUTS",IF(A19&lt;=(Inputs!C$17-Inputs!$B$4)*12,Inputs!C$19,0))</f>
        <v>0</v>
      </c>
      <c r="E19" s="6">
        <f>IF(Inputs!$B$26&lt;&gt;"Ready","FIX INPUTS",IF(A19&lt;=(Inputs!C$17-Inputs!$B$4)*12,E18*(1+(((1+Inputs!C$21)*(1-Inputs!C$22))^(1/12)-1))+C19*Inputs!$B$11+D19,E18))</f>
        <v>0</v>
      </c>
      <c r="F19" s="6">
        <f>IF(Inputs!$B$26&lt;&gt;"Ready","FIX INPUTS",IF(A19&lt;=(Inputs!C$17-Inputs!$B$4)*12,F18*(1+(((1+Inputs!C$21)*(1-Inputs!C$22))^(1/12)-1))+C19*Inputs!$B$12,F18))</f>
        <v>0</v>
      </c>
      <c r="G19" s="6">
        <f>IF(Inputs!$B$26&lt;&gt;"Ready","FIX INPUTS",IF(A19&lt;=(Inputs!C$17-Inputs!$B$4)*12,G18*(1+(((1+Inputs!C$21)*(1-Inputs!C$22))^(1/12)-1))+C19*Inputs!$B$13,G18))</f>
        <v>0</v>
      </c>
      <c r="H19" s="6">
        <f>IF(Inputs!$B$26&lt;&gt;"Ready","FIX INPUTS",SUM(E19:G19))</f>
        <v>0</v>
      </c>
      <c r="I19" s="6">
        <f>IF(Inputs!$B$26&lt;&gt;"Ready","FIX INPUTS",H19/(1+Inputs!C$23)^(MIN(A19,(Inputs!C$17-Inputs!$B$4)*12)/12))</f>
        <v>0</v>
      </c>
      <c r="J19" s="6">
        <f>IF(Inputs!$B$26&lt;&gt;"Ready","FIX INPUTS",C19+J18)</f>
        <v>0</v>
      </c>
      <c r="K19" s="6">
        <f>IF(Inputs!$B$26&lt;&gt;"Ready","FIX INPUTS",D19+K18)</f>
        <v>0</v>
      </c>
    </row>
    <row r="20" spans="1:11" ht="27.95" customHeight="1" x14ac:dyDescent="0.25">
      <c r="A20" s="1">
        <v>15</v>
      </c>
      <c r="B20" s="1">
        <f>IF(Inputs!$B$26&lt;&gt;"Ready","FIX INPUTS",Inputs!$B$4+A20/12)</f>
        <v>41.25</v>
      </c>
      <c r="C20" s="6">
        <f>IF(Inputs!$B$26&lt;&gt;"Ready","FIX INPUTS",IF(A20&lt;=(Inputs!C$17-Inputs!$B$4)*12,Inputs!C$18*(1+Inputs!C$20)^INT((A20-1)/12),0))</f>
        <v>0</v>
      </c>
      <c r="D20" s="6">
        <f>IF(Inputs!$B$26&lt;&gt;"Ready","FIX INPUTS",IF(A20&lt;=(Inputs!C$17-Inputs!$B$4)*12,Inputs!C$19,0))</f>
        <v>0</v>
      </c>
      <c r="E20" s="6">
        <f>IF(Inputs!$B$26&lt;&gt;"Ready","FIX INPUTS",IF(A20&lt;=(Inputs!C$17-Inputs!$B$4)*12,E19*(1+(((1+Inputs!C$21)*(1-Inputs!C$22))^(1/12)-1))+C20*Inputs!$B$11+D20,E19))</f>
        <v>0</v>
      </c>
      <c r="F20" s="6">
        <f>IF(Inputs!$B$26&lt;&gt;"Ready","FIX INPUTS",IF(A20&lt;=(Inputs!C$17-Inputs!$B$4)*12,F19*(1+(((1+Inputs!C$21)*(1-Inputs!C$22))^(1/12)-1))+C20*Inputs!$B$12,F19))</f>
        <v>0</v>
      </c>
      <c r="G20" s="6">
        <f>IF(Inputs!$B$26&lt;&gt;"Ready","FIX INPUTS",IF(A20&lt;=(Inputs!C$17-Inputs!$B$4)*12,G19*(1+(((1+Inputs!C$21)*(1-Inputs!C$22))^(1/12)-1))+C20*Inputs!$B$13,G19))</f>
        <v>0</v>
      </c>
      <c r="H20" s="6">
        <f>IF(Inputs!$B$26&lt;&gt;"Ready","FIX INPUTS",SUM(E20:G20))</f>
        <v>0</v>
      </c>
      <c r="I20" s="6">
        <f>IF(Inputs!$B$26&lt;&gt;"Ready","FIX INPUTS",H20/(1+Inputs!C$23)^(MIN(A20,(Inputs!C$17-Inputs!$B$4)*12)/12))</f>
        <v>0</v>
      </c>
      <c r="J20" s="6">
        <f>IF(Inputs!$B$26&lt;&gt;"Ready","FIX INPUTS",C20+J19)</f>
        <v>0</v>
      </c>
      <c r="K20" s="6">
        <f>IF(Inputs!$B$26&lt;&gt;"Ready","FIX INPUTS",D20+K19)</f>
        <v>0</v>
      </c>
    </row>
    <row r="21" spans="1:11" ht="27.95" customHeight="1" x14ac:dyDescent="0.25">
      <c r="A21" s="1">
        <v>16</v>
      </c>
      <c r="B21" s="1">
        <f>IF(Inputs!$B$26&lt;&gt;"Ready","FIX INPUTS",Inputs!$B$4+A21/12)</f>
        <v>41.333333333333336</v>
      </c>
      <c r="C21" s="6">
        <f>IF(Inputs!$B$26&lt;&gt;"Ready","FIX INPUTS",IF(A21&lt;=(Inputs!C$17-Inputs!$B$4)*12,Inputs!C$18*(1+Inputs!C$20)^INT((A21-1)/12),0))</f>
        <v>0</v>
      </c>
      <c r="D21" s="6">
        <f>IF(Inputs!$B$26&lt;&gt;"Ready","FIX INPUTS",IF(A21&lt;=(Inputs!C$17-Inputs!$B$4)*12,Inputs!C$19,0))</f>
        <v>0</v>
      </c>
      <c r="E21" s="6">
        <f>IF(Inputs!$B$26&lt;&gt;"Ready","FIX INPUTS",IF(A21&lt;=(Inputs!C$17-Inputs!$B$4)*12,E20*(1+(((1+Inputs!C$21)*(1-Inputs!C$22))^(1/12)-1))+C21*Inputs!$B$11+D21,E20))</f>
        <v>0</v>
      </c>
      <c r="F21" s="6">
        <f>IF(Inputs!$B$26&lt;&gt;"Ready","FIX INPUTS",IF(A21&lt;=(Inputs!C$17-Inputs!$B$4)*12,F20*(1+(((1+Inputs!C$21)*(1-Inputs!C$22))^(1/12)-1))+C21*Inputs!$B$12,F20))</f>
        <v>0</v>
      </c>
      <c r="G21" s="6">
        <f>IF(Inputs!$B$26&lt;&gt;"Ready","FIX INPUTS",IF(A21&lt;=(Inputs!C$17-Inputs!$B$4)*12,G20*(1+(((1+Inputs!C$21)*(1-Inputs!C$22))^(1/12)-1))+C21*Inputs!$B$13,G20))</f>
        <v>0</v>
      </c>
      <c r="H21" s="6">
        <f>IF(Inputs!$B$26&lt;&gt;"Ready","FIX INPUTS",SUM(E21:G21))</f>
        <v>0</v>
      </c>
      <c r="I21" s="6">
        <f>IF(Inputs!$B$26&lt;&gt;"Ready","FIX INPUTS",H21/(1+Inputs!C$23)^(MIN(A21,(Inputs!C$17-Inputs!$B$4)*12)/12))</f>
        <v>0</v>
      </c>
      <c r="J21" s="6">
        <f>IF(Inputs!$B$26&lt;&gt;"Ready","FIX INPUTS",C21+J20)</f>
        <v>0</v>
      </c>
      <c r="K21" s="6">
        <f>IF(Inputs!$B$26&lt;&gt;"Ready","FIX INPUTS",D21+K20)</f>
        <v>0</v>
      </c>
    </row>
    <row r="22" spans="1:11" ht="27.95" customHeight="1" x14ac:dyDescent="0.25">
      <c r="A22" s="1">
        <v>17</v>
      </c>
      <c r="B22" s="1">
        <f>IF(Inputs!$B$26&lt;&gt;"Ready","FIX INPUTS",Inputs!$B$4+A22/12)</f>
        <v>41.416666666666664</v>
      </c>
      <c r="C22" s="6">
        <f>IF(Inputs!$B$26&lt;&gt;"Ready","FIX INPUTS",IF(A22&lt;=(Inputs!C$17-Inputs!$B$4)*12,Inputs!C$18*(1+Inputs!C$20)^INT((A22-1)/12),0))</f>
        <v>0</v>
      </c>
      <c r="D22" s="6">
        <f>IF(Inputs!$B$26&lt;&gt;"Ready","FIX INPUTS",IF(A22&lt;=(Inputs!C$17-Inputs!$B$4)*12,Inputs!C$19,0))</f>
        <v>0</v>
      </c>
      <c r="E22" s="6">
        <f>IF(Inputs!$B$26&lt;&gt;"Ready","FIX INPUTS",IF(A22&lt;=(Inputs!C$17-Inputs!$B$4)*12,E21*(1+(((1+Inputs!C$21)*(1-Inputs!C$22))^(1/12)-1))+C22*Inputs!$B$11+D22,E21))</f>
        <v>0</v>
      </c>
      <c r="F22" s="6">
        <f>IF(Inputs!$B$26&lt;&gt;"Ready","FIX INPUTS",IF(A22&lt;=(Inputs!C$17-Inputs!$B$4)*12,F21*(1+(((1+Inputs!C$21)*(1-Inputs!C$22))^(1/12)-1))+C22*Inputs!$B$12,F21))</f>
        <v>0</v>
      </c>
      <c r="G22" s="6">
        <f>IF(Inputs!$B$26&lt;&gt;"Ready","FIX INPUTS",IF(A22&lt;=(Inputs!C$17-Inputs!$B$4)*12,G21*(1+(((1+Inputs!C$21)*(1-Inputs!C$22))^(1/12)-1))+C22*Inputs!$B$13,G21))</f>
        <v>0</v>
      </c>
      <c r="H22" s="6">
        <f>IF(Inputs!$B$26&lt;&gt;"Ready","FIX INPUTS",SUM(E22:G22))</f>
        <v>0</v>
      </c>
      <c r="I22" s="6">
        <f>IF(Inputs!$B$26&lt;&gt;"Ready","FIX INPUTS",H22/(1+Inputs!C$23)^(MIN(A22,(Inputs!C$17-Inputs!$B$4)*12)/12))</f>
        <v>0</v>
      </c>
      <c r="J22" s="6">
        <f>IF(Inputs!$B$26&lt;&gt;"Ready","FIX INPUTS",C22+J21)</f>
        <v>0</v>
      </c>
      <c r="K22" s="6">
        <f>IF(Inputs!$B$26&lt;&gt;"Ready","FIX INPUTS",D22+K21)</f>
        <v>0</v>
      </c>
    </row>
    <row r="23" spans="1:11" ht="27.95" customHeight="1" x14ac:dyDescent="0.25">
      <c r="A23" s="1">
        <v>18</v>
      </c>
      <c r="B23" s="1">
        <f>IF(Inputs!$B$26&lt;&gt;"Ready","FIX INPUTS",Inputs!$B$4+A23/12)</f>
        <v>41.5</v>
      </c>
      <c r="C23" s="6">
        <f>IF(Inputs!$B$26&lt;&gt;"Ready","FIX INPUTS",IF(A23&lt;=(Inputs!C$17-Inputs!$B$4)*12,Inputs!C$18*(1+Inputs!C$20)^INT((A23-1)/12),0))</f>
        <v>0</v>
      </c>
      <c r="D23" s="6">
        <f>IF(Inputs!$B$26&lt;&gt;"Ready","FIX INPUTS",IF(A23&lt;=(Inputs!C$17-Inputs!$B$4)*12,Inputs!C$19,0))</f>
        <v>0</v>
      </c>
      <c r="E23" s="6">
        <f>IF(Inputs!$B$26&lt;&gt;"Ready","FIX INPUTS",IF(A23&lt;=(Inputs!C$17-Inputs!$B$4)*12,E22*(1+(((1+Inputs!C$21)*(1-Inputs!C$22))^(1/12)-1))+C23*Inputs!$B$11+D23,E22))</f>
        <v>0</v>
      </c>
      <c r="F23" s="6">
        <f>IF(Inputs!$B$26&lt;&gt;"Ready","FIX INPUTS",IF(A23&lt;=(Inputs!C$17-Inputs!$B$4)*12,F22*(1+(((1+Inputs!C$21)*(1-Inputs!C$22))^(1/12)-1))+C23*Inputs!$B$12,F22))</f>
        <v>0</v>
      </c>
      <c r="G23" s="6">
        <f>IF(Inputs!$B$26&lt;&gt;"Ready","FIX INPUTS",IF(A23&lt;=(Inputs!C$17-Inputs!$B$4)*12,G22*(1+(((1+Inputs!C$21)*(1-Inputs!C$22))^(1/12)-1))+C23*Inputs!$B$13,G22))</f>
        <v>0</v>
      </c>
      <c r="H23" s="6">
        <f>IF(Inputs!$B$26&lt;&gt;"Ready","FIX INPUTS",SUM(E23:G23))</f>
        <v>0</v>
      </c>
      <c r="I23" s="6">
        <f>IF(Inputs!$B$26&lt;&gt;"Ready","FIX INPUTS",H23/(1+Inputs!C$23)^(MIN(A23,(Inputs!C$17-Inputs!$B$4)*12)/12))</f>
        <v>0</v>
      </c>
      <c r="J23" s="6">
        <f>IF(Inputs!$B$26&lt;&gt;"Ready","FIX INPUTS",C23+J22)</f>
        <v>0</v>
      </c>
      <c r="K23" s="6">
        <f>IF(Inputs!$B$26&lt;&gt;"Ready","FIX INPUTS",D23+K22)</f>
        <v>0</v>
      </c>
    </row>
    <row r="24" spans="1:11" ht="27.95" customHeight="1" x14ac:dyDescent="0.25">
      <c r="A24" s="1">
        <v>19</v>
      </c>
      <c r="B24" s="1">
        <f>IF(Inputs!$B$26&lt;&gt;"Ready","FIX INPUTS",Inputs!$B$4+A24/12)</f>
        <v>41.583333333333336</v>
      </c>
      <c r="C24" s="6">
        <f>IF(Inputs!$B$26&lt;&gt;"Ready","FIX INPUTS",IF(A24&lt;=(Inputs!C$17-Inputs!$B$4)*12,Inputs!C$18*(1+Inputs!C$20)^INT((A24-1)/12),0))</f>
        <v>0</v>
      </c>
      <c r="D24" s="6">
        <f>IF(Inputs!$B$26&lt;&gt;"Ready","FIX INPUTS",IF(A24&lt;=(Inputs!C$17-Inputs!$B$4)*12,Inputs!C$19,0))</f>
        <v>0</v>
      </c>
      <c r="E24" s="6">
        <f>IF(Inputs!$B$26&lt;&gt;"Ready","FIX INPUTS",IF(A24&lt;=(Inputs!C$17-Inputs!$B$4)*12,E23*(1+(((1+Inputs!C$21)*(1-Inputs!C$22))^(1/12)-1))+C24*Inputs!$B$11+D24,E23))</f>
        <v>0</v>
      </c>
      <c r="F24" s="6">
        <f>IF(Inputs!$B$26&lt;&gt;"Ready","FIX INPUTS",IF(A24&lt;=(Inputs!C$17-Inputs!$B$4)*12,F23*(1+(((1+Inputs!C$21)*(1-Inputs!C$22))^(1/12)-1))+C24*Inputs!$B$12,F23))</f>
        <v>0</v>
      </c>
      <c r="G24" s="6">
        <f>IF(Inputs!$B$26&lt;&gt;"Ready","FIX INPUTS",IF(A24&lt;=(Inputs!C$17-Inputs!$B$4)*12,G23*(1+(((1+Inputs!C$21)*(1-Inputs!C$22))^(1/12)-1))+C24*Inputs!$B$13,G23))</f>
        <v>0</v>
      </c>
      <c r="H24" s="6">
        <f>IF(Inputs!$B$26&lt;&gt;"Ready","FIX INPUTS",SUM(E24:G24))</f>
        <v>0</v>
      </c>
      <c r="I24" s="6">
        <f>IF(Inputs!$B$26&lt;&gt;"Ready","FIX INPUTS",H24/(1+Inputs!C$23)^(MIN(A24,(Inputs!C$17-Inputs!$B$4)*12)/12))</f>
        <v>0</v>
      </c>
      <c r="J24" s="6">
        <f>IF(Inputs!$B$26&lt;&gt;"Ready","FIX INPUTS",C24+J23)</f>
        <v>0</v>
      </c>
      <c r="K24" s="6">
        <f>IF(Inputs!$B$26&lt;&gt;"Ready","FIX INPUTS",D24+K23)</f>
        <v>0</v>
      </c>
    </row>
    <row r="25" spans="1:11" ht="27.95" customHeight="1" x14ac:dyDescent="0.25">
      <c r="A25" s="1">
        <v>20</v>
      </c>
      <c r="B25" s="1">
        <f>IF(Inputs!$B$26&lt;&gt;"Ready","FIX INPUTS",Inputs!$B$4+A25/12)</f>
        <v>41.666666666666664</v>
      </c>
      <c r="C25" s="6">
        <f>IF(Inputs!$B$26&lt;&gt;"Ready","FIX INPUTS",IF(A25&lt;=(Inputs!C$17-Inputs!$B$4)*12,Inputs!C$18*(1+Inputs!C$20)^INT((A25-1)/12),0))</f>
        <v>0</v>
      </c>
      <c r="D25" s="6">
        <f>IF(Inputs!$B$26&lt;&gt;"Ready","FIX INPUTS",IF(A25&lt;=(Inputs!C$17-Inputs!$B$4)*12,Inputs!C$19,0))</f>
        <v>0</v>
      </c>
      <c r="E25" s="6">
        <f>IF(Inputs!$B$26&lt;&gt;"Ready","FIX INPUTS",IF(A25&lt;=(Inputs!C$17-Inputs!$B$4)*12,E24*(1+(((1+Inputs!C$21)*(1-Inputs!C$22))^(1/12)-1))+C25*Inputs!$B$11+D25,E24))</f>
        <v>0</v>
      </c>
      <c r="F25" s="6">
        <f>IF(Inputs!$B$26&lt;&gt;"Ready","FIX INPUTS",IF(A25&lt;=(Inputs!C$17-Inputs!$B$4)*12,F24*(1+(((1+Inputs!C$21)*(1-Inputs!C$22))^(1/12)-1))+C25*Inputs!$B$12,F24))</f>
        <v>0</v>
      </c>
      <c r="G25" s="6">
        <f>IF(Inputs!$B$26&lt;&gt;"Ready","FIX INPUTS",IF(A25&lt;=(Inputs!C$17-Inputs!$B$4)*12,G24*(1+(((1+Inputs!C$21)*(1-Inputs!C$22))^(1/12)-1))+C25*Inputs!$B$13,G24))</f>
        <v>0</v>
      </c>
      <c r="H25" s="6">
        <f>IF(Inputs!$B$26&lt;&gt;"Ready","FIX INPUTS",SUM(E25:G25))</f>
        <v>0</v>
      </c>
      <c r="I25" s="6">
        <f>IF(Inputs!$B$26&lt;&gt;"Ready","FIX INPUTS",H25/(1+Inputs!C$23)^(MIN(A25,(Inputs!C$17-Inputs!$B$4)*12)/12))</f>
        <v>0</v>
      </c>
      <c r="J25" s="6">
        <f>IF(Inputs!$B$26&lt;&gt;"Ready","FIX INPUTS",C25+J24)</f>
        <v>0</v>
      </c>
      <c r="K25" s="6">
        <f>IF(Inputs!$B$26&lt;&gt;"Ready","FIX INPUTS",D25+K24)</f>
        <v>0</v>
      </c>
    </row>
    <row r="26" spans="1:11" ht="27.95" customHeight="1" x14ac:dyDescent="0.25">
      <c r="A26" s="1">
        <v>21</v>
      </c>
      <c r="B26" s="1">
        <f>IF(Inputs!$B$26&lt;&gt;"Ready","FIX INPUTS",Inputs!$B$4+A26/12)</f>
        <v>41.75</v>
      </c>
      <c r="C26" s="6">
        <f>IF(Inputs!$B$26&lt;&gt;"Ready","FIX INPUTS",IF(A26&lt;=(Inputs!C$17-Inputs!$B$4)*12,Inputs!C$18*(1+Inputs!C$20)^INT((A26-1)/12),0))</f>
        <v>0</v>
      </c>
      <c r="D26" s="6">
        <f>IF(Inputs!$B$26&lt;&gt;"Ready","FIX INPUTS",IF(A26&lt;=(Inputs!C$17-Inputs!$B$4)*12,Inputs!C$19,0))</f>
        <v>0</v>
      </c>
      <c r="E26" s="6">
        <f>IF(Inputs!$B$26&lt;&gt;"Ready","FIX INPUTS",IF(A26&lt;=(Inputs!C$17-Inputs!$B$4)*12,E25*(1+(((1+Inputs!C$21)*(1-Inputs!C$22))^(1/12)-1))+C26*Inputs!$B$11+D26,E25))</f>
        <v>0</v>
      </c>
      <c r="F26" s="6">
        <f>IF(Inputs!$B$26&lt;&gt;"Ready","FIX INPUTS",IF(A26&lt;=(Inputs!C$17-Inputs!$B$4)*12,F25*(1+(((1+Inputs!C$21)*(1-Inputs!C$22))^(1/12)-1))+C26*Inputs!$B$12,F25))</f>
        <v>0</v>
      </c>
      <c r="G26" s="6">
        <f>IF(Inputs!$B$26&lt;&gt;"Ready","FIX INPUTS",IF(A26&lt;=(Inputs!C$17-Inputs!$B$4)*12,G25*(1+(((1+Inputs!C$21)*(1-Inputs!C$22))^(1/12)-1))+C26*Inputs!$B$13,G25))</f>
        <v>0</v>
      </c>
      <c r="H26" s="6">
        <f>IF(Inputs!$B$26&lt;&gt;"Ready","FIX INPUTS",SUM(E26:G26))</f>
        <v>0</v>
      </c>
      <c r="I26" s="6">
        <f>IF(Inputs!$B$26&lt;&gt;"Ready","FIX INPUTS",H26/(1+Inputs!C$23)^(MIN(A26,(Inputs!C$17-Inputs!$B$4)*12)/12))</f>
        <v>0</v>
      </c>
      <c r="J26" s="6">
        <f>IF(Inputs!$B$26&lt;&gt;"Ready","FIX INPUTS",C26+J25)</f>
        <v>0</v>
      </c>
      <c r="K26" s="6">
        <f>IF(Inputs!$B$26&lt;&gt;"Ready","FIX INPUTS",D26+K25)</f>
        <v>0</v>
      </c>
    </row>
    <row r="27" spans="1:11" ht="27.95" customHeight="1" x14ac:dyDescent="0.25">
      <c r="A27" s="1">
        <v>22</v>
      </c>
      <c r="B27" s="1">
        <f>IF(Inputs!$B$26&lt;&gt;"Ready","FIX INPUTS",Inputs!$B$4+A27/12)</f>
        <v>41.833333333333336</v>
      </c>
      <c r="C27" s="6">
        <f>IF(Inputs!$B$26&lt;&gt;"Ready","FIX INPUTS",IF(A27&lt;=(Inputs!C$17-Inputs!$B$4)*12,Inputs!C$18*(1+Inputs!C$20)^INT((A27-1)/12),0))</f>
        <v>0</v>
      </c>
      <c r="D27" s="6">
        <f>IF(Inputs!$B$26&lt;&gt;"Ready","FIX INPUTS",IF(A27&lt;=(Inputs!C$17-Inputs!$B$4)*12,Inputs!C$19,0))</f>
        <v>0</v>
      </c>
      <c r="E27" s="6">
        <f>IF(Inputs!$B$26&lt;&gt;"Ready","FIX INPUTS",IF(A27&lt;=(Inputs!C$17-Inputs!$B$4)*12,E26*(1+(((1+Inputs!C$21)*(1-Inputs!C$22))^(1/12)-1))+C27*Inputs!$B$11+D27,E26))</f>
        <v>0</v>
      </c>
      <c r="F27" s="6">
        <f>IF(Inputs!$B$26&lt;&gt;"Ready","FIX INPUTS",IF(A27&lt;=(Inputs!C$17-Inputs!$B$4)*12,F26*(1+(((1+Inputs!C$21)*(1-Inputs!C$22))^(1/12)-1))+C27*Inputs!$B$12,F26))</f>
        <v>0</v>
      </c>
      <c r="G27" s="6">
        <f>IF(Inputs!$B$26&lt;&gt;"Ready","FIX INPUTS",IF(A27&lt;=(Inputs!C$17-Inputs!$B$4)*12,G26*(1+(((1+Inputs!C$21)*(1-Inputs!C$22))^(1/12)-1))+C27*Inputs!$B$13,G26))</f>
        <v>0</v>
      </c>
      <c r="H27" s="6">
        <f>IF(Inputs!$B$26&lt;&gt;"Ready","FIX INPUTS",SUM(E27:G27))</f>
        <v>0</v>
      </c>
      <c r="I27" s="6">
        <f>IF(Inputs!$B$26&lt;&gt;"Ready","FIX INPUTS",H27/(1+Inputs!C$23)^(MIN(A27,(Inputs!C$17-Inputs!$B$4)*12)/12))</f>
        <v>0</v>
      </c>
      <c r="J27" s="6">
        <f>IF(Inputs!$B$26&lt;&gt;"Ready","FIX INPUTS",C27+J26)</f>
        <v>0</v>
      </c>
      <c r="K27" s="6">
        <f>IF(Inputs!$B$26&lt;&gt;"Ready","FIX INPUTS",D27+K26)</f>
        <v>0</v>
      </c>
    </row>
    <row r="28" spans="1:11" ht="27.95" customHeight="1" x14ac:dyDescent="0.25">
      <c r="A28" s="1">
        <v>23</v>
      </c>
      <c r="B28" s="1">
        <f>IF(Inputs!$B$26&lt;&gt;"Ready","FIX INPUTS",Inputs!$B$4+A28/12)</f>
        <v>41.916666666666664</v>
      </c>
      <c r="C28" s="6">
        <f>IF(Inputs!$B$26&lt;&gt;"Ready","FIX INPUTS",IF(A28&lt;=(Inputs!C$17-Inputs!$B$4)*12,Inputs!C$18*(1+Inputs!C$20)^INT((A28-1)/12),0))</f>
        <v>0</v>
      </c>
      <c r="D28" s="6">
        <f>IF(Inputs!$B$26&lt;&gt;"Ready","FIX INPUTS",IF(A28&lt;=(Inputs!C$17-Inputs!$B$4)*12,Inputs!C$19,0))</f>
        <v>0</v>
      </c>
      <c r="E28" s="6">
        <f>IF(Inputs!$B$26&lt;&gt;"Ready","FIX INPUTS",IF(A28&lt;=(Inputs!C$17-Inputs!$B$4)*12,E27*(1+(((1+Inputs!C$21)*(1-Inputs!C$22))^(1/12)-1))+C28*Inputs!$B$11+D28,E27))</f>
        <v>0</v>
      </c>
      <c r="F28" s="6">
        <f>IF(Inputs!$B$26&lt;&gt;"Ready","FIX INPUTS",IF(A28&lt;=(Inputs!C$17-Inputs!$B$4)*12,F27*(1+(((1+Inputs!C$21)*(1-Inputs!C$22))^(1/12)-1))+C28*Inputs!$B$12,F27))</f>
        <v>0</v>
      </c>
      <c r="G28" s="6">
        <f>IF(Inputs!$B$26&lt;&gt;"Ready","FIX INPUTS",IF(A28&lt;=(Inputs!C$17-Inputs!$B$4)*12,G27*(1+(((1+Inputs!C$21)*(1-Inputs!C$22))^(1/12)-1))+C28*Inputs!$B$13,G27))</f>
        <v>0</v>
      </c>
      <c r="H28" s="6">
        <f>IF(Inputs!$B$26&lt;&gt;"Ready","FIX INPUTS",SUM(E28:G28))</f>
        <v>0</v>
      </c>
      <c r="I28" s="6">
        <f>IF(Inputs!$B$26&lt;&gt;"Ready","FIX INPUTS",H28/(1+Inputs!C$23)^(MIN(A28,(Inputs!C$17-Inputs!$B$4)*12)/12))</f>
        <v>0</v>
      </c>
      <c r="J28" s="6">
        <f>IF(Inputs!$B$26&lt;&gt;"Ready","FIX INPUTS",C28+J27)</f>
        <v>0</v>
      </c>
      <c r="K28" s="6">
        <f>IF(Inputs!$B$26&lt;&gt;"Ready","FIX INPUTS",D28+K27)</f>
        <v>0</v>
      </c>
    </row>
    <row r="29" spans="1:11" ht="27.95" customHeight="1" x14ac:dyDescent="0.25">
      <c r="A29" s="1">
        <v>24</v>
      </c>
      <c r="B29" s="1">
        <f>IF(Inputs!$B$26&lt;&gt;"Ready","FIX INPUTS",Inputs!$B$4+A29/12)</f>
        <v>42</v>
      </c>
      <c r="C29" s="6">
        <f>IF(Inputs!$B$26&lt;&gt;"Ready","FIX INPUTS",IF(A29&lt;=(Inputs!C$17-Inputs!$B$4)*12,Inputs!C$18*(1+Inputs!C$20)^INT((A29-1)/12),0))</f>
        <v>0</v>
      </c>
      <c r="D29" s="6">
        <f>IF(Inputs!$B$26&lt;&gt;"Ready","FIX INPUTS",IF(A29&lt;=(Inputs!C$17-Inputs!$B$4)*12,Inputs!C$19,0))</f>
        <v>0</v>
      </c>
      <c r="E29" s="6">
        <f>IF(Inputs!$B$26&lt;&gt;"Ready","FIX INPUTS",IF(A29&lt;=(Inputs!C$17-Inputs!$B$4)*12,E28*(1+(((1+Inputs!C$21)*(1-Inputs!C$22))^(1/12)-1))+C29*Inputs!$B$11+D29,E28))</f>
        <v>0</v>
      </c>
      <c r="F29" s="6">
        <f>IF(Inputs!$B$26&lt;&gt;"Ready","FIX INPUTS",IF(A29&lt;=(Inputs!C$17-Inputs!$B$4)*12,F28*(1+(((1+Inputs!C$21)*(1-Inputs!C$22))^(1/12)-1))+C29*Inputs!$B$12,F28))</f>
        <v>0</v>
      </c>
      <c r="G29" s="6">
        <f>IF(Inputs!$B$26&lt;&gt;"Ready","FIX INPUTS",IF(A29&lt;=(Inputs!C$17-Inputs!$B$4)*12,G28*(1+(((1+Inputs!C$21)*(1-Inputs!C$22))^(1/12)-1))+C29*Inputs!$B$13,G28))</f>
        <v>0</v>
      </c>
      <c r="H29" s="6">
        <f>IF(Inputs!$B$26&lt;&gt;"Ready","FIX INPUTS",SUM(E29:G29))</f>
        <v>0</v>
      </c>
      <c r="I29" s="6">
        <f>IF(Inputs!$B$26&lt;&gt;"Ready","FIX INPUTS",H29/(1+Inputs!C$23)^(MIN(A29,(Inputs!C$17-Inputs!$B$4)*12)/12))</f>
        <v>0</v>
      </c>
      <c r="J29" s="6">
        <f>IF(Inputs!$B$26&lt;&gt;"Ready","FIX INPUTS",C29+J28)</f>
        <v>0</v>
      </c>
      <c r="K29" s="6">
        <f>IF(Inputs!$B$26&lt;&gt;"Ready","FIX INPUTS",D29+K28)</f>
        <v>0</v>
      </c>
    </row>
    <row r="30" spans="1:11" ht="27.95" customHeight="1" x14ac:dyDescent="0.25">
      <c r="A30" s="1">
        <v>25</v>
      </c>
      <c r="B30" s="1">
        <f>IF(Inputs!$B$26&lt;&gt;"Ready","FIX INPUTS",Inputs!$B$4+A30/12)</f>
        <v>42.083333333333336</v>
      </c>
      <c r="C30" s="6">
        <f>IF(Inputs!$B$26&lt;&gt;"Ready","FIX INPUTS",IF(A30&lt;=(Inputs!C$17-Inputs!$B$4)*12,Inputs!C$18*(1+Inputs!C$20)^INT((A30-1)/12),0))</f>
        <v>0</v>
      </c>
      <c r="D30" s="6">
        <f>IF(Inputs!$B$26&lt;&gt;"Ready","FIX INPUTS",IF(A30&lt;=(Inputs!C$17-Inputs!$B$4)*12,Inputs!C$19,0))</f>
        <v>0</v>
      </c>
      <c r="E30" s="6">
        <f>IF(Inputs!$B$26&lt;&gt;"Ready","FIX INPUTS",IF(A30&lt;=(Inputs!C$17-Inputs!$B$4)*12,E29*(1+(((1+Inputs!C$21)*(1-Inputs!C$22))^(1/12)-1))+C30*Inputs!$B$11+D30,E29))</f>
        <v>0</v>
      </c>
      <c r="F30" s="6">
        <f>IF(Inputs!$B$26&lt;&gt;"Ready","FIX INPUTS",IF(A30&lt;=(Inputs!C$17-Inputs!$B$4)*12,F29*(1+(((1+Inputs!C$21)*(1-Inputs!C$22))^(1/12)-1))+C30*Inputs!$B$12,F29))</f>
        <v>0</v>
      </c>
      <c r="G30" s="6">
        <f>IF(Inputs!$B$26&lt;&gt;"Ready","FIX INPUTS",IF(A30&lt;=(Inputs!C$17-Inputs!$B$4)*12,G29*(1+(((1+Inputs!C$21)*(1-Inputs!C$22))^(1/12)-1))+C30*Inputs!$B$13,G29))</f>
        <v>0</v>
      </c>
      <c r="H30" s="6">
        <f>IF(Inputs!$B$26&lt;&gt;"Ready","FIX INPUTS",SUM(E30:G30))</f>
        <v>0</v>
      </c>
      <c r="I30" s="6">
        <f>IF(Inputs!$B$26&lt;&gt;"Ready","FIX INPUTS",H30/(1+Inputs!C$23)^(MIN(A30,(Inputs!C$17-Inputs!$B$4)*12)/12))</f>
        <v>0</v>
      </c>
      <c r="J30" s="6">
        <f>IF(Inputs!$B$26&lt;&gt;"Ready","FIX INPUTS",C30+J29)</f>
        <v>0</v>
      </c>
      <c r="K30" s="6">
        <f>IF(Inputs!$B$26&lt;&gt;"Ready","FIX INPUTS",D30+K29)</f>
        <v>0</v>
      </c>
    </row>
    <row r="31" spans="1:11" ht="27.95" customHeight="1" x14ac:dyDescent="0.25">
      <c r="A31" s="1">
        <v>26</v>
      </c>
      <c r="B31" s="1">
        <f>IF(Inputs!$B$26&lt;&gt;"Ready","FIX INPUTS",Inputs!$B$4+A31/12)</f>
        <v>42.166666666666664</v>
      </c>
      <c r="C31" s="6">
        <f>IF(Inputs!$B$26&lt;&gt;"Ready","FIX INPUTS",IF(A31&lt;=(Inputs!C$17-Inputs!$B$4)*12,Inputs!C$18*(1+Inputs!C$20)^INT((A31-1)/12),0))</f>
        <v>0</v>
      </c>
      <c r="D31" s="6">
        <f>IF(Inputs!$B$26&lt;&gt;"Ready","FIX INPUTS",IF(A31&lt;=(Inputs!C$17-Inputs!$B$4)*12,Inputs!C$19,0))</f>
        <v>0</v>
      </c>
      <c r="E31" s="6">
        <f>IF(Inputs!$B$26&lt;&gt;"Ready","FIX INPUTS",IF(A31&lt;=(Inputs!C$17-Inputs!$B$4)*12,E30*(1+(((1+Inputs!C$21)*(1-Inputs!C$22))^(1/12)-1))+C31*Inputs!$B$11+D31,E30))</f>
        <v>0</v>
      </c>
      <c r="F31" s="6">
        <f>IF(Inputs!$B$26&lt;&gt;"Ready","FIX INPUTS",IF(A31&lt;=(Inputs!C$17-Inputs!$B$4)*12,F30*(1+(((1+Inputs!C$21)*(1-Inputs!C$22))^(1/12)-1))+C31*Inputs!$B$12,F30))</f>
        <v>0</v>
      </c>
      <c r="G31" s="6">
        <f>IF(Inputs!$B$26&lt;&gt;"Ready","FIX INPUTS",IF(A31&lt;=(Inputs!C$17-Inputs!$B$4)*12,G30*(1+(((1+Inputs!C$21)*(1-Inputs!C$22))^(1/12)-1))+C31*Inputs!$B$13,G30))</f>
        <v>0</v>
      </c>
      <c r="H31" s="6">
        <f>IF(Inputs!$B$26&lt;&gt;"Ready","FIX INPUTS",SUM(E31:G31))</f>
        <v>0</v>
      </c>
      <c r="I31" s="6">
        <f>IF(Inputs!$B$26&lt;&gt;"Ready","FIX INPUTS",H31/(1+Inputs!C$23)^(MIN(A31,(Inputs!C$17-Inputs!$B$4)*12)/12))</f>
        <v>0</v>
      </c>
      <c r="J31" s="6">
        <f>IF(Inputs!$B$26&lt;&gt;"Ready","FIX INPUTS",C31+J30)</f>
        <v>0</v>
      </c>
      <c r="K31" s="6">
        <f>IF(Inputs!$B$26&lt;&gt;"Ready","FIX INPUTS",D31+K30)</f>
        <v>0</v>
      </c>
    </row>
    <row r="32" spans="1:11" ht="27.95" customHeight="1" x14ac:dyDescent="0.25">
      <c r="A32" s="1">
        <v>27</v>
      </c>
      <c r="B32" s="1">
        <f>IF(Inputs!$B$26&lt;&gt;"Ready","FIX INPUTS",Inputs!$B$4+A32/12)</f>
        <v>42.25</v>
      </c>
      <c r="C32" s="6">
        <f>IF(Inputs!$B$26&lt;&gt;"Ready","FIX INPUTS",IF(A32&lt;=(Inputs!C$17-Inputs!$B$4)*12,Inputs!C$18*(1+Inputs!C$20)^INT((A32-1)/12),0))</f>
        <v>0</v>
      </c>
      <c r="D32" s="6">
        <f>IF(Inputs!$B$26&lt;&gt;"Ready","FIX INPUTS",IF(A32&lt;=(Inputs!C$17-Inputs!$B$4)*12,Inputs!C$19,0))</f>
        <v>0</v>
      </c>
      <c r="E32" s="6">
        <f>IF(Inputs!$B$26&lt;&gt;"Ready","FIX INPUTS",IF(A32&lt;=(Inputs!C$17-Inputs!$B$4)*12,E31*(1+(((1+Inputs!C$21)*(1-Inputs!C$22))^(1/12)-1))+C32*Inputs!$B$11+D32,E31))</f>
        <v>0</v>
      </c>
      <c r="F32" s="6">
        <f>IF(Inputs!$B$26&lt;&gt;"Ready","FIX INPUTS",IF(A32&lt;=(Inputs!C$17-Inputs!$B$4)*12,F31*(1+(((1+Inputs!C$21)*(1-Inputs!C$22))^(1/12)-1))+C32*Inputs!$B$12,F31))</f>
        <v>0</v>
      </c>
      <c r="G32" s="6">
        <f>IF(Inputs!$B$26&lt;&gt;"Ready","FIX INPUTS",IF(A32&lt;=(Inputs!C$17-Inputs!$B$4)*12,G31*(1+(((1+Inputs!C$21)*(1-Inputs!C$22))^(1/12)-1))+C32*Inputs!$B$13,G31))</f>
        <v>0</v>
      </c>
      <c r="H32" s="6">
        <f>IF(Inputs!$B$26&lt;&gt;"Ready","FIX INPUTS",SUM(E32:G32))</f>
        <v>0</v>
      </c>
      <c r="I32" s="6">
        <f>IF(Inputs!$B$26&lt;&gt;"Ready","FIX INPUTS",H32/(1+Inputs!C$23)^(MIN(A32,(Inputs!C$17-Inputs!$B$4)*12)/12))</f>
        <v>0</v>
      </c>
      <c r="J32" s="6">
        <f>IF(Inputs!$B$26&lt;&gt;"Ready","FIX INPUTS",C32+J31)</f>
        <v>0</v>
      </c>
      <c r="K32" s="6">
        <f>IF(Inputs!$B$26&lt;&gt;"Ready","FIX INPUTS",D32+K31)</f>
        <v>0</v>
      </c>
    </row>
    <row r="33" spans="1:11" ht="27.95" customHeight="1" x14ac:dyDescent="0.25">
      <c r="A33" s="1">
        <v>28</v>
      </c>
      <c r="B33" s="1">
        <f>IF(Inputs!$B$26&lt;&gt;"Ready","FIX INPUTS",Inputs!$B$4+A33/12)</f>
        <v>42.333333333333336</v>
      </c>
      <c r="C33" s="6">
        <f>IF(Inputs!$B$26&lt;&gt;"Ready","FIX INPUTS",IF(A33&lt;=(Inputs!C$17-Inputs!$B$4)*12,Inputs!C$18*(1+Inputs!C$20)^INT((A33-1)/12),0))</f>
        <v>0</v>
      </c>
      <c r="D33" s="6">
        <f>IF(Inputs!$B$26&lt;&gt;"Ready","FIX INPUTS",IF(A33&lt;=(Inputs!C$17-Inputs!$B$4)*12,Inputs!C$19,0))</f>
        <v>0</v>
      </c>
      <c r="E33" s="6">
        <f>IF(Inputs!$B$26&lt;&gt;"Ready","FIX INPUTS",IF(A33&lt;=(Inputs!C$17-Inputs!$B$4)*12,E32*(1+(((1+Inputs!C$21)*(1-Inputs!C$22))^(1/12)-1))+C33*Inputs!$B$11+D33,E32))</f>
        <v>0</v>
      </c>
      <c r="F33" s="6">
        <f>IF(Inputs!$B$26&lt;&gt;"Ready","FIX INPUTS",IF(A33&lt;=(Inputs!C$17-Inputs!$B$4)*12,F32*(1+(((1+Inputs!C$21)*(1-Inputs!C$22))^(1/12)-1))+C33*Inputs!$B$12,F32))</f>
        <v>0</v>
      </c>
      <c r="G33" s="6">
        <f>IF(Inputs!$B$26&lt;&gt;"Ready","FIX INPUTS",IF(A33&lt;=(Inputs!C$17-Inputs!$B$4)*12,G32*(1+(((1+Inputs!C$21)*(1-Inputs!C$22))^(1/12)-1))+C33*Inputs!$B$13,G32))</f>
        <v>0</v>
      </c>
      <c r="H33" s="6">
        <f>IF(Inputs!$B$26&lt;&gt;"Ready","FIX INPUTS",SUM(E33:G33))</f>
        <v>0</v>
      </c>
      <c r="I33" s="6">
        <f>IF(Inputs!$B$26&lt;&gt;"Ready","FIX INPUTS",H33/(1+Inputs!C$23)^(MIN(A33,(Inputs!C$17-Inputs!$B$4)*12)/12))</f>
        <v>0</v>
      </c>
      <c r="J33" s="6">
        <f>IF(Inputs!$B$26&lt;&gt;"Ready","FIX INPUTS",C33+J32)</f>
        <v>0</v>
      </c>
      <c r="K33" s="6">
        <f>IF(Inputs!$B$26&lt;&gt;"Ready","FIX INPUTS",D33+K32)</f>
        <v>0</v>
      </c>
    </row>
    <row r="34" spans="1:11" ht="27.95" customHeight="1" x14ac:dyDescent="0.25">
      <c r="A34" s="1">
        <v>29</v>
      </c>
      <c r="B34" s="1">
        <f>IF(Inputs!$B$26&lt;&gt;"Ready","FIX INPUTS",Inputs!$B$4+A34/12)</f>
        <v>42.416666666666664</v>
      </c>
      <c r="C34" s="6">
        <f>IF(Inputs!$B$26&lt;&gt;"Ready","FIX INPUTS",IF(A34&lt;=(Inputs!C$17-Inputs!$B$4)*12,Inputs!C$18*(1+Inputs!C$20)^INT((A34-1)/12),0))</f>
        <v>0</v>
      </c>
      <c r="D34" s="6">
        <f>IF(Inputs!$B$26&lt;&gt;"Ready","FIX INPUTS",IF(A34&lt;=(Inputs!C$17-Inputs!$B$4)*12,Inputs!C$19,0))</f>
        <v>0</v>
      </c>
      <c r="E34" s="6">
        <f>IF(Inputs!$B$26&lt;&gt;"Ready","FIX INPUTS",IF(A34&lt;=(Inputs!C$17-Inputs!$B$4)*12,E33*(1+(((1+Inputs!C$21)*(1-Inputs!C$22))^(1/12)-1))+C34*Inputs!$B$11+D34,E33))</f>
        <v>0</v>
      </c>
      <c r="F34" s="6">
        <f>IF(Inputs!$B$26&lt;&gt;"Ready","FIX INPUTS",IF(A34&lt;=(Inputs!C$17-Inputs!$B$4)*12,F33*(1+(((1+Inputs!C$21)*(1-Inputs!C$22))^(1/12)-1))+C34*Inputs!$B$12,F33))</f>
        <v>0</v>
      </c>
      <c r="G34" s="6">
        <f>IF(Inputs!$B$26&lt;&gt;"Ready","FIX INPUTS",IF(A34&lt;=(Inputs!C$17-Inputs!$B$4)*12,G33*(1+(((1+Inputs!C$21)*(1-Inputs!C$22))^(1/12)-1))+C34*Inputs!$B$13,G33))</f>
        <v>0</v>
      </c>
      <c r="H34" s="6">
        <f>IF(Inputs!$B$26&lt;&gt;"Ready","FIX INPUTS",SUM(E34:G34))</f>
        <v>0</v>
      </c>
      <c r="I34" s="6">
        <f>IF(Inputs!$B$26&lt;&gt;"Ready","FIX INPUTS",H34/(1+Inputs!C$23)^(MIN(A34,(Inputs!C$17-Inputs!$B$4)*12)/12))</f>
        <v>0</v>
      </c>
      <c r="J34" s="6">
        <f>IF(Inputs!$B$26&lt;&gt;"Ready","FIX INPUTS",C34+J33)</f>
        <v>0</v>
      </c>
      <c r="K34" s="6">
        <f>IF(Inputs!$B$26&lt;&gt;"Ready","FIX INPUTS",D34+K33)</f>
        <v>0</v>
      </c>
    </row>
    <row r="35" spans="1:11" ht="27.95" customHeight="1" x14ac:dyDescent="0.25">
      <c r="A35" s="1">
        <v>30</v>
      </c>
      <c r="B35" s="1">
        <f>IF(Inputs!$B$26&lt;&gt;"Ready","FIX INPUTS",Inputs!$B$4+A35/12)</f>
        <v>42.5</v>
      </c>
      <c r="C35" s="6">
        <f>IF(Inputs!$B$26&lt;&gt;"Ready","FIX INPUTS",IF(A35&lt;=(Inputs!C$17-Inputs!$B$4)*12,Inputs!C$18*(1+Inputs!C$20)^INT((A35-1)/12),0))</f>
        <v>0</v>
      </c>
      <c r="D35" s="6">
        <f>IF(Inputs!$B$26&lt;&gt;"Ready","FIX INPUTS",IF(A35&lt;=(Inputs!C$17-Inputs!$B$4)*12,Inputs!C$19,0))</f>
        <v>0</v>
      </c>
      <c r="E35" s="6">
        <f>IF(Inputs!$B$26&lt;&gt;"Ready","FIX INPUTS",IF(A35&lt;=(Inputs!C$17-Inputs!$B$4)*12,E34*(1+(((1+Inputs!C$21)*(1-Inputs!C$22))^(1/12)-1))+C35*Inputs!$B$11+D35,E34))</f>
        <v>0</v>
      </c>
      <c r="F35" s="6">
        <f>IF(Inputs!$B$26&lt;&gt;"Ready","FIX INPUTS",IF(A35&lt;=(Inputs!C$17-Inputs!$B$4)*12,F34*(1+(((1+Inputs!C$21)*(1-Inputs!C$22))^(1/12)-1))+C35*Inputs!$B$12,F34))</f>
        <v>0</v>
      </c>
      <c r="G35" s="6">
        <f>IF(Inputs!$B$26&lt;&gt;"Ready","FIX INPUTS",IF(A35&lt;=(Inputs!C$17-Inputs!$B$4)*12,G34*(1+(((1+Inputs!C$21)*(1-Inputs!C$22))^(1/12)-1))+C35*Inputs!$B$13,G34))</f>
        <v>0</v>
      </c>
      <c r="H35" s="6">
        <f>IF(Inputs!$B$26&lt;&gt;"Ready","FIX INPUTS",SUM(E35:G35))</f>
        <v>0</v>
      </c>
      <c r="I35" s="6">
        <f>IF(Inputs!$B$26&lt;&gt;"Ready","FIX INPUTS",H35/(1+Inputs!C$23)^(MIN(A35,(Inputs!C$17-Inputs!$B$4)*12)/12))</f>
        <v>0</v>
      </c>
      <c r="J35" s="6">
        <f>IF(Inputs!$B$26&lt;&gt;"Ready","FIX INPUTS",C35+J34)</f>
        <v>0</v>
      </c>
      <c r="K35" s="6">
        <f>IF(Inputs!$B$26&lt;&gt;"Ready","FIX INPUTS",D35+K34)</f>
        <v>0</v>
      </c>
    </row>
    <row r="36" spans="1:11" ht="27.95" customHeight="1" x14ac:dyDescent="0.25">
      <c r="A36" s="1">
        <v>31</v>
      </c>
      <c r="B36" s="1">
        <f>IF(Inputs!$B$26&lt;&gt;"Ready","FIX INPUTS",Inputs!$B$4+A36/12)</f>
        <v>42.583333333333336</v>
      </c>
      <c r="C36" s="6">
        <f>IF(Inputs!$B$26&lt;&gt;"Ready","FIX INPUTS",IF(A36&lt;=(Inputs!C$17-Inputs!$B$4)*12,Inputs!C$18*(1+Inputs!C$20)^INT((A36-1)/12),0))</f>
        <v>0</v>
      </c>
      <c r="D36" s="6">
        <f>IF(Inputs!$B$26&lt;&gt;"Ready","FIX INPUTS",IF(A36&lt;=(Inputs!C$17-Inputs!$B$4)*12,Inputs!C$19,0))</f>
        <v>0</v>
      </c>
      <c r="E36" s="6">
        <f>IF(Inputs!$B$26&lt;&gt;"Ready","FIX INPUTS",IF(A36&lt;=(Inputs!C$17-Inputs!$B$4)*12,E35*(1+(((1+Inputs!C$21)*(1-Inputs!C$22))^(1/12)-1))+C36*Inputs!$B$11+D36,E35))</f>
        <v>0</v>
      </c>
      <c r="F36" s="6">
        <f>IF(Inputs!$B$26&lt;&gt;"Ready","FIX INPUTS",IF(A36&lt;=(Inputs!C$17-Inputs!$B$4)*12,F35*(1+(((1+Inputs!C$21)*(1-Inputs!C$22))^(1/12)-1))+C36*Inputs!$B$12,F35))</f>
        <v>0</v>
      </c>
      <c r="G36" s="6">
        <f>IF(Inputs!$B$26&lt;&gt;"Ready","FIX INPUTS",IF(A36&lt;=(Inputs!C$17-Inputs!$B$4)*12,G35*(1+(((1+Inputs!C$21)*(1-Inputs!C$22))^(1/12)-1))+C36*Inputs!$B$13,G35))</f>
        <v>0</v>
      </c>
      <c r="H36" s="6">
        <f>IF(Inputs!$B$26&lt;&gt;"Ready","FIX INPUTS",SUM(E36:G36))</f>
        <v>0</v>
      </c>
      <c r="I36" s="6">
        <f>IF(Inputs!$B$26&lt;&gt;"Ready","FIX INPUTS",H36/(1+Inputs!C$23)^(MIN(A36,(Inputs!C$17-Inputs!$B$4)*12)/12))</f>
        <v>0</v>
      </c>
      <c r="J36" s="6">
        <f>IF(Inputs!$B$26&lt;&gt;"Ready","FIX INPUTS",C36+J35)</f>
        <v>0</v>
      </c>
      <c r="K36" s="6">
        <f>IF(Inputs!$B$26&lt;&gt;"Ready","FIX INPUTS",D36+K35)</f>
        <v>0</v>
      </c>
    </row>
    <row r="37" spans="1:11" ht="27.95" customHeight="1" x14ac:dyDescent="0.25">
      <c r="A37" s="1">
        <v>32</v>
      </c>
      <c r="B37" s="1">
        <f>IF(Inputs!$B$26&lt;&gt;"Ready","FIX INPUTS",Inputs!$B$4+A37/12)</f>
        <v>42.666666666666664</v>
      </c>
      <c r="C37" s="6">
        <f>IF(Inputs!$B$26&lt;&gt;"Ready","FIX INPUTS",IF(A37&lt;=(Inputs!C$17-Inputs!$B$4)*12,Inputs!C$18*(1+Inputs!C$20)^INT((A37-1)/12),0))</f>
        <v>0</v>
      </c>
      <c r="D37" s="6">
        <f>IF(Inputs!$B$26&lt;&gt;"Ready","FIX INPUTS",IF(A37&lt;=(Inputs!C$17-Inputs!$B$4)*12,Inputs!C$19,0))</f>
        <v>0</v>
      </c>
      <c r="E37" s="6">
        <f>IF(Inputs!$B$26&lt;&gt;"Ready","FIX INPUTS",IF(A37&lt;=(Inputs!C$17-Inputs!$B$4)*12,E36*(1+(((1+Inputs!C$21)*(1-Inputs!C$22))^(1/12)-1))+C37*Inputs!$B$11+D37,E36))</f>
        <v>0</v>
      </c>
      <c r="F37" s="6">
        <f>IF(Inputs!$B$26&lt;&gt;"Ready","FIX INPUTS",IF(A37&lt;=(Inputs!C$17-Inputs!$B$4)*12,F36*(1+(((1+Inputs!C$21)*(1-Inputs!C$22))^(1/12)-1))+C37*Inputs!$B$12,F36))</f>
        <v>0</v>
      </c>
      <c r="G37" s="6">
        <f>IF(Inputs!$B$26&lt;&gt;"Ready","FIX INPUTS",IF(A37&lt;=(Inputs!C$17-Inputs!$B$4)*12,G36*(1+(((1+Inputs!C$21)*(1-Inputs!C$22))^(1/12)-1))+C37*Inputs!$B$13,G36))</f>
        <v>0</v>
      </c>
      <c r="H37" s="6">
        <f>IF(Inputs!$B$26&lt;&gt;"Ready","FIX INPUTS",SUM(E37:G37))</f>
        <v>0</v>
      </c>
      <c r="I37" s="6">
        <f>IF(Inputs!$B$26&lt;&gt;"Ready","FIX INPUTS",H37/(1+Inputs!C$23)^(MIN(A37,(Inputs!C$17-Inputs!$B$4)*12)/12))</f>
        <v>0</v>
      </c>
      <c r="J37" s="6">
        <f>IF(Inputs!$B$26&lt;&gt;"Ready","FIX INPUTS",C37+J36)</f>
        <v>0</v>
      </c>
      <c r="K37" s="6">
        <f>IF(Inputs!$B$26&lt;&gt;"Ready","FIX INPUTS",D37+K36)</f>
        <v>0</v>
      </c>
    </row>
    <row r="38" spans="1:11" ht="27.95" customHeight="1" x14ac:dyDescent="0.25">
      <c r="A38" s="1">
        <v>33</v>
      </c>
      <c r="B38" s="1">
        <f>IF(Inputs!$B$26&lt;&gt;"Ready","FIX INPUTS",Inputs!$B$4+A38/12)</f>
        <v>42.75</v>
      </c>
      <c r="C38" s="6">
        <f>IF(Inputs!$B$26&lt;&gt;"Ready","FIX INPUTS",IF(A38&lt;=(Inputs!C$17-Inputs!$B$4)*12,Inputs!C$18*(1+Inputs!C$20)^INT((A38-1)/12),0))</f>
        <v>0</v>
      </c>
      <c r="D38" s="6">
        <f>IF(Inputs!$B$26&lt;&gt;"Ready","FIX INPUTS",IF(A38&lt;=(Inputs!C$17-Inputs!$B$4)*12,Inputs!C$19,0))</f>
        <v>0</v>
      </c>
      <c r="E38" s="6">
        <f>IF(Inputs!$B$26&lt;&gt;"Ready","FIX INPUTS",IF(A38&lt;=(Inputs!C$17-Inputs!$B$4)*12,E37*(1+(((1+Inputs!C$21)*(1-Inputs!C$22))^(1/12)-1))+C38*Inputs!$B$11+D38,E37))</f>
        <v>0</v>
      </c>
      <c r="F38" s="6">
        <f>IF(Inputs!$B$26&lt;&gt;"Ready","FIX INPUTS",IF(A38&lt;=(Inputs!C$17-Inputs!$B$4)*12,F37*(1+(((1+Inputs!C$21)*(1-Inputs!C$22))^(1/12)-1))+C38*Inputs!$B$12,F37))</f>
        <v>0</v>
      </c>
      <c r="G38" s="6">
        <f>IF(Inputs!$B$26&lt;&gt;"Ready","FIX INPUTS",IF(A38&lt;=(Inputs!C$17-Inputs!$B$4)*12,G37*(1+(((1+Inputs!C$21)*(1-Inputs!C$22))^(1/12)-1))+C38*Inputs!$B$13,G37))</f>
        <v>0</v>
      </c>
      <c r="H38" s="6">
        <f>IF(Inputs!$B$26&lt;&gt;"Ready","FIX INPUTS",SUM(E38:G38))</f>
        <v>0</v>
      </c>
      <c r="I38" s="6">
        <f>IF(Inputs!$B$26&lt;&gt;"Ready","FIX INPUTS",H38/(1+Inputs!C$23)^(MIN(A38,(Inputs!C$17-Inputs!$B$4)*12)/12))</f>
        <v>0</v>
      </c>
      <c r="J38" s="6">
        <f>IF(Inputs!$B$26&lt;&gt;"Ready","FIX INPUTS",C38+J37)</f>
        <v>0</v>
      </c>
      <c r="K38" s="6">
        <f>IF(Inputs!$B$26&lt;&gt;"Ready","FIX INPUTS",D38+K37)</f>
        <v>0</v>
      </c>
    </row>
    <row r="39" spans="1:11" ht="27.95" customHeight="1" x14ac:dyDescent="0.25">
      <c r="A39" s="1">
        <v>34</v>
      </c>
      <c r="B39" s="1">
        <f>IF(Inputs!$B$26&lt;&gt;"Ready","FIX INPUTS",Inputs!$B$4+A39/12)</f>
        <v>42.833333333333336</v>
      </c>
      <c r="C39" s="6">
        <f>IF(Inputs!$B$26&lt;&gt;"Ready","FIX INPUTS",IF(A39&lt;=(Inputs!C$17-Inputs!$B$4)*12,Inputs!C$18*(1+Inputs!C$20)^INT((A39-1)/12),0))</f>
        <v>0</v>
      </c>
      <c r="D39" s="6">
        <f>IF(Inputs!$B$26&lt;&gt;"Ready","FIX INPUTS",IF(A39&lt;=(Inputs!C$17-Inputs!$B$4)*12,Inputs!C$19,0))</f>
        <v>0</v>
      </c>
      <c r="E39" s="6">
        <f>IF(Inputs!$B$26&lt;&gt;"Ready","FIX INPUTS",IF(A39&lt;=(Inputs!C$17-Inputs!$B$4)*12,E38*(1+(((1+Inputs!C$21)*(1-Inputs!C$22))^(1/12)-1))+C39*Inputs!$B$11+D39,E38))</f>
        <v>0</v>
      </c>
      <c r="F39" s="6">
        <f>IF(Inputs!$B$26&lt;&gt;"Ready","FIX INPUTS",IF(A39&lt;=(Inputs!C$17-Inputs!$B$4)*12,F38*(1+(((1+Inputs!C$21)*(1-Inputs!C$22))^(1/12)-1))+C39*Inputs!$B$12,F38))</f>
        <v>0</v>
      </c>
      <c r="G39" s="6">
        <f>IF(Inputs!$B$26&lt;&gt;"Ready","FIX INPUTS",IF(A39&lt;=(Inputs!C$17-Inputs!$B$4)*12,G38*(1+(((1+Inputs!C$21)*(1-Inputs!C$22))^(1/12)-1))+C39*Inputs!$B$13,G38))</f>
        <v>0</v>
      </c>
      <c r="H39" s="6">
        <f>IF(Inputs!$B$26&lt;&gt;"Ready","FIX INPUTS",SUM(E39:G39))</f>
        <v>0</v>
      </c>
      <c r="I39" s="6">
        <f>IF(Inputs!$B$26&lt;&gt;"Ready","FIX INPUTS",H39/(1+Inputs!C$23)^(MIN(A39,(Inputs!C$17-Inputs!$B$4)*12)/12))</f>
        <v>0</v>
      </c>
      <c r="J39" s="6">
        <f>IF(Inputs!$B$26&lt;&gt;"Ready","FIX INPUTS",C39+J38)</f>
        <v>0</v>
      </c>
      <c r="K39" s="6">
        <f>IF(Inputs!$B$26&lt;&gt;"Ready","FIX INPUTS",D39+K38)</f>
        <v>0</v>
      </c>
    </row>
    <row r="40" spans="1:11" ht="27.95" customHeight="1" x14ac:dyDescent="0.25">
      <c r="A40" s="1">
        <v>35</v>
      </c>
      <c r="B40" s="1">
        <f>IF(Inputs!$B$26&lt;&gt;"Ready","FIX INPUTS",Inputs!$B$4+A40/12)</f>
        <v>42.916666666666664</v>
      </c>
      <c r="C40" s="6">
        <f>IF(Inputs!$B$26&lt;&gt;"Ready","FIX INPUTS",IF(A40&lt;=(Inputs!C$17-Inputs!$B$4)*12,Inputs!C$18*(1+Inputs!C$20)^INT((A40-1)/12),0))</f>
        <v>0</v>
      </c>
      <c r="D40" s="6">
        <f>IF(Inputs!$B$26&lt;&gt;"Ready","FIX INPUTS",IF(A40&lt;=(Inputs!C$17-Inputs!$B$4)*12,Inputs!C$19,0))</f>
        <v>0</v>
      </c>
      <c r="E40" s="6">
        <f>IF(Inputs!$B$26&lt;&gt;"Ready","FIX INPUTS",IF(A40&lt;=(Inputs!C$17-Inputs!$B$4)*12,E39*(1+(((1+Inputs!C$21)*(1-Inputs!C$22))^(1/12)-1))+C40*Inputs!$B$11+D40,E39))</f>
        <v>0</v>
      </c>
      <c r="F40" s="6">
        <f>IF(Inputs!$B$26&lt;&gt;"Ready","FIX INPUTS",IF(A40&lt;=(Inputs!C$17-Inputs!$B$4)*12,F39*(1+(((1+Inputs!C$21)*(1-Inputs!C$22))^(1/12)-1))+C40*Inputs!$B$12,F39))</f>
        <v>0</v>
      </c>
      <c r="G40" s="6">
        <f>IF(Inputs!$B$26&lt;&gt;"Ready","FIX INPUTS",IF(A40&lt;=(Inputs!C$17-Inputs!$B$4)*12,G39*(1+(((1+Inputs!C$21)*(1-Inputs!C$22))^(1/12)-1))+C40*Inputs!$B$13,G39))</f>
        <v>0</v>
      </c>
      <c r="H40" s="6">
        <f>IF(Inputs!$B$26&lt;&gt;"Ready","FIX INPUTS",SUM(E40:G40))</f>
        <v>0</v>
      </c>
      <c r="I40" s="6">
        <f>IF(Inputs!$B$26&lt;&gt;"Ready","FIX INPUTS",H40/(1+Inputs!C$23)^(MIN(A40,(Inputs!C$17-Inputs!$B$4)*12)/12))</f>
        <v>0</v>
      </c>
      <c r="J40" s="6">
        <f>IF(Inputs!$B$26&lt;&gt;"Ready","FIX INPUTS",C40+J39)</f>
        <v>0</v>
      </c>
      <c r="K40" s="6">
        <f>IF(Inputs!$B$26&lt;&gt;"Ready","FIX INPUTS",D40+K39)</f>
        <v>0</v>
      </c>
    </row>
    <row r="41" spans="1:11" ht="27.95" customHeight="1" x14ac:dyDescent="0.25">
      <c r="A41" s="1">
        <v>36</v>
      </c>
      <c r="B41" s="1">
        <f>IF(Inputs!$B$26&lt;&gt;"Ready","FIX INPUTS",Inputs!$B$4+A41/12)</f>
        <v>43</v>
      </c>
      <c r="C41" s="6">
        <f>IF(Inputs!$B$26&lt;&gt;"Ready","FIX INPUTS",IF(A41&lt;=(Inputs!C$17-Inputs!$B$4)*12,Inputs!C$18*(1+Inputs!C$20)^INT((A41-1)/12),0))</f>
        <v>0</v>
      </c>
      <c r="D41" s="6">
        <f>IF(Inputs!$B$26&lt;&gt;"Ready","FIX INPUTS",IF(A41&lt;=(Inputs!C$17-Inputs!$B$4)*12,Inputs!C$19,0))</f>
        <v>0</v>
      </c>
      <c r="E41" s="6">
        <f>IF(Inputs!$B$26&lt;&gt;"Ready","FIX INPUTS",IF(A41&lt;=(Inputs!C$17-Inputs!$B$4)*12,E40*(1+(((1+Inputs!C$21)*(1-Inputs!C$22))^(1/12)-1))+C41*Inputs!$B$11+D41,E40))</f>
        <v>0</v>
      </c>
      <c r="F41" s="6">
        <f>IF(Inputs!$B$26&lt;&gt;"Ready","FIX INPUTS",IF(A41&lt;=(Inputs!C$17-Inputs!$B$4)*12,F40*(1+(((1+Inputs!C$21)*(1-Inputs!C$22))^(1/12)-1))+C41*Inputs!$B$12,F40))</f>
        <v>0</v>
      </c>
      <c r="G41" s="6">
        <f>IF(Inputs!$B$26&lt;&gt;"Ready","FIX INPUTS",IF(A41&lt;=(Inputs!C$17-Inputs!$B$4)*12,G40*(1+(((1+Inputs!C$21)*(1-Inputs!C$22))^(1/12)-1))+C41*Inputs!$B$13,G40))</f>
        <v>0</v>
      </c>
      <c r="H41" s="6">
        <f>IF(Inputs!$B$26&lt;&gt;"Ready","FIX INPUTS",SUM(E41:G41))</f>
        <v>0</v>
      </c>
      <c r="I41" s="6">
        <f>IF(Inputs!$B$26&lt;&gt;"Ready","FIX INPUTS",H41/(1+Inputs!C$23)^(MIN(A41,(Inputs!C$17-Inputs!$B$4)*12)/12))</f>
        <v>0</v>
      </c>
      <c r="J41" s="6">
        <f>IF(Inputs!$B$26&lt;&gt;"Ready","FIX INPUTS",C41+J40)</f>
        <v>0</v>
      </c>
      <c r="K41" s="6">
        <f>IF(Inputs!$B$26&lt;&gt;"Ready","FIX INPUTS",D41+K40)</f>
        <v>0</v>
      </c>
    </row>
    <row r="42" spans="1:11" ht="27.95" customHeight="1" x14ac:dyDescent="0.25">
      <c r="A42" s="1">
        <v>37</v>
      </c>
      <c r="B42" s="1">
        <f>IF(Inputs!$B$26&lt;&gt;"Ready","FIX INPUTS",Inputs!$B$4+A42/12)</f>
        <v>43.083333333333336</v>
      </c>
      <c r="C42" s="6">
        <f>IF(Inputs!$B$26&lt;&gt;"Ready","FIX INPUTS",IF(A42&lt;=(Inputs!C$17-Inputs!$B$4)*12,Inputs!C$18*(1+Inputs!C$20)^INT((A42-1)/12),0))</f>
        <v>0</v>
      </c>
      <c r="D42" s="6">
        <f>IF(Inputs!$B$26&lt;&gt;"Ready","FIX INPUTS",IF(A42&lt;=(Inputs!C$17-Inputs!$B$4)*12,Inputs!C$19,0))</f>
        <v>0</v>
      </c>
      <c r="E42" s="6">
        <f>IF(Inputs!$B$26&lt;&gt;"Ready","FIX INPUTS",IF(A42&lt;=(Inputs!C$17-Inputs!$B$4)*12,E41*(1+(((1+Inputs!C$21)*(1-Inputs!C$22))^(1/12)-1))+C42*Inputs!$B$11+D42,E41))</f>
        <v>0</v>
      </c>
      <c r="F42" s="6">
        <f>IF(Inputs!$B$26&lt;&gt;"Ready","FIX INPUTS",IF(A42&lt;=(Inputs!C$17-Inputs!$B$4)*12,F41*(1+(((1+Inputs!C$21)*(1-Inputs!C$22))^(1/12)-1))+C42*Inputs!$B$12,F41))</f>
        <v>0</v>
      </c>
      <c r="G42" s="6">
        <f>IF(Inputs!$B$26&lt;&gt;"Ready","FIX INPUTS",IF(A42&lt;=(Inputs!C$17-Inputs!$B$4)*12,G41*(1+(((1+Inputs!C$21)*(1-Inputs!C$22))^(1/12)-1))+C42*Inputs!$B$13,G41))</f>
        <v>0</v>
      </c>
      <c r="H42" s="6">
        <f>IF(Inputs!$B$26&lt;&gt;"Ready","FIX INPUTS",SUM(E42:G42))</f>
        <v>0</v>
      </c>
      <c r="I42" s="6">
        <f>IF(Inputs!$B$26&lt;&gt;"Ready","FIX INPUTS",H42/(1+Inputs!C$23)^(MIN(A42,(Inputs!C$17-Inputs!$B$4)*12)/12))</f>
        <v>0</v>
      </c>
      <c r="J42" s="6">
        <f>IF(Inputs!$B$26&lt;&gt;"Ready","FIX INPUTS",C42+J41)</f>
        <v>0</v>
      </c>
      <c r="K42" s="6">
        <f>IF(Inputs!$B$26&lt;&gt;"Ready","FIX INPUTS",D42+K41)</f>
        <v>0</v>
      </c>
    </row>
    <row r="43" spans="1:11" ht="27.95" customHeight="1" x14ac:dyDescent="0.25">
      <c r="A43" s="1">
        <v>38</v>
      </c>
      <c r="B43" s="1">
        <f>IF(Inputs!$B$26&lt;&gt;"Ready","FIX INPUTS",Inputs!$B$4+A43/12)</f>
        <v>43.166666666666664</v>
      </c>
      <c r="C43" s="6">
        <f>IF(Inputs!$B$26&lt;&gt;"Ready","FIX INPUTS",IF(A43&lt;=(Inputs!C$17-Inputs!$B$4)*12,Inputs!C$18*(1+Inputs!C$20)^INT((A43-1)/12),0))</f>
        <v>0</v>
      </c>
      <c r="D43" s="6">
        <f>IF(Inputs!$B$26&lt;&gt;"Ready","FIX INPUTS",IF(A43&lt;=(Inputs!C$17-Inputs!$B$4)*12,Inputs!C$19,0))</f>
        <v>0</v>
      </c>
      <c r="E43" s="6">
        <f>IF(Inputs!$B$26&lt;&gt;"Ready","FIX INPUTS",IF(A43&lt;=(Inputs!C$17-Inputs!$B$4)*12,E42*(1+(((1+Inputs!C$21)*(1-Inputs!C$22))^(1/12)-1))+C43*Inputs!$B$11+D43,E42))</f>
        <v>0</v>
      </c>
      <c r="F43" s="6">
        <f>IF(Inputs!$B$26&lt;&gt;"Ready","FIX INPUTS",IF(A43&lt;=(Inputs!C$17-Inputs!$B$4)*12,F42*(1+(((1+Inputs!C$21)*(1-Inputs!C$22))^(1/12)-1))+C43*Inputs!$B$12,F42))</f>
        <v>0</v>
      </c>
      <c r="G43" s="6">
        <f>IF(Inputs!$B$26&lt;&gt;"Ready","FIX INPUTS",IF(A43&lt;=(Inputs!C$17-Inputs!$B$4)*12,G42*(1+(((1+Inputs!C$21)*(1-Inputs!C$22))^(1/12)-1))+C43*Inputs!$B$13,G42))</f>
        <v>0</v>
      </c>
      <c r="H43" s="6">
        <f>IF(Inputs!$B$26&lt;&gt;"Ready","FIX INPUTS",SUM(E43:G43))</f>
        <v>0</v>
      </c>
      <c r="I43" s="6">
        <f>IF(Inputs!$B$26&lt;&gt;"Ready","FIX INPUTS",H43/(1+Inputs!C$23)^(MIN(A43,(Inputs!C$17-Inputs!$B$4)*12)/12))</f>
        <v>0</v>
      </c>
      <c r="J43" s="6">
        <f>IF(Inputs!$B$26&lt;&gt;"Ready","FIX INPUTS",C43+J42)</f>
        <v>0</v>
      </c>
      <c r="K43" s="6">
        <f>IF(Inputs!$B$26&lt;&gt;"Ready","FIX INPUTS",D43+K42)</f>
        <v>0</v>
      </c>
    </row>
    <row r="44" spans="1:11" ht="27.95" customHeight="1" x14ac:dyDescent="0.25">
      <c r="A44" s="1">
        <v>39</v>
      </c>
      <c r="B44" s="1">
        <f>IF(Inputs!$B$26&lt;&gt;"Ready","FIX INPUTS",Inputs!$B$4+A44/12)</f>
        <v>43.25</v>
      </c>
      <c r="C44" s="6">
        <f>IF(Inputs!$B$26&lt;&gt;"Ready","FIX INPUTS",IF(A44&lt;=(Inputs!C$17-Inputs!$B$4)*12,Inputs!C$18*(1+Inputs!C$20)^INT((A44-1)/12),0))</f>
        <v>0</v>
      </c>
      <c r="D44" s="6">
        <f>IF(Inputs!$B$26&lt;&gt;"Ready","FIX INPUTS",IF(A44&lt;=(Inputs!C$17-Inputs!$B$4)*12,Inputs!C$19,0))</f>
        <v>0</v>
      </c>
      <c r="E44" s="6">
        <f>IF(Inputs!$B$26&lt;&gt;"Ready","FIX INPUTS",IF(A44&lt;=(Inputs!C$17-Inputs!$B$4)*12,E43*(1+(((1+Inputs!C$21)*(1-Inputs!C$22))^(1/12)-1))+C44*Inputs!$B$11+D44,E43))</f>
        <v>0</v>
      </c>
      <c r="F44" s="6">
        <f>IF(Inputs!$B$26&lt;&gt;"Ready","FIX INPUTS",IF(A44&lt;=(Inputs!C$17-Inputs!$B$4)*12,F43*(1+(((1+Inputs!C$21)*(1-Inputs!C$22))^(1/12)-1))+C44*Inputs!$B$12,F43))</f>
        <v>0</v>
      </c>
      <c r="G44" s="6">
        <f>IF(Inputs!$B$26&lt;&gt;"Ready","FIX INPUTS",IF(A44&lt;=(Inputs!C$17-Inputs!$B$4)*12,G43*(1+(((1+Inputs!C$21)*(1-Inputs!C$22))^(1/12)-1))+C44*Inputs!$B$13,G43))</f>
        <v>0</v>
      </c>
      <c r="H44" s="6">
        <f>IF(Inputs!$B$26&lt;&gt;"Ready","FIX INPUTS",SUM(E44:G44))</f>
        <v>0</v>
      </c>
      <c r="I44" s="6">
        <f>IF(Inputs!$B$26&lt;&gt;"Ready","FIX INPUTS",H44/(1+Inputs!C$23)^(MIN(A44,(Inputs!C$17-Inputs!$B$4)*12)/12))</f>
        <v>0</v>
      </c>
      <c r="J44" s="6">
        <f>IF(Inputs!$B$26&lt;&gt;"Ready","FIX INPUTS",C44+J43)</f>
        <v>0</v>
      </c>
      <c r="K44" s="6">
        <f>IF(Inputs!$B$26&lt;&gt;"Ready","FIX INPUTS",D44+K43)</f>
        <v>0</v>
      </c>
    </row>
    <row r="45" spans="1:11" ht="27.95" customHeight="1" x14ac:dyDescent="0.25">
      <c r="A45" s="1">
        <v>40</v>
      </c>
      <c r="B45" s="1">
        <f>IF(Inputs!$B$26&lt;&gt;"Ready","FIX INPUTS",Inputs!$B$4+A45/12)</f>
        <v>43.333333333333336</v>
      </c>
      <c r="C45" s="6">
        <f>IF(Inputs!$B$26&lt;&gt;"Ready","FIX INPUTS",IF(A45&lt;=(Inputs!C$17-Inputs!$B$4)*12,Inputs!C$18*(1+Inputs!C$20)^INT((A45-1)/12),0))</f>
        <v>0</v>
      </c>
      <c r="D45" s="6">
        <f>IF(Inputs!$B$26&lt;&gt;"Ready","FIX INPUTS",IF(A45&lt;=(Inputs!C$17-Inputs!$B$4)*12,Inputs!C$19,0))</f>
        <v>0</v>
      </c>
      <c r="E45" s="6">
        <f>IF(Inputs!$B$26&lt;&gt;"Ready","FIX INPUTS",IF(A45&lt;=(Inputs!C$17-Inputs!$B$4)*12,E44*(1+(((1+Inputs!C$21)*(1-Inputs!C$22))^(1/12)-1))+C45*Inputs!$B$11+D45,E44))</f>
        <v>0</v>
      </c>
      <c r="F45" s="6">
        <f>IF(Inputs!$B$26&lt;&gt;"Ready","FIX INPUTS",IF(A45&lt;=(Inputs!C$17-Inputs!$B$4)*12,F44*(1+(((1+Inputs!C$21)*(1-Inputs!C$22))^(1/12)-1))+C45*Inputs!$B$12,F44))</f>
        <v>0</v>
      </c>
      <c r="G45" s="6">
        <f>IF(Inputs!$B$26&lt;&gt;"Ready","FIX INPUTS",IF(A45&lt;=(Inputs!C$17-Inputs!$B$4)*12,G44*(1+(((1+Inputs!C$21)*(1-Inputs!C$22))^(1/12)-1))+C45*Inputs!$B$13,G44))</f>
        <v>0</v>
      </c>
      <c r="H45" s="6">
        <f>IF(Inputs!$B$26&lt;&gt;"Ready","FIX INPUTS",SUM(E45:G45))</f>
        <v>0</v>
      </c>
      <c r="I45" s="6">
        <f>IF(Inputs!$B$26&lt;&gt;"Ready","FIX INPUTS",H45/(1+Inputs!C$23)^(MIN(A45,(Inputs!C$17-Inputs!$B$4)*12)/12))</f>
        <v>0</v>
      </c>
      <c r="J45" s="6">
        <f>IF(Inputs!$B$26&lt;&gt;"Ready","FIX INPUTS",C45+J44)</f>
        <v>0</v>
      </c>
      <c r="K45" s="6">
        <f>IF(Inputs!$B$26&lt;&gt;"Ready","FIX INPUTS",D45+K44)</f>
        <v>0</v>
      </c>
    </row>
    <row r="46" spans="1:11" ht="27.95" customHeight="1" x14ac:dyDescent="0.25">
      <c r="A46" s="1">
        <v>41</v>
      </c>
      <c r="B46" s="1">
        <f>IF(Inputs!$B$26&lt;&gt;"Ready","FIX INPUTS",Inputs!$B$4+A46/12)</f>
        <v>43.416666666666664</v>
      </c>
      <c r="C46" s="6">
        <f>IF(Inputs!$B$26&lt;&gt;"Ready","FIX INPUTS",IF(A46&lt;=(Inputs!C$17-Inputs!$B$4)*12,Inputs!C$18*(1+Inputs!C$20)^INT((A46-1)/12),0))</f>
        <v>0</v>
      </c>
      <c r="D46" s="6">
        <f>IF(Inputs!$B$26&lt;&gt;"Ready","FIX INPUTS",IF(A46&lt;=(Inputs!C$17-Inputs!$B$4)*12,Inputs!C$19,0))</f>
        <v>0</v>
      </c>
      <c r="E46" s="6">
        <f>IF(Inputs!$B$26&lt;&gt;"Ready","FIX INPUTS",IF(A46&lt;=(Inputs!C$17-Inputs!$B$4)*12,E45*(1+(((1+Inputs!C$21)*(1-Inputs!C$22))^(1/12)-1))+C46*Inputs!$B$11+D46,E45))</f>
        <v>0</v>
      </c>
      <c r="F46" s="6">
        <f>IF(Inputs!$B$26&lt;&gt;"Ready","FIX INPUTS",IF(A46&lt;=(Inputs!C$17-Inputs!$B$4)*12,F45*(1+(((1+Inputs!C$21)*(1-Inputs!C$22))^(1/12)-1))+C46*Inputs!$B$12,F45))</f>
        <v>0</v>
      </c>
      <c r="G46" s="6">
        <f>IF(Inputs!$B$26&lt;&gt;"Ready","FIX INPUTS",IF(A46&lt;=(Inputs!C$17-Inputs!$B$4)*12,G45*(1+(((1+Inputs!C$21)*(1-Inputs!C$22))^(1/12)-1))+C46*Inputs!$B$13,G45))</f>
        <v>0</v>
      </c>
      <c r="H46" s="6">
        <f>IF(Inputs!$B$26&lt;&gt;"Ready","FIX INPUTS",SUM(E46:G46))</f>
        <v>0</v>
      </c>
      <c r="I46" s="6">
        <f>IF(Inputs!$B$26&lt;&gt;"Ready","FIX INPUTS",H46/(1+Inputs!C$23)^(MIN(A46,(Inputs!C$17-Inputs!$B$4)*12)/12))</f>
        <v>0</v>
      </c>
      <c r="J46" s="6">
        <f>IF(Inputs!$B$26&lt;&gt;"Ready","FIX INPUTS",C46+J45)</f>
        <v>0</v>
      </c>
      <c r="K46" s="6">
        <f>IF(Inputs!$B$26&lt;&gt;"Ready","FIX INPUTS",D46+K45)</f>
        <v>0</v>
      </c>
    </row>
    <row r="47" spans="1:11" ht="27.95" customHeight="1" x14ac:dyDescent="0.25">
      <c r="A47" s="1">
        <v>42</v>
      </c>
      <c r="B47" s="1">
        <f>IF(Inputs!$B$26&lt;&gt;"Ready","FIX INPUTS",Inputs!$B$4+A47/12)</f>
        <v>43.5</v>
      </c>
      <c r="C47" s="6">
        <f>IF(Inputs!$B$26&lt;&gt;"Ready","FIX INPUTS",IF(A47&lt;=(Inputs!C$17-Inputs!$B$4)*12,Inputs!C$18*(1+Inputs!C$20)^INT((A47-1)/12),0))</f>
        <v>0</v>
      </c>
      <c r="D47" s="6">
        <f>IF(Inputs!$B$26&lt;&gt;"Ready","FIX INPUTS",IF(A47&lt;=(Inputs!C$17-Inputs!$B$4)*12,Inputs!C$19,0))</f>
        <v>0</v>
      </c>
      <c r="E47" s="6">
        <f>IF(Inputs!$B$26&lt;&gt;"Ready","FIX INPUTS",IF(A47&lt;=(Inputs!C$17-Inputs!$B$4)*12,E46*(1+(((1+Inputs!C$21)*(1-Inputs!C$22))^(1/12)-1))+C47*Inputs!$B$11+D47,E46))</f>
        <v>0</v>
      </c>
      <c r="F47" s="6">
        <f>IF(Inputs!$B$26&lt;&gt;"Ready","FIX INPUTS",IF(A47&lt;=(Inputs!C$17-Inputs!$B$4)*12,F46*(1+(((1+Inputs!C$21)*(1-Inputs!C$22))^(1/12)-1))+C47*Inputs!$B$12,F46))</f>
        <v>0</v>
      </c>
      <c r="G47" s="6">
        <f>IF(Inputs!$B$26&lt;&gt;"Ready","FIX INPUTS",IF(A47&lt;=(Inputs!C$17-Inputs!$B$4)*12,G46*(1+(((1+Inputs!C$21)*(1-Inputs!C$22))^(1/12)-1))+C47*Inputs!$B$13,G46))</f>
        <v>0</v>
      </c>
      <c r="H47" s="6">
        <f>IF(Inputs!$B$26&lt;&gt;"Ready","FIX INPUTS",SUM(E47:G47))</f>
        <v>0</v>
      </c>
      <c r="I47" s="6">
        <f>IF(Inputs!$B$26&lt;&gt;"Ready","FIX INPUTS",H47/(1+Inputs!C$23)^(MIN(A47,(Inputs!C$17-Inputs!$B$4)*12)/12))</f>
        <v>0</v>
      </c>
      <c r="J47" s="6">
        <f>IF(Inputs!$B$26&lt;&gt;"Ready","FIX INPUTS",C47+J46)</f>
        <v>0</v>
      </c>
      <c r="K47" s="6">
        <f>IF(Inputs!$B$26&lt;&gt;"Ready","FIX INPUTS",D47+K46)</f>
        <v>0</v>
      </c>
    </row>
    <row r="48" spans="1:11" ht="27.95" customHeight="1" x14ac:dyDescent="0.25">
      <c r="A48" s="1">
        <v>43</v>
      </c>
      <c r="B48" s="1">
        <f>IF(Inputs!$B$26&lt;&gt;"Ready","FIX INPUTS",Inputs!$B$4+A48/12)</f>
        <v>43.583333333333336</v>
      </c>
      <c r="C48" s="6">
        <f>IF(Inputs!$B$26&lt;&gt;"Ready","FIX INPUTS",IF(A48&lt;=(Inputs!C$17-Inputs!$B$4)*12,Inputs!C$18*(1+Inputs!C$20)^INT((A48-1)/12),0))</f>
        <v>0</v>
      </c>
      <c r="D48" s="6">
        <f>IF(Inputs!$B$26&lt;&gt;"Ready","FIX INPUTS",IF(A48&lt;=(Inputs!C$17-Inputs!$B$4)*12,Inputs!C$19,0))</f>
        <v>0</v>
      </c>
      <c r="E48" s="6">
        <f>IF(Inputs!$B$26&lt;&gt;"Ready","FIX INPUTS",IF(A48&lt;=(Inputs!C$17-Inputs!$B$4)*12,E47*(1+(((1+Inputs!C$21)*(1-Inputs!C$22))^(1/12)-1))+C48*Inputs!$B$11+D48,E47))</f>
        <v>0</v>
      </c>
      <c r="F48" s="6">
        <f>IF(Inputs!$B$26&lt;&gt;"Ready","FIX INPUTS",IF(A48&lt;=(Inputs!C$17-Inputs!$B$4)*12,F47*(1+(((1+Inputs!C$21)*(1-Inputs!C$22))^(1/12)-1))+C48*Inputs!$B$12,F47))</f>
        <v>0</v>
      </c>
      <c r="G48" s="6">
        <f>IF(Inputs!$B$26&lt;&gt;"Ready","FIX INPUTS",IF(A48&lt;=(Inputs!C$17-Inputs!$B$4)*12,G47*(1+(((1+Inputs!C$21)*(1-Inputs!C$22))^(1/12)-1))+C48*Inputs!$B$13,G47))</f>
        <v>0</v>
      </c>
      <c r="H48" s="6">
        <f>IF(Inputs!$B$26&lt;&gt;"Ready","FIX INPUTS",SUM(E48:G48))</f>
        <v>0</v>
      </c>
      <c r="I48" s="6">
        <f>IF(Inputs!$B$26&lt;&gt;"Ready","FIX INPUTS",H48/(1+Inputs!C$23)^(MIN(A48,(Inputs!C$17-Inputs!$B$4)*12)/12))</f>
        <v>0</v>
      </c>
      <c r="J48" s="6">
        <f>IF(Inputs!$B$26&lt;&gt;"Ready","FIX INPUTS",C48+J47)</f>
        <v>0</v>
      </c>
      <c r="K48" s="6">
        <f>IF(Inputs!$B$26&lt;&gt;"Ready","FIX INPUTS",D48+K47)</f>
        <v>0</v>
      </c>
    </row>
    <row r="49" spans="1:11" ht="27.95" customHeight="1" x14ac:dyDescent="0.25">
      <c r="A49" s="1">
        <v>44</v>
      </c>
      <c r="B49" s="1">
        <f>IF(Inputs!$B$26&lt;&gt;"Ready","FIX INPUTS",Inputs!$B$4+A49/12)</f>
        <v>43.666666666666664</v>
      </c>
      <c r="C49" s="6">
        <f>IF(Inputs!$B$26&lt;&gt;"Ready","FIX INPUTS",IF(A49&lt;=(Inputs!C$17-Inputs!$B$4)*12,Inputs!C$18*(1+Inputs!C$20)^INT((A49-1)/12),0))</f>
        <v>0</v>
      </c>
      <c r="D49" s="6">
        <f>IF(Inputs!$B$26&lt;&gt;"Ready","FIX INPUTS",IF(A49&lt;=(Inputs!C$17-Inputs!$B$4)*12,Inputs!C$19,0))</f>
        <v>0</v>
      </c>
      <c r="E49" s="6">
        <f>IF(Inputs!$B$26&lt;&gt;"Ready","FIX INPUTS",IF(A49&lt;=(Inputs!C$17-Inputs!$B$4)*12,E48*(1+(((1+Inputs!C$21)*(1-Inputs!C$22))^(1/12)-1))+C49*Inputs!$B$11+D49,E48))</f>
        <v>0</v>
      </c>
      <c r="F49" s="6">
        <f>IF(Inputs!$B$26&lt;&gt;"Ready","FIX INPUTS",IF(A49&lt;=(Inputs!C$17-Inputs!$B$4)*12,F48*(1+(((1+Inputs!C$21)*(1-Inputs!C$22))^(1/12)-1))+C49*Inputs!$B$12,F48))</f>
        <v>0</v>
      </c>
      <c r="G49" s="6">
        <f>IF(Inputs!$B$26&lt;&gt;"Ready","FIX INPUTS",IF(A49&lt;=(Inputs!C$17-Inputs!$B$4)*12,G48*(1+(((1+Inputs!C$21)*(1-Inputs!C$22))^(1/12)-1))+C49*Inputs!$B$13,G48))</f>
        <v>0</v>
      </c>
      <c r="H49" s="6">
        <f>IF(Inputs!$B$26&lt;&gt;"Ready","FIX INPUTS",SUM(E49:G49))</f>
        <v>0</v>
      </c>
      <c r="I49" s="6">
        <f>IF(Inputs!$B$26&lt;&gt;"Ready","FIX INPUTS",H49/(1+Inputs!C$23)^(MIN(A49,(Inputs!C$17-Inputs!$B$4)*12)/12))</f>
        <v>0</v>
      </c>
      <c r="J49" s="6">
        <f>IF(Inputs!$B$26&lt;&gt;"Ready","FIX INPUTS",C49+J48)</f>
        <v>0</v>
      </c>
      <c r="K49" s="6">
        <f>IF(Inputs!$B$26&lt;&gt;"Ready","FIX INPUTS",D49+K48)</f>
        <v>0</v>
      </c>
    </row>
    <row r="50" spans="1:11" ht="27.95" customHeight="1" x14ac:dyDescent="0.25">
      <c r="A50" s="1">
        <v>45</v>
      </c>
      <c r="B50" s="1">
        <f>IF(Inputs!$B$26&lt;&gt;"Ready","FIX INPUTS",Inputs!$B$4+A50/12)</f>
        <v>43.75</v>
      </c>
      <c r="C50" s="6">
        <f>IF(Inputs!$B$26&lt;&gt;"Ready","FIX INPUTS",IF(A50&lt;=(Inputs!C$17-Inputs!$B$4)*12,Inputs!C$18*(1+Inputs!C$20)^INT((A50-1)/12),0))</f>
        <v>0</v>
      </c>
      <c r="D50" s="6">
        <f>IF(Inputs!$B$26&lt;&gt;"Ready","FIX INPUTS",IF(A50&lt;=(Inputs!C$17-Inputs!$B$4)*12,Inputs!C$19,0))</f>
        <v>0</v>
      </c>
      <c r="E50" s="6">
        <f>IF(Inputs!$B$26&lt;&gt;"Ready","FIX INPUTS",IF(A50&lt;=(Inputs!C$17-Inputs!$B$4)*12,E49*(1+(((1+Inputs!C$21)*(1-Inputs!C$22))^(1/12)-1))+C50*Inputs!$B$11+D50,E49))</f>
        <v>0</v>
      </c>
      <c r="F50" s="6">
        <f>IF(Inputs!$B$26&lt;&gt;"Ready","FIX INPUTS",IF(A50&lt;=(Inputs!C$17-Inputs!$B$4)*12,F49*(1+(((1+Inputs!C$21)*(1-Inputs!C$22))^(1/12)-1))+C50*Inputs!$B$12,F49))</f>
        <v>0</v>
      </c>
      <c r="G50" s="6">
        <f>IF(Inputs!$B$26&lt;&gt;"Ready","FIX INPUTS",IF(A50&lt;=(Inputs!C$17-Inputs!$B$4)*12,G49*(1+(((1+Inputs!C$21)*(1-Inputs!C$22))^(1/12)-1))+C50*Inputs!$B$13,G49))</f>
        <v>0</v>
      </c>
      <c r="H50" s="6">
        <f>IF(Inputs!$B$26&lt;&gt;"Ready","FIX INPUTS",SUM(E50:G50))</f>
        <v>0</v>
      </c>
      <c r="I50" s="6">
        <f>IF(Inputs!$B$26&lt;&gt;"Ready","FIX INPUTS",H50/(1+Inputs!C$23)^(MIN(A50,(Inputs!C$17-Inputs!$B$4)*12)/12))</f>
        <v>0</v>
      </c>
      <c r="J50" s="6">
        <f>IF(Inputs!$B$26&lt;&gt;"Ready","FIX INPUTS",C50+J49)</f>
        <v>0</v>
      </c>
      <c r="K50" s="6">
        <f>IF(Inputs!$B$26&lt;&gt;"Ready","FIX INPUTS",D50+K49)</f>
        <v>0</v>
      </c>
    </row>
    <row r="51" spans="1:11" ht="27.95" customHeight="1" x14ac:dyDescent="0.25">
      <c r="A51" s="1">
        <v>46</v>
      </c>
      <c r="B51" s="1">
        <f>IF(Inputs!$B$26&lt;&gt;"Ready","FIX INPUTS",Inputs!$B$4+A51/12)</f>
        <v>43.833333333333336</v>
      </c>
      <c r="C51" s="6">
        <f>IF(Inputs!$B$26&lt;&gt;"Ready","FIX INPUTS",IF(A51&lt;=(Inputs!C$17-Inputs!$B$4)*12,Inputs!C$18*(1+Inputs!C$20)^INT((A51-1)/12),0))</f>
        <v>0</v>
      </c>
      <c r="D51" s="6">
        <f>IF(Inputs!$B$26&lt;&gt;"Ready","FIX INPUTS",IF(A51&lt;=(Inputs!C$17-Inputs!$B$4)*12,Inputs!C$19,0))</f>
        <v>0</v>
      </c>
      <c r="E51" s="6">
        <f>IF(Inputs!$B$26&lt;&gt;"Ready","FIX INPUTS",IF(A51&lt;=(Inputs!C$17-Inputs!$B$4)*12,E50*(1+(((1+Inputs!C$21)*(1-Inputs!C$22))^(1/12)-1))+C51*Inputs!$B$11+D51,E50))</f>
        <v>0</v>
      </c>
      <c r="F51" s="6">
        <f>IF(Inputs!$B$26&lt;&gt;"Ready","FIX INPUTS",IF(A51&lt;=(Inputs!C$17-Inputs!$B$4)*12,F50*(1+(((1+Inputs!C$21)*(1-Inputs!C$22))^(1/12)-1))+C51*Inputs!$B$12,F50))</f>
        <v>0</v>
      </c>
      <c r="G51" s="6">
        <f>IF(Inputs!$B$26&lt;&gt;"Ready","FIX INPUTS",IF(A51&lt;=(Inputs!C$17-Inputs!$B$4)*12,G50*(1+(((1+Inputs!C$21)*(1-Inputs!C$22))^(1/12)-1))+C51*Inputs!$B$13,G50))</f>
        <v>0</v>
      </c>
      <c r="H51" s="6">
        <f>IF(Inputs!$B$26&lt;&gt;"Ready","FIX INPUTS",SUM(E51:G51))</f>
        <v>0</v>
      </c>
      <c r="I51" s="6">
        <f>IF(Inputs!$B$26&lt;&gt;"Ready","FIX INPUTS",H51/(1+Inputs!C$23)^(MIN(A51,(Inputs!C$17-Inputs!$B$4)*12)/12))</f>
        <v>0</v>
      </c>
      <c r="J51" s="6">
        <f>IF(Inputs!$B$26&lt;&gt;"Ready","FIX INPUTS",C51+J50)</f>
        <v>0</v>
      </c>
      <c r="K51" s="6">
        <f>IF(Inputs!$B$26&lt;&gt;"Ready","FIX INPUTS",D51+K50)</f>
        <v>0</v>
      </c>
    </row>
    <row r="52" spans="1:11" ht="27.95" customHeight="1" x14ac:dyDescent="0.25">
      <c r="A52" s="1">
        <v>47</v>
      </c>
      <c r="B52" s="1">
        <f>IF(Inputs!$B$26&lt;&gt;"Ready","FIX INPUTS",Inputs!$B$4+A52/12)</f>
        <v>43.916666666666664</v>
      </c>
      <c r="C52" s="6">
        <f>IF(Inputs!$B$26&lt;&gt;"Ready","FIX INPUTS",IF(A52&lt;=(Inputs!C$17-Inputs!$B$4)*12,Inputs!C$18*(1+Inputs!C$20)^INT((A52-1)/12),0))</f>
        <v>0</v>
      </c>
      <c r="D52" s="6">
        <f>IF(Inputs!$B$26&lt;&gt;"Ready","FIX INPUTS",IF(A52&lt;=(Inputs!C$17-Inputs!$B$4)*12,Inputs!C$19,0))</f>
        <v>0</v>
      </c>
      <c r="E52" s="6">
        <f>IF(Inputs!$B$26&lt;&gt;"Ready","FIX INPUTS",IF(A52&lt;=(Inputs!C$17-Inputs!$B$4)*12,E51*(1+(((1+Inputs!C$21)*(1-Inputs!C$22))^(1/12)-1))+C52*Inputs!$B$11+D52,E51))</f>
        <v>0</v>
      </c>
      <c r="F52" s="6">
        <f>IF(Inputs!$B$26&lt;&gt;"Ready","FIX INPUTS",IF(A52&lt;=(Inputs!C$17-Inputs!$B$4)*12,F51*(1+(((1+Inputs!C$21)*(1-Inputs!C$22))^(1/12)-1))+C52*Inputs!$B$12,F51))</f>
        <v>0</v>
      </c>
      <c r="G52" s="6">
        <f>IF(Inputs!$B$26&lt;&gt;"Ready","FIX INPUTS",IF(A52&lt;=(Inputs!C$17-Inputs!$B$4)*12,G51*(1+(((1+Inputs!C$21)*(1-Inputs!C$22))^(1/12)-1))+C52*Inputs!$B$13,G51))</f>
        <v>0</v>
      </c>
      <c r="H52" s="6">
        <f>IF(Inputs!$B$26&lt;&gt;"Ready","FIX INPUTS",SUM(E52:G52))</f>
        <v>0</v>
      </c>
      <c r="I52" s="6">
        <f>IF(Inputs!$B$26&lt;&gt;"Ready","FIX INPUTS",H52/(1+Inputs!C$23)^(MIN(A52,(Inputs!C$17-Inputs!$B$4)*12)/12))</f>
        <v>0</v>
      </c>
      <c r="J52" s="6">
        <f>IF(Inputs!$B$26&lt;&gt;"Ready","FIX INPUTS",C52+J51)</f>
        <v>0</v>
      </c>
      <c r="K52" s="6">
        <f>IF(Inputs!$B$26&lt;&gt;"Ready","FIX INPUTS",D52+K51)</f>
        <v>0</v>
      </c>
    </row>
    <row r="53" spans="1:11" ht="27.95" customHeight="1" x14ac:dyDescent="0.25">
      <c r="A53" s="1">
        <v>48</v>
      </c>
      <c r="B53" s="1">
        <f>IF(Inputs!$B$26&lt;&gt;"Ready","FIX INPUTS",Inputs!$B$4+A53/12)</f>
        <v>44</v>
      </c>
      <c r="C53" s="6">
        <f>IF(Inputs!$B$26&lt;&gt;"Ready","FIX INPUTS",IF(A53&lt;=(Inputs!C$17-Inputs!$B$4)*12,Inputs!C$18*(1+Inputs!C$20)^INT((A53-1)/12),0))</f>
        <v>0</v>
      </c>
      <c r="D53" s="6">
        <f>IF(Inputs!$B$26&lt;&gt;"Ready","FIX INPUTS",IF(A53&lt;=(Inputs!C$17-Inputs!$B$4)*12,Inputs!C$19,0))</f>
        <v>0</v>
      </c>
      <c r="E53" s="6">
        <f>IF(Inputs!$B$26&lt;&gt;"Ready","FIX INPUTS",IF(A53&lt;=(Inputs!C$17-Inputs!$B$4)*12,E52*(1+(((1+Inputs!C$21)*(1-Inputs!C$22))^(1/12)-1))+C53*Inputs!$B$11+D53,E52))</f>
        <v>0</v>
      </c>
      <c r="F53" s="6">
        <f>IF(Inputs!$B$26&lt;&gt;"Ready","FIX INPUTS",IF(A53&lt;=(Inputs!C$17-Inputs!$B$4)*12,F52*(1+(((1+Inputs!C$21)*(1-Inputs!C$22))^(1/12)-1))+C53*Inputs!$B$12,F52))</f>
        <v>0</v>
      </c>
      <c r="G53" s="6">
        <f>IF(Inputs!$B$26&lt;&gt;"Ready","FIX INPUTS",IF(A53&lt;=(Inputs!C$17-Inputs!$B$4)*12,G52*(1+(((1+Inputs!C$21)*(1-Inputs!C$22))^(1/12)-1))+C53*Inputs!$B$13,G52))</f>
        <v>0</v>
      </c>
      <c r="H53" s="6">
        <f>IF(Inputs!$B$26&lt;&gt;"Ready","FIX INPUTS",SUM(E53:G53))</f>
        <v>0</v>
      </c>
      <c r="I53" s="6">
        <f>IF(Inputs!$B$26&lt;&gt;"Ready","FIX INPUTS",H53/(1+Inputs!C$23)^(MIN(A53,(Inputs!C$17-Inputs!$B$4)*12)/12))</f>
        <v>0</v>
      </c>
      <c r="J53" s="6">
        <f>IF(Inputs!$B$26&lt;&gt;"Ready","FIX INPUTS",C53+J52)</f>
        <v>0</v>
      </c>
      <c r="K53" s="6">
        <f>IF(Inputs!$B$26&lt;&gt;"Ready","FIX INPUTS",D53+K52)</f>
        <v>0</v>
      </c>
    </row>
    <row r="54" spans="1:11" ht="27.95" customHeight="1" x14ac:dyDescent="0.25">
      <c r="A54" s="1">
        <v>49</v>
      </c>
      <c r="B54" s="1">
        <f>IF(Inputs!$B$26&lt;&gt;"Ready","FIX INPUTS",Inputs!$B$4+A54/12)</f>
        <v>44.083333333333336</v>
      </c>
      <c r="C54" s="6">
        <f>IF(Inputs!$B$26&lt;&gt;"Ready","FIX INPUTS",IF(A54&lt;=(Inputs!C$17-Inputs!$B$4)*12,Inputs!C$18*(1+Inputs!C$20)^INT((A54-1)/12),0))</f>
        <v>0</v>
      </c>
      <c r="D54" s="6">
        <f>IF(Inputs!$B$26&lt;&gt;"Ready","FIX INPUTS",IF(A54&lt;=(Inputs!C$17-Inputs!$B$4)*12,Inputs!C$19,0))</f>
        <v>0</v>
      </c>
      <c r="E54" s="6">
        <f>IF(Inputs!$B$26&lt;&gt;"Ready","FIX INPUTS",IF(A54&lt;=(Inputs!C$17-Inputs!$B$4)*12,E53*(1+(((1+Inputs!C$21)*(1-Inputs!C$22))^(1/12)-1))+C54*Inputs!$B$11+D54,E53))</f>
        <v>0</v>
      </c>
      <c r="F54" s="6">
        <f>IF(Inputs!$B$26&lt;&gt;"Ready","FIX INPUTS",IF(A54&lt;=(Inputs!C$17-Inputs!$B$4)*12,F53*(1+(((1+Inputs!C$21)*(1-Inputs!C$22))^(1/12)-1))+C54*Inputs!$B$12,F53))</f>
        <v>0</v>
      </c>
      <c r="G54" s="6">
        <f>IF(Inputs!$B$26&lt;&gt;"Ready","FIX INPUTS",IF(A54&lt;=(Inputs!C$17-Inputs!$B$4)*12,G53*(1+(((1+Inputs!C$21)*(1-Inputs!C$22))^(1/12)-1))+C54*Inputs!$B$13,G53))</f>
        <v>0</v>
      </c>
      <c r="H54" s="6">
        <f>IF(Inputs!$B$26&lt;&gt;"Ready","FIX INPUTS",SUM(E54:G54))</f>
        <v>0</v>
      </c>
      <c r="I54" s="6">
        <f>IF(Inputs!$B$26&lt;&gt;"Ready","FIX INPUTS",H54/(1+Inputs!C$23)^(MIN(A54,(Inputs!C$17-Inputs!$B$4)*12)/12))</f>
        <v>0</v>
      </c>
      <c r="J54" s="6">
        <f>IF(Inputs!$B$26&lt;&gt;"Ready","FIX INPUTS",C54+J53)</f>
        <v>0</v>
      </c>
      <c r="K54" s="6">
        <f>IF(Inputs!$B$26&lt;&gt;"Ready","FIX INPUTS",D54+K53)</f>
        <v>0</v>
      </c>
    </row>
    <row r="55" spans="1:11" ht="27.95" customHeight="1" x14ac:dyDescent="0.25">
      <c r="A55" s="1">
        <v>50</v>
      </c>
      <c r="B55" s="1">
        <f>IF(Inputs!$B$26&lt;&gt;"Ready","FIX INPUTS",Inputs!$B$4+A55/12)</f>
        <v>44.166666666666664</v>
      </c>
      <c r="C55" s="6">
        <f>IF(Inputs!$B$26&lt;&gt;"Ready","FIX INPUTS",IF(A55&lt;=(Inputs!C$17-Inputs!$B$4)*12,Inputs!C$18*(1+Inputs!C$20)^INT((A55-1)/12),0))</f>
        <v>0</v>
      </c>
      <c r="D55" s="6">
        <f>IF(Inputs!$B$26&lt;&gt;"Ready","FIX INPUTS",IF(A55&lt;=(Inputs!C$17-Inputs!$B$4)*12,Inputs!C$19,0))</f>
        <v>0</v>
      </c>
      <c r="E55" s="6">
        <f>IF(Inputs!$B$26&lt;&gt;"Ready","FIX INPUTS",IF(A55&lt;=(Inputs!C$17-Inputs!$B$4)*12,E54*(1+(((1+Inputs!C$21)*(1-Inputs!C$22))^(1/12)-1))+C55*Inputs!$B$11+D55,E54))</f>
        <v>0</v>
      </c>
      <c r="F55" s="6">
        <f>IF(Inputs!$B$26&lt;&gt;"Ready","FIX INPUTS",IF(A55&lt;=(Inputs!C$17-Inputs!$B$4)*12,F54*(1+(((1+Inputs!C$21)*(1-Inputs!C$22))^(1/12)-1))+C55*Inputs!$B$12,F54))</f>
        <v>0</v>
      </c>
      <c r="G55" s="6">
        <f>IF(Inputs!$B$26&lt;&gt;"Ready","FIX INPUTS",IF(A55&lt;=(Inputs!C$17-Inputs!$B$4)*12,G54*(1+(((1+Inputs!C$21)*(1-Inputs!C$22))^(1/12)-1))+C55*Inputs!$B$13,G54))</f>
        <v>0</v>
      </c>
      <c r="H55" s="6">
        <f>IF(Inputs!$B$26&lt;&gt;"Ready","FIX INPUTS",SUM(E55:G55))</f>
        <v>0</v>
      </c>
      <c r="I55" s="6">
        <f>IF(Inputs!$B$26&lt;&gt;"Ready","FIX INPUTS",H55/(1+Inputs!C$23)^(MIN(A55,(Inputs!C$17-Inputs!$B$4)*12)/12))</f>
        <v>0</v>
      </c>
      <c r="J55" s="6">
        <f>IF(Inputs!$B$26&lt;&gt;"Ready","FIX INPUTS",C55+J54)</f>
        <v>0</v>
      </c>
      <c r="K55" s="6">
        <f>IF(Inputs!$B$26&lt;&gt;"Ready","FIX INPUTS",D55+K54)</f>
        <v>0</v>
      </c>
    </row>
    <row r="56" spans="1:11" ht="27.95" customHeight="1" x14ac:dyDescent="0.25">
      <c r="A56" s="1">
        <v>51</v>
      </c>
      <c r="B56" s="1">
        <f>IF(Inputs!$B$26&lt;&gt;"Ready","FIX INPUTS",Inputs!$B$4+A56/12)</f>
        <v>44.25</v>
      </c>
      <c r="C56" s="6">
        <f>IF(Inputs!$B$26&lt;&gt;"Ready","FIX INPUTS",IF(A56&lt;=(Inputs!C$17-Inputs!$B$4)*12,Inputs!C$18*(1+Inputs!C$20)^INT((A56-1)/12),0))</f>
        <v>0</v>
      </c>
      <c r="D56" s="6">
        <f>IF(Inputs!$B$26&lt;&gt;"Ready","FIX INPUTS",IF(A56&lt;=(Inputs!C$17-Inputs!$B$4)*12,Inputs!C$19,0))</f>
        <v>0</v>
      </c>
      <c r="E56" s="6">
        <f>IF(Inputs!$B$26&lt;&gt;"Ready","FIX INPUTS",IF(A56&lt;=(Inputs!C$17-Inputs!$B$4)*12,E55*(1+(((1+Inputs!C$21)*(1-Inputs!C$22))^(1/12)-1))+C56*Inputs!$B$11+D56,E55))</f>
        <v>0</v>
      </c>
      <c r="F56" s="6">
        <f>IF(Inputs!$B$26&lt;&gt;"Ready","FIX INPUTS",IF(A56&lt;=(Inputs!C$17-Inputs!$B$4)*12,F55*(1+(((1+Inputs!C$21)*(1-Inputs!C$22))^(1/12)-1))+C56*Inputs!$B$12,F55))</f>
        <v>0</v>
      </c>
      <c r="G56" s="6">
        <f>IF(Inputs!$B$26&lt;&gt;"Ready","FIX INPUTS",IF(A56&lt;=(Inputs!C$17-Inputs!$B$4)*12,G55*(1+(((1+Inputs!C$21)*(1-Inputs!C$22))^(1/12)-1))+C56*Inputs!$B$13,G55))</f>
        <v>0</v>
      </c>
      <c r="H56" s="6">
        <f>IF(Inputs!$B$26&lt;&gt;"Ready","FIX INPUTS",SUM(E56:G56))</f>
        <v>0</v>
      </c>
      <c r="I56" s="6">
        <f>IF(Inputs!$B$26&lt;&gt;"Ready","FIX INPUTS",H56/(1+Inputs!C$23)^(MIN(A56,(Inputs!C$17-Inputs!$B$4)*12)/12))</f>
        <v>0</v>
      </c>
      <c r="J56" s="6">
        <f>IF(Inputs!$B$26&lt;&gt;"Ready","FIX INPUTS",C56+J55)</f>
        <v>0</v>
      </c>
      <c r="K56" s="6">
        <f>IF(Inputs!$B$26&lt;&gt;"Ready","FIX INPUTS",D56+K55)</f>
        <v>0</v>
      </c>
    </row>
    <row r="57" spans="1:11" ht="27.95" customHeight="1" x14ac:dyDescent="0.25">
      <c r="A57" s="1">
        <v>52</v>
      </c>
      <c r="B57" s="1">
        <f>IF(Inputs!$B$26&lt;&gt;"Ready","FIX INPUTS",Inputs!$B$4+A57/12)</f>
        <v>44.333333333333336</v>
      </c>
      <c r="C57" s="6">
        <f>IF(Inputs!$B$26&lt;&gt;"Ready","FIX INPUTS",IF(A57&lt;=(Inputs!C$17-Inputs!$B$4)*12,Inputs!C$18*(1+Inputs!C$20)^INT((A57-1)/12),0))</f>
        <v>0</v>
      </c>
      <c r="D57" s="6">
        <f>IF(Inputs!$B$26&lt;&gt;"Ready","FIX INPUTS",IF(A57&lt;=(Inputs!C$17-Inputs!$B$4)*12,Inputs!C$19,0))</f>
        <v>0</v>
      </c>
      <c r="E57" s="6">
        <f>IF(Inputs!$B$26&lt;&gt;"Ready","FIX INPUTS",IF(A57&lt;=(Inputs!C$17-Inputs!$B$4)*12,E56*(1+(((1+Inputs!C$21)*(1-Inputs!C$22))^(1/12)-1))+C57*Inputs!$B$11+D57,E56))</f>
        <v>0</v>
      </c>
      <c r="F57" s="6">
        <f>IF(Inputs!$B$26&lt;&gt;"Ready","FIX INPUTS",IF(A57&lt;=(Inputs!C$17-Inputs!$B$4)*12,F56*(1+(((1+Inputs!C$21)*(1-Inputs!C$22))^(1/12)-1))+C57*Inputs!$B$12,F56))</f>
        <v>0</v>
      </c>
      <c r="G57" s="6">
        <f>IF(Inputs!$B$26&lt;&gt;"Ready","FIX INPUTS",IF(A57&lt;=(Inputs!C$17-Inputs!$B$4)*12,G56*(1+(((1+Inputs!C$21)*(1-Inputs!C$22))^(1/12)-1))+C57*Inputs!$B$13,G56))</f>
        <v>0</v>
      </c>
      <c r="H57" s="6">
        <f>IF(Inputs!$B$26&lt;&gt;"Ready","FIX INPUTS",SUM(E57:G57))</f>
        <v>0</v>
      </c>
      <c r="I57" s="6">
        <f>IF(Inputs!$B$26&lt;&gt;"Ready","FIX INPUTS",H57/(1+Inputs!C$23)^(MIN(A57,(Inputs!C$17-Inputs!$B$4)*12)/12))</f>
        <v>0</v>
      </c>
      <c r="J57" s="6">
        <f>IF(Inputs!$B$26&lt;&gt;"Ready","FIX INPUTS",C57+J56)</f>
        <v>0</v>
      </c>
      <c r="K57" s="6">
        <f>IF(Inputs!$B$26&lt;&gt;"Ready","FIX INPUTS",D57+K56)</f>
        <v>0</v>
      </c>
    </row>
    <row r="58" spans="1:11" ht="27.95" customHeight="1" x14ac:dyDescent="0.25">
      <c r="A58" s="1">
        <v>53</v>
      </c>
      <c r="B58" s="1">
        <f>IF(Inputs!$B$26&lt;&gt;"Ready","FIX INPUTS",Inputs!$B$4+A58/12)</f>
        <v>44.416666666666664</v>
      </c>
      <c r="C58" s="6">
        <f>IF(Inputs!$B$26&lt;&gt;"Ready","FIX INPUTS",IF(A58&lt;=(Inputs!C$17-Inputs!$B$4)*12,Inputs!C$18*(1+Inputs!C$20)^INT((A58-1)/12),0))</f>
        <v>0</v>
      </c>
      <c r="D58" s="6">
        <f>IF(Inputs!$B$26&lt;&gt;"Ready","FIX INPUTS",IF(A58&lt;=(Inputs!C$17-Inputs!$B$4)*12,Inputs!C$19,0))</f>
        <v>0</v>
      </c>
      <c r="E58" s="6">
        <f>IF(Inputs!$B$26&lt;&gt;"Ready","FIX INPUTS",IF(A58&lt;=(Inputs!C$17-Inputs!$B$4)*12,E57*(1+(((1+Inputs!C$21)*(1-Inputs!C$22))^(1/12)-1))+C58*Inputs!$B$11+D58,E57))</f>
        <v>0</v>
      </c>
      <c r="F58" s="6">
        <f>IF(Inputs!$B$26&lt;&gt;"Ready","FIX INPUTS",IF(A58&lt;=(Inputs!C$17-Inputs!$B$4)*12,F57*(1+(((1+Inputs!C$21)*(1-Inputs!C$22))^(1/12)-1))+C58*Inputs!$B$12,F57))</f>
        <v>0</v>
      </c>
      <c r="G58" s="6">
        <f>IF(Inputs!$B$26&lt;&gt;"Ready","FIX INPUTS",IF(A58&lt;=(Inputs!C$17-Inputs!$B$4)*12,G57*(1+(((1+Inputs!C$21)*(1-Inputs!C$22))^(1/12)-1))+C58*Inputs!$B$13,G57))</f>
        <v>0</v>
      </c>
      <c r="H58" s="6">
        <f>IF(Inputs!$B$26&lt;&gt;"Ready","FIX INPUTS",SUM(E58:G58))</f>
        <v>0</v>
      </c>
      <c r="I58" s="6">
        <f>IF(Inputs!$B$26&lt;&gt;"Ready","FIX INPUTS",H58/(1+Inputs!C$23)^(MIN(A58,(Inputs!C$17-Inputs!$B$4)*12)/12))</f>
        <v>0</v>
      </c>
      <c r="J58" s="6">
        <f>IF(Inputs!$B$26&lt;&gt;"Ready","FIX INPUTS",C58+J57)</f>
        <v>0</v>
      </c>
      <c r="K58" s="6">
        <f>IF(Inputs!$B$26&lt;&gt;"Ready","FIX INPUTS",D58+K57)</f>
        <v>0</v>
      </c>
    </row>
    <row r="59" spans="1:11" ht="27.95" customHeight="1" x14ac:dyDescent="0.25">
      <c r="A59" s="1">
        <v>54</v>
      </c>
      <c r="B59" s="1">
        <f>IF(Inputs!$B$26&lt;&gt;"Ready","FIX INPUTS",Inputs!$B$4+A59/12)</f>
        <v>44.5</v>
      </c>
      <c r="C59" s="6">
        <f>IF(Inputs!$B$26&lt;&gt;"Ready","FIX INPUTS",IF(A59&lt;=(Inputs!C$17-Inputs!$B$4)*12,Inputs!C$18*(1+Inputs!C$20)^INT((A59-1)/12),0))</f>
        <v>0</v>
      </c>
      <c r="D59" s="6">
        <f>IF(Inputs!$B$26&lt;&gt;"Ready","FIX INPUTS",IF(A59&lt;=(Inputs!C$17-Inputs!$B$4)*12,Inputs!C$19,0))</f>
        <v>0</v>
      </c>
      <c r="E59" s="6">
        <f>IF(Inputs!$B$26&lt;&gt;"Ready","FIX INPUTS",IF(A59&lt;=(Inputs!C$17-Inputs!$B$4)*12,E58*(1+(((1+Inputs!C$21)*(1-Inputs!C$22))^(1/12)-1))+C59*Inputs!$B$11+D59,E58))</f>
        <v>0</v>
      </c>
      <c r="F59" s="6">
        <f>IF(Inputs!$B$26&lt;&gt;"Ready","FIX INPUTS",IF(A59&lt;=(Inputs!C$17-Inputs!$B$4)*12,F58*(1+(((1+Inputs!C$21)*(1-Inputs!C$22))^(1/12)-1))+C59*Inputs!$B$12,F58))</f>
        <v>0</v>
      </c>
      <c r="G59" s="6">
        <f>IF(Inputs!$B$26&lt;&gt;"Ready","FIX INPUTS",IF(A59&lt;=(Inputs!C$17-Inputs!$B$4)*12,G58*(1+(((1+Inputs!C$21)*(1-Inputs!C$22))^(1/12)-1))+C59*Inputs!$B$13,G58))</f>
        <v>0</v>
      </c>
      <c r="H59" s="6">
        <f>IF(Inputs!$B$26&lt;&gt;"Ready","FIX INPUTS",SUM(E59:G59))</f>
        <v>0</v>
      </c>
      <c r="I59" s="6">
        <f>IF(Inputs!$B$26&lt;&gt;"Ready","FIX INPUTS",H59/(1+Inputs!C$23)^(MIN(A59,(Inputs!C$17-Inputs!$B$4)*12)/12))</f>
        <v>0</v>
      </c>
      <c r="J59" s="6">
        <f>IF(Inputs!$B$26&lt;&gt;"Ready","FIX INPUTS",C59+J58)</f>
        <v>0</v>
      </c>
      <c r="K59" s="6">
        <f>IF(Inputs!$B$26&lt;&gt;"Ready","FIX INPUTS",D59+K58)</f>
        <v>0</v>
      </c>
    </row>
    <row r="60" spans="1:11" ht="27.95" customHeight="1" x14ac:dyDescent="0.25">
      <c r="A60" s="1">
        <v>55</v>
      </c>
      <c r="B60" s="1">
        <f>IF(Inputs!$B$26&lt;&gt;"Ready","FIX INPUTS",Inputs!$B$4+A60/12)</f>
        <v>44.583333333333336</v>
      </c>
      <c r="C60" s="6">
        <f>IF(Inputs!$B$26&lt;&gt;"Ready","FIX INPUTS",IF(A60&lt;=(Inputs!C$17-Inputs!$B$4)*12,Inputs!C$18*(1+Inputs!C$20)^INT((A60-1)/12),0))</f>
        <v>0</v>
      </c>
      <c r="D60" s="6">
        <f>IF(Inputs!$B$26&lt;&gt;"Ready","FIX INPUTS",IF(A60&lt;=(Inputs!C$17-Inputs!$B$4)*12,Inputs!C$19,0))</f>
        <v>0</v>
      </c>
      <c r="E60" s="6">
        <f>IF(Inputs!$B$26&lt;&gt;"Ready","FIX INPUTS",IF(A60&lt;=(Inputs!C$17-Inputs!$B$4)*12,E59*(1+(((1+Inputs!C$21)*(1-Inputs!C$22))^(1/12)-1))+C60*Inputs!$B$11+D60,E59))</f>
        <v>0</v>
      </c>
      <c r="F60" s="6">
        <f>IF(Inputs!$B$26&lt;&gt;"Ready","FIX INPUTS",IF(A60&lt;=(Inputs!C$17-Inputs!$B$4)*12,F59*(1+(((1+Inputs!C$21)*(1-Inputs!C$22))^(1/12)-1))+C60*Inputs!$B$12,F59))</f>
        <v>0</v>
      </c>
      <c r="G60" s="6">
        <f>IF(Inputs!$B$26&lt;&gt;"Ready","FIX INPUTS",IF(A60&lt;=(Inputs!C$17-Inputs!$B$4)*12,G59*(1+(((1+Inputs!C$21)*(1-Inputs!C$22))^(1/12)-1))+C60*Inputs!$B$13,G59))</f>
        <v>0</v>
      </c>
      <c r="H60" s="6">
        <f>IF(Inputs!$B$26&lt;&gt;"Ready","FIX INPUTS",SUM(E60:G60))</f>
        <v>0</v>
      </c>
      <c r="I60" s="6">
        <f>IF(Inputs!$B$26&lt;&gt;"Ready","FIX INPUTS",H60/(1+Inputs!C$23)^(MIN(A60,(Inputs!C$17-Inputs!$B$4)*12)/12))</f>
        <v>0</v>
      </c>
      <c r="J60" s="6">
        <f>IF(Inputs!$B$26&lt;&gt;"Ready","FIX INPUTS",C60+J59)</f>
        <v>0</v>
      </c>
      <c r="K60" s="6">
        <f>IF(Inputs!$B$26&lt;&gt;"Ready","FIX INPUTS",D60+K59)</f>
        <v>0</v>
      </c>
    </row>
    <row r="61" spans="1:11" ht="27.95" customHeight="1" x14ac:dyDescent="0.25">
      <c r="A61" s="1">
        <v>56</v>
      </c>
      <c r="B61" s="1">
        <f>IF(Inputs!$B$26&lt;&gt;"Ready","FIX INPUTS",Inputs!$B$4+A61/12)</f>
        <v>44.666666666666664</v>
      </c>
      <c r="C61" s="6">
        <f>IF(Inputs!$B$26&lt;&gt;"Ready","FIX INPUTS",IF(A61&lt;=(Inputs!C$17-Inputs!$B$4)*12,Inputs!C$18*(1+Inputs!C$20)^INT((A61-1)/12),0))</f>
        <v>0</v>
      </c>
      <c r="D61" s="6">
        <f>IF(Inputs!$B$26&lt;&gt;"Ready","FIX INPUTS",IF(A61&lt;=(Inputs!C$17-Inputs!$B$4)*12,Inputs!C$19,0))</f>
        <v>0</v>
      </c>
      <c r="E61" s="6">
        <f>IF(Inputs!$B$26&lt;&gt;"Ready","FIX INPUTS",IF(A61&lt;=(Inputs!C$17-Inputs!$B$4)*12,E60*(1+(((1+Inputs!C$21)*(1-Inputs!C$22))^(1/12)-1))+C61*Inputs!$B$11+D61,E60))</f>
        <v>0</v>
      </c>
      <c r="F61" s="6">
        <f>IF(Inputs!$B$26&lt;&gt;"Ready","FIX INPUTS",IF(A61&lt;=(Inputs!C$17-Inputs!$B$4)*12,F60*(1+(((1+Inputs!C$21)*(1-Inputs!C$22))^(1/12)-1))+C61*Inputs!$B$12,F60))</f>
        <v>0</v>
      </c>
      <c r="G61" s="6">
        <f>IF(Inputs!$B$26&lt;&gt;"Ready","FIX INPUTS",IF(A61&lt;=(Inputs!C$17-Inputs!$B$4)*12,G60*(1+(((1+Inputs!C$21)*(1-Inputs!C$22))^(1/12)-1))+C61*Inputs!$B$13,G60))</f>
        <v>0</v>
      </c>
      <c r="H61" s="6">
        <f>IF(Inputs!$B$26&lt;&gt;"Ready","FIX INPUTS",SUM(E61:G61))</f>
        <v>0</v>
      </c>
      <c r="I61" s="6">
        <f>IF(Inputs!$B$26&lt;&gt;"Ready","FIX INPUTS",H61/(1+Inputs!C$23)^(MIN(A61,(Inputs!C$17-Inputs!$B$4)*12)/12))</f>
        <v>0</v>
      </c>
      <c r="J61" s="6">
        <f>IF(Inputs!$B$26&lt;&gt;"Ready","FIX INPUTS",C61+J60)</f>
        <v>0</v>
      </c>
      <c r="K61" s="6">
        <f>IF(Inputs!$B$26&lt;&gt;"Ready","FIX INPUTS",D61+K60)</f>
        <v>0</v>
      </c>
    </row>
    <row r="62" spans="1:11" ht="27.95" customHeight="1" x14ac:dyDescent="0.25">
      <c r="A62" s="1">
        <v>57</v>
      </c>
      <c r="B62" s="1">
        <f>IF(Inputs!$B$26&lt;&gt;"Ready","FIX INPUTS",Inputs!$B$4+A62/12)</f>
        <v>44.75</v>
      </c>
      <c r="C62" s="6">
        <f>IF(Inputs!$B$26&lt;&gt;"Ready","FIX INPUTS",IF(A62&lt;=(Inputs!C$17-Inputs!$B$4)*12,Inputs!C$18*(1+Inputs!C$20)^INT((A62-1)/12),0))</f>
        <v>0</v>
      </c>
      <c r="D62" s="6">
        <f>IF(Inputs!$B$26&lt;&gt;"Ready","FIX INPUTS",IF(A62&lt;=(Inputs!C$17-Inputs!$B$4)*12,Inputs!C$19,0))</f>
        <v>0</v>
      </c>
      <c r="E62" s="6">
        <f>IF(Inputs!$B$26&lt;&gt;"Ready","FIX INPUTS",IF(A62&lt;=(Inputs!C$17-Inputs!$B$4)*12,E61*(1+(((1+Inputs!C$21)*(1-Inputs!C$22))^(1/12)-1))+C62*Inputs!$B$11+D62,E61))</f>
        <v>0</v>
      </c>
      <c r="F62" s="6">
        <f>IF(Inputs!$B$26&lt;&gt;"Ready","FIX INPUTS",IF(A62&lt;=(Inputs!C$17-Inputs!$B$4)*12,F61*(1+(((1+Inputs!C$21)*(1-Inputs!C$22))^(1/12)-1))+C62*Inputs!$B$12,F61))</f>
        <v>0</v>
      </c>
      <c r="G62" s="6">
        <f>IF(Inputs!$B$26&lt;&gt;"Ready","FIX INPUTS",IF(A62&lt;=(Inputs!C$17-Inputs!$B$4)*12,G61*(1+(((1+Inputs!C$21)*(1-Inputs!C$22))^(1/12)-1))+C62*Inputs!$B$13,G61))</f>
        <v>0</v>
      </c>
      <c r="H62" s="6">
        <f>IF(Inputs!$B$26&lt;&gt;"Ready","FIX INPUTS",SUM(E62:G62))</f>
        <v>0</v>
      </c>
      <c r="I62" s="6">
        <f>IF(Inputs!$B$26&lt;&gt;"Ready","FIX INPUTS",H62/(1+Inputs!C$23)^(MIN(A62,(Inputs!C$17-Inputs!$B$4)*12)/12))</f>
        <v>0</v>
      </c>
      <c r="J62" s="6">
        <f>IF(Inputs!$B$26&lt;&gt;"Ready","FIX INPUTS",C62+J61)</f>
        <v>0</v>
      </c>
      <c r="K62" s="6">
        <f>IF(Inputs!$B$26&lt;&gt;"Ready","FIX INPUTS",D62+K61)</f>
        <v>0</v>
      </c>
    </row>
    <row r="63" spans="1:11" ht="27.95" customHeight="1" x14ac:dyDescent="0.25">
      <c r="A63" s="1">
        <v>58</v>
      </c>
      <c r="B63" s="1">
        <f>IF(Inputs!$B$26&lt;&gt;"Ready","FIX INPUTS",Inputs!$B$4+A63/12)</f>
        <v>44.833333333333336</v>
      </c>
      <c r="C63" s="6">
        <f>IF(Inputs!$B$26&lt;&gt;"Ready","FIX INPUTS",IF(A63&lt;=(Inputs!C$17-Inputs!$B$4)*12,Inputs!C$18*(1+Inputs!C$20)^INT((A63-1)/12),0))</f>
        <v>0</v>
      </c>
      <c r="D63" s="6">
        <f>IF(Inputs!$B$26&lt;&gt;"Ready","FIX INPUTS",IF(A63&lt;=(Inputs!C$17-Inputs!$B$4)*12,Inputs!C$19,0))</f>
        <v>0</v>
      </c>
      <c r="E63" s="6">
        <f>IF(Inputs!$B$26&lt;&gt;"Ready","FIX INPUTS",IF(A63&lt;=(Inputs!C$17-Inputs!$B$4)*12,E62*(1+(((1+Inputs!C$21)*(1-Inputs!C$22))^(1/12)-1))+C63*Inputs!$B$11+D63,E62))</f>
        <v>0</v>
      </c>
      <c r="F63" s="6">
        <f>IF(Inputs!$B$26&lt;&gt;"Ready","FIX INPUTS",IF(A63&lt;=(Inputs!C$17-Inputs!$B$4)*12,F62*(1+(((1+Inputs!C$21)*(1-Inputs!C$22))^(1/12)-1))+C63*Inputs!$B$12,F62))</f>
        <v>0</v>
      </c>
      <c r="G63" s="6">
        <f>IF(Inputs!$B$26&lt;&gt;"Ready","FIX INPUTS",IF(A63&lt;=(Inputs!C$17-Inputs!$B$4)*12,G62*(1+(((1+Inputs!C$21)*(1-Inputs!C$22))^(1/12)-1))+C63*Inputs!$B$13,G62))</f>
        <v>0</v>
      </c>
      <c r="H63" s="6">
        <f>IF(Inputs!$B$26&lt;&gt;"Ready","FIX INPUTS",SUM(E63:G63))</f>
        <v>0</v>
      </c>
      <c r="I63" s="6">
        <f>IF(Inputs!$B$26&lt;&gt;"Ready","FIX INPUTS",H63/(1+Inputs!C$23)^(MIN(A63,(Inputs!C$17-Inputs!$B$4)*12)/12))</f>
        <v>0</v>
      </c>
      <c r="J63" s="6">
        <f>IF(Inputs!$B$26&lt;&gt;"Ready","FIX INPUTS",C63+J62)</f>
        <v>0</v>
      </c>
      <c r="K63" s="6">
        <f>IF(Inputs!$B$26&lt;&gt;"Ready","FIX INPUTS",D63+K62)</f>
        <v>0</v>
      </c>
    </row>
    <row r="64" spans="1:11" ht="27.95" customHeight="1" x14ac:dyDescent="0.25">
      <c r="A64" s="1">
        <v>59</v>
      </c>
      <c r="B64" s="1">
        <f>IF(Inputs!$B$26&lt;&gt;"Ready","FIX INPUTS",Inputs!$B$4+A64/12)</f>
        <v>44.916666666666664</v>
      </c>
      <c r="C64" s="6">
        <f>IF(Inputs!$B$26&lt;&gt;"Ready","FIX INPUTS",IF(A64&lt;=(Inputs!C$17-Inputs!$B$4)*12,Inputs!C$18*(1+Inputs!C$20)^INT((A64-1)/12),0))</f>
        <v>0</v>
      </c>
      <c r="D64" s="6">
        <f>IF(Inputs!$B$26&lt;&gt;"Ready","FIX INPUTS",IF(A64&lt;=(Inputs!C$17-Inputs!$B$4)*12,Inputs!C$19,0))</f>
        <v>0</v>
      </c>
      <c r="E64" s="6">
        <f>IF(Inputs!$B$26&lt;&gt;"Ready","FIX INPUTS",IF(A64&lt;=(Inputs!C$17-Inputs!$B$4)*12,E63*(1+(((1+Inputs!C$21)*(1-Inputs!C$22))^(1/12)-1))+C64*Inputs!$B$11+D64,E63))</f>
        <v>0</v>
      </c>
      <c r="F64" s="6">
        <f>IF(Inputs!$B$26&lt;&gt;"Ready","FIX INPUTS",IF(A64&lt;=(Inputs!C$17-Inputs!$B$4)*12,F63*(1+(((1+Inputs!C$21)*(1-Inputs!C$22))^(1/12)-1))+C64*Inputs!$B$12,F63))</f>
        <v>0</v>
      </c>
      <c r="G64" s="6">
        <f>IF(Inputs!$B$26&lt;&gt;"Ready","FIX INPUTS",IF(A64&lt;=(Inputs!C$17-Inputs!$B$4)*12,G63*(1+(((1+Inputs!C$21)*(1-Inputs!C$22))^(1/12)-1))+C64*Inputs!$B$13,G63))</f>
        <v>0</v>
      </c>
      <c r="H64" s="6">
        <f>IF(Inputs!$B$26&lt;&gt;"Ready","FIX INPUTS",SUM(E64:G64))</f>
        <v>0</v>
      </c>
      <c r="I64" s="6">
        <f>IF(Inputs!$B$26&lt;&gt;"Ready","FIX INPUTS",H64/(1+Inputs!C$23)^(MIN(A64,(Inputs!C$17-Inputs!$B$4)*12)/12))</f>
        <v>0</v>
      </c>
      <c r="J64" s="6">
        <f>IF(Inputs!$B$26&lt;&gt;"Ready","FIX INPUTS",C64+J63)</f>
        <v>0</v>
      </c>
      <c r="K64" s="6">
        <f>IF(Inputs!$B$26&lt;&gt;"Ready","FIX INPUTS",D64+K63)</f>
        <v>0</v>
      </c>
    </row>
    <row r="65" spans="1:11" ht="27.95" customHeight="1" x14ac:dyDescent="0.25">
      <c r="A65" s="1">
        <v>60</v>
      </c>
      <c r="B65" s="1">
        <f>IF(Inputs!$B$26&lt;&gt;"Ready","FIX INPUTS",Inputs!$B$4+A65/12)</f>
        <v>45</v>
      </c>
      <c r="C65" s="6">
        <f>IF(Inputs!$B$26&lt;&gt;"Ready","FIX INPUTS",IF(A65&lt;=(Inputs!C$17-Inputs!$B$4)*12,Inputs!C$18*(1+Inputs!C$20)^INT((A65-1)/12),0))</f>
        <v>0</v>
      </c>
      <c r="D65" s="6">
        <f>IF(Inputs!$B$26&lt;&gt;"Ready","FIX INPUTS",IF(A65&lt;=(Inputs!C$17-Inputs!$B$4)*12,Inputs!C$19,0))</f>
        <v>0</v>
      </c>
      <c r="E65" s="6">
        <f>IF(Inputs!$B$26&lt;&gt;"Ready","FIX INPUTS",IF(A65&lt;=(Inputs!C$17-Inputs!$B$4)*12,E64*(1+(((1+Inputs!C$21)*(1-Inputs!C$22))^(1/12)-1))+C65*Inputs!$B$11+D65,E64))</f>
        <v>0</v>
      </c>
      <c r="F65" s="6">
        <f>IF(Inputs!$B$26&lt;&gt;"Ready","FIX INPUTS",IF(A65&lt;=(Inputs!C$17-Inputs!$B$4)*12,F64*(1+(((1+Inputs!C$21)*(1-Inputs!C$22))^(1/12)-1))+C65*Inputs!$B$12,F64))</f>
        <v>0</v>
      </c>
      <c r="G65" s="6">
        <f>IF(Inputs!$B$26&lt;&gt;"Ready","FIX INPUTS",IF(A65&lt;=(Inputs!C$17-Inputs!$B$4)*12,G64*(1+(((1+Inputs!C$21)*(1-Inputs!C$22))^(1/12)-1))+C65*Inputs!$B$13,G64))</f>
        <v>0</v>
      </c>
      <c r="H65" s="6">
        <f>IF(Inputs!$B$26&lt;&gt;"Ready","FIX INPUTS",SUM(E65:G65))</f>
        <v>0</v>
      </c>
      <c r="I65" s="6">
        <f>IF(Inputs!$B$26&lt;&gt;"Ready","FIX INPUTS",H65/(1+Inputs!C$23)^(MIN(A65,(Inputs!C$17-Inputs!$B$4)*12)/12))</f>
        <v>0</v>
      </c>
      <c r="J65" s="6">
        <f>IF(Inputs!$B$26&lt;&gt;"Ready","FIX INPUTS",C65+J64)</f>
        <v>0</v>
      </c>
      <c r="K65" s="6">
        <f>IF(Inputs!$B$26&lt;&gt;"Ready","FIX INPUTS",D65+K64)</f>
        <v>0</v>
      </c>
    </row>
    <row r="66" spans="1:11" ht="27.95" customHeight="1" x14ac:dyDescent="0.25">
      <c r="A66" s="1">
        <v>61</v>
      </c>
      <c r="B66" s="1">
        <f>IF(Inputs!$B$26&lt;&gt;"Ready","FIX INPUTS",Inputs!$B$4+A66/12)</f>
        <v>45.083333333333336</v>
      </c>
      <c r="C66" s="6">
        <f>IF(Inputs!$B$26&lt;&gt;"Ready","FIX INPUTS",IF(A66&lt;=(Inputs!C$17-Inputs!$B$4)*12,Inputs!C$18*(1+Inputs!C$20)^INT((A66-1)/12),0))</f>
        <v>0</v>
      </c>
      <c r="D66" s="6">
        <f>IF(Inputs!$B$26&lt;&gt;"Ready","FIX INPUTS",IF(A66&lt;=(Inputs!C$17-Inputs!$B$4)*12,Inputs!C$19,0))</f>
        <v>0</v>
      </c>
      <c r="E66" s="6">
        <f>IF(Inputs!$B$26&lt;&gt;"Ready","FIX INPUTS",IF(A66&lt;=(Inputs!C$17-Inputs!$B$4)*12,E65*(1+(((1+Inputs!C$21)*(1-Inputs!C$22))^(1/12)-1))+C66*Inputs!$B$11+D66,E65))</f>
        <v>0</v>
      </c>
      <c r="F66" s="6">
        <f>IF(Inputs!$B$26&lt;&gt;"Ready","FIX INPUTS",IF(A66&lt;=(Inputs!C$17-Inputs!$B$4)*12,F65*(1+(((1+Inputs!C$21)*(1-Inputs!C$22))^(1/12)-1))+C66*Inputs!$B$12,F65))</f>
        <v>0</v>
      </c>
      <c r="G66" s="6">
        <f>IF(Inputs!$B$26&lt;&gt;"Ready","FIX INPUTS",IF(A66&lt;=(Inputs!C$17-Inputs!$B$4)*12,G65*(1+(((1+Inputs!C$21)*(1-Inputs!C$22))^(1/12)-1))+C66*Inputs!$B$13,G65))</f>
        <v>0</v>
      </c>
      <c r="H66" s="6">
        <f>IF(Inputs!$B$26&lt;&gt;"Ready","FIX INPUTS",SUM(E66:G66))</f>
        <v>0</v>
      </c>
      <c r="I66" s="6">
        <f>IF(Inputs!$B$26&lt;&gt;"Ready","FIX INPUTS",H66/(1+Inputs!C$23)^(MIN(A66,(Inputs!C$17-Inputs!$B$4)*12)/12))</f>
        <v>0</v>
      </c>
      <c r="J66" s="6">
        <f>IF(Inputs!$B$26&lt;&gt;"Ready","FIX INPUTS",C66+J65)</f>
        <v>0</v>
      </c>
      <c r="K66" s="6">
        <f>IF(Inputs!$B$26&lt;&gt;"Ready","FIX INPUTS",D66+K65)</f>
        <v>0</v>
      </c>
    </row>
    <row r="67" spans="1:11" ht="27.95" customHeight="1" x14ac:dyDescent="0.25">
      <c r="A67" s="1">
        <v>62</v>
      </c>
      <c r="B67" s="1">
        <f>IF(Inputs!$B$26&lt;&gt;"Ready","FIX INPUTS",Inputs!$B$4+A67/12)</f>
        <v>45.166666666666664</v>
      </c>
      <c r="C67" s="6">
        <f>IF(Inputs!$B$26&lt;&gt;"Ready","FIX INPUTS",IF(A67&lt;=(Inputs!C$17-Inputs!$B$4)*12,Inputs!C$18*(1+Inputs!C$20)^INT((A67-1)/12),0))</f>
        <v>0</v>
      </c>
      <c r="D67" s="6">
        <f>IF(Inputs!$B$26&lt;&gt;"Ready","FIX INPUTS",IF(A67&lt;=(Inputs!C$17-Inputs!$B$4)*12,Inputs!C$19,0))</f>
        <v>0</v>
      </c>
      <c r="E67" s="6">
        <f>IF(Inputs!$B$26&lt;&gt;"Ready","FIX INPUTS",IF(A67&lt;=(Inputs!C$17-Inputs!$B$4)*12,E66*(1+(((1+Inputs!C$21)*(1-Inputs!C$22))^(1/12)-1))+C67*Inputs!$B$11+D67,E66))</f>
        <v>0</v>
      </c>
      <c r="F67" s="6">
        <f>IF(Inputs!$B$26&lt;&gt;"Ready","FIX INPUTS",IF(A67&lt;=(Inputs!C$17-Inputs!$B$4)*12,F66*(1+(((1+Inputs!C$21)*(1-Inputs!C$22))^(1/12)-1))+C67*Inputs!$B$12,F66))</f>
        <v>0</v>
      </c>
      <c r="G67" s="6">
        <f>IF(Inputs!$B$26&lt;&gt;"Ready","FIX INPUTS",IF(A67&lt;=(Inputs!C$17-Inputs!$B$4)*12,G66*(1+(((1+Inputs!C$21)*(1-Inputs!C$22))^(1/12)-1))+C67*Inputs!$B$13,G66))</f>
        <v>0</v>
      </c>
      <c r="H67" s="6">
        <f>IF(Inputs!$B$26&lt;&gt;"Ready","FIX INPUTS",SUM(E67:G67))</f>
        <v>0</v>
      </c>
      <c r="I67" s="6">
        <f>IF(Inputs!$B$26&lt;&gt;"Ready","FIX INPUTS",H67/(1+Inputs!C$23)^(MIN(A67,(Inputs!C$17-Inputs!$B$4)*12)/12))</f>
        <v>0</v>
      </c>
      <c r="J67" s="6">
        <f>IF(Inputs!$B$26&lt;&gt;"Ready","FIX INPUTS",C67+J66)</f>
        <v>0</v>
      </c>
      <c r="K67" s="6">
        <f>IF(Inputs!$B$26&lt;&gt;"Ready","FIX INPUTS",D67+K66)</f>
        <v>0</v>
      </c>
    </row>
    <row r="68" spans="1:11" ht="27.95" customHeight="1" x14ac:dyDescent="0.25">
      <c r="A68" s="1">
        <v>63</v>
      </c>
      <c r="B68" s="1">
        <f>IF(Inputs!$B$26&lt;&gt;"Ready","FIX INPUTS",Inputs!$B$4+A68/12)</f>
        <v>45.25</v>
      </c>
      <c r="C68" s="6">
        <f>IF(Inputs!$B$26&lt;&gt;"Ready","FIX INPUTS",IF(A68&lt;=(Inputs!C$17-Inputs!$B$4)*12,Inputs!C$18*(1+Inputs!C$20)^INT((A68-1)/12),0))</f>
        <v>0</v>
      </c>
      <c r="D68" s="6">
        <f>IF(Inputs!$B$26&lt;&gt;"Ready","FIX INPUTS",IF(A68&lt;=(Inputs!C$17-Inputs!$B$4)*12,Inputs!C$19,0))</f>
        <v>0</v>
      </c>
      <c r="E68" s="6">
        <f>IF(Inputs!$B$26&lt;&gt;"Ready","FIX INPUTS",IF(A68&lt;=(Inputs!C$17-Inputs!$B$4)*12,E67*(1+(((1+Inputs!C$21)*(1-Inputs!C$22))^(1/12)-1))+C68*Inputs!$B$11+D68,E67))</f>
        <v>0</v>
      </c>
      <c r="F68" s="6">
        <f>IF(Inputs!$B$26&lt;&gt;"Ready","FIX INPUTS",IF(A68&lt;=(Inputs!C$17-Inputs!$B$4)*12,F67*(1+(((1+Inputs!C$21)*(1-Inputs!C$22))^(1/12)-1))+C68*Inputs!$B$12,F67))</f>
        <v>0</v>
      </c>
      <c r="G68" s="6">
        <f>IF(Inputs!$B$26&lt;&gt;"Ready","FIX INPUTS",IF(A68&lt;=(Inputs!C$17-Inputs!$B$4)*12,G67*(1+(((1+Inputs!C$21)*(1-Inputs!C$22))^(1/12)-1))+C68*Inputs!$B$13,G67))</f>
        <v>0</v>
      </c>
      <c r="H68" s="6">
        <f>IF(Inputs!$B$26&lt;&gt;"Ready","FIX INPUTS",SUM(E68:G68))</f>
        <v>0</v>
      </c>
      <c r="I68" s="6">
        <f>IF(Inputs!$B$26&lt;&gt;"Ready","FIX INPUTS",H68/(1+Inputs!C$23)^(MIN(A68,(Inputs!C$17-Inputs!$B$4)*12)/12))</f>
        <v>0</v>
      </c>
      <c r="J68" s="6">
        <f>IF(Inputs!$B$26&lt;&gt;"Ready","FIX INPUTS",C68+J67)</f>
        <v>0</v>
      </c>
      <c r="K68" s="6">
        <f>IF(Inputs!$B$26&lt;&gt;"Ready","FIX INPUTS",D68+K67)</f>
        <v>0</v>
      </c>
    </row>
    <row r="69" spans="1:11" ht="27.95" customHeight="1" x14ac:dyDescent="0.25">
      <c r="A69" s="1">
        <v>64</v>
      </c>
      <c r="B69" s="1">
        <f>IF(Inputs!$B$26&lt;&gt;"Ready","FIX INPUTS",Inputs!$B$4+A69/12)</f>
        <v>45.333333333333336</v>
      </c>
      <c r="C69" s="6">
        <f>IF(Inputs!$B$26&lt;&gt;"Ready","FIX INPUTS",IF(A69&lt;=(Inputs!C$17-Inputs!$B$4)*12,Inputs!C$18*(1+Inputs!C$20)^INT((A69-1)/12),0))</f>
        <v>0</v>
      </c>
      <c r="D69" s="6">
        <f>IF(Inputs!$B$26&lt;&gt;"Ready","FIX INPUTS",IF(A69&lt;=(Inputs!C$17-Inputs!$B$4)*12,Inputs!C$19,0))</f>
        <v>0</v>
      </c>
      <c r="E69" s="6">
        <f>IF(Inputs!$B$26&lt;&gt;"Ready","FIX INPUTS",IF(A69&lt;=(Inputs!C$17-Inputs!$B$4)*12,E68*(1+(((1+Inputs!C$21)*(1-Inputs!C$22))^(1/12)-1))+C69*Inputs!$B$11+D69,E68))</f>
        <v>0</v>
      </c>
      <c r="F69" s="6">
        <f>IF(Inputs!$B$26&lt;&gt;"Ready","FIX INPUTS",IF(A69&lt;=(Inputs!C$17-Inputs!$B$4)*12,F68*(1+(((1+Inputs!C$21)*(1-Inputs!C$22))^(1/12)-1))+C69*Inputs!$B$12,F68))</f>
        <v>0</v>
      </c>
      <c r="G69" s="6">
        <f>IF(Inputs!$B$26&lt;&gt;"Ready","FIX INPUTS",IF(A69&lt;=(Inputs!C$17-Inputs!$B$4)*12,G68*(1+(((1+Inputs!C$21)*(1-Inputs!C$22))^(1/12)-1))+C69*Inputs!$B$13,G68))</f>
        <v>0</v>
      </c>
      <c r="H69" s="6">
        <f>IF(Inputs!$B$26&lt;&gt;"Ready","FIX INPUTS",SUM(E69:G69))</f>
        <v>0</v>
      </c>
      <c r="I69" s="6">
        <f>IF(Inputs!$B$26&lt;&gt;"Ready","FIX INPUTS",H69/(1+Inputs!C$23)^(MIN(A69,(Inputs!C$17-Inputs!$B$4)*12)/12))</f>
        <v>0</v>
      </c>
      <c r="J69" s="6">
        <f>IF(Inputs!$B$26&lt;&gt;"Ready","FIX INPUTS",C69+J68)</f>
        <v>0</v>
      </c>
      <c r="K69" s="6">
        <f>IF(Inputs!$B$26&lt;&gt;"Ready","FIX INPUTS",D69+K68)</f>
        <v>0</v>
      </c>
    </row>
    <row r="70" spans="1:11" ht="27.95" customHeight="1" x14ac:dyDescent="0.25">
      <c r="A70" s="1">
        <v>65</v>
      </c>
      <c r="B70" s="1">
        <f>IF(Inputs!$B$26&lt;&gt;"Ready","FIX INPUTS",Inputs!$B$4+A70/12)</f>
        <v>45.416666666666664</v>
      </c>
      <c r="C70" s="6">
        <f>IF(Inputs!$B$26&lt;&gt;"Ready","FIX INPUTS",IF(A70&lt;=(Inputs!C$17-Inputs!$B$4)*12,Inputs!C$18*(1+Inputs!C$20)^INT((A70-1)/12),0))</f>
        <v>0</v>
      </c>
      <c r="D70" s="6">
        <f>IF(Inputs!$B$26&lt;&gt;"Ready","FIX INPUTS",IF(A70&lt;=(Inputs!C$17-Inputs!$B$4)*12,Inputs!C$19,0))</f>
        <v>0</v>
      </c>
      <c r="E70" s="6">
        <f>IF(Inputs!$B$26&lt;&gt;"Ready","FIX INPUTS",IF(A70&lt;=(Inputs!C$17-Inputs!$B$4)*12,E69*(1+(((1+Inputs!C$21)*(1-Inputs!C$22))^(1/12)-1))+C70*Inputs!$B$11+D70,E69))</f>
        <v>0</v>
      </c>
      <c r="F70" s="6">
        <f>IF(Inputs!$B$26&lt;&gt;"Ready","FIX INPUTS",IF(A70&lt;=(Inputs!C$17-Inputs!$B$4)*12,F69*(1+(((1+Inputs!C$21)*(1-Inputs!C$22))^(1/12)-1))+C70*Inputs!$B$12,F69))</f>
        <v>0</v>
      </c>
      <c r="G70" s="6">
        <f>IF(Inputs!$B$26&lt;&gt;"Ready","FIX INPUTS",IF(A70&lt;=(Inputs!C$17-Inputs!$B$4)*12,G69*(1+(((1+Inputs!C$21)*(1-Inputs!C$22))^(1/12)-1))+C70*Inputs!$B$13,G69))</f>
        <v>0</v>
      </c>
      <c r="H70" s="6">
        <f>IF(Inputs!$B$26&lt;&gt;"Ready","FIX INPUTS",SUM(E70:G70))</f>
        <v>0</v>
      </c>
      <c r="I70" s="6">
        <f>IF(Inputs!$B$26&lt;&gt;"Ready","FIX INPUTS",H70/(1+Inputs!C$23)^(MIN(A70,(Inputs!C$17-Inputs!$B$4)*12)/12))</f>
        <v>0</v>
      </c>
      <c r="J70" s="6">
        <f>IF(Inputs!$B$26&lt;&gt;"Ready","FIX INPUTS",C70+J69)</f>
        <v>0</v>
      </c>
      <c r="K70" s="6">
        <f>IF(Inputs!$B$26&lt;&gt;"Ready","FIX INPUTS",D70+K69)</f>
        <v>0</v>
      </c>
    </row>
    <row r="71" spans="1:11" ht="27.95" customHeight="1" x14ac:dyDescent="0.25">
      <c r="A71" s="1">
        <v>66</v>
      </c>
      <c r="B71" s="1">
        <f>IF(Inputs!$B$26&lt;&gt;"Ready","FIX INPUTS",Inputs!$B$4+A71/12)</f>
        <v>45.5</v>
      </c>
      <c r="C71" s="6">
        <f>IF(Inputs!$B$26&lt;&gt;"Ready","FIX INPUTS",IF(A71&lt;=(Inputs!C$17-Inputs!$B$4)*12,Inputs!C$18*(1+Inputs!C$20)^INT((A71-1)/12),0))</f>
        <v>0</v>
      </c>
      <c r="D71" s="6">
        <f>IF(Inputs!$B$26&lt;&gt;"Ready","FIX INPUTS",IF(A71&lt;=(Inputs!C$17-Inputs!$B$4)*12,Inputs!C$19,0))</f>
        <v>0</v>
      </c>
      <c r="E71" s="6">
        <f>IF(Inputs!$B$26&lt;&gt;"Ready","FIX INPUTS",IF(A71&lt;=(Inputs!C$17-Inputs!$B$4)*12,E70*(1+(((1+Inputs!C$21)*(1-Inputs!C$22))^(1/12)-1))+C71*Inputs!$B$11+D71,E70))</f>
        <v>0</v>
      </c>
      <c r="F71" s="6">
        <f>IF(Inputs!$B$26&lt;&gt;"Ready","FIX INPUTS",IF(A71&lt;=(Inputs!C$17-Inputs!$B$4)*12,F70*(1+(((1+Inputs!C$21)*(1-Inputs!C$22))^(1/12)-1))+C71*Inputs!$B$12,F70))</f>
        <v>0</v>
      </c>
      <c r="G71" s="6">
        <f>IF(Inputs!$B$26&lt;&gt;"Ready","FIX INPUTS",IF(A71&lt;=(Inputs!C$17-Inputs!$B$4)*12,G70*(1+(((1+Inputs!C$21)*(1-Inputs!C$22))^(1/12)-1))+C71*Inputs!$B$13,G70))</f>
        <v>0</v>
      </c>
      <c r="H71" s="6">
        <f>IF(Inputs!$B$26&lt;&gt;"Ready","FIX INPUTS",SUM(E71:G71))</f>
        <v>0</v>
      </c>
      <c r="I71" s="6">
        <f>IF(Inputs!$B$26&lt;&gt;"Ready","FIX INPUTS",H71/(1+Inputs!C$23)^(MIN(A71,(Inputs!C$17-Inputs!$B$4)*12)/12))</f>
        <v>0</v>
      </c>
      <c r="J71" s="6">
        <f>IF(Inputs!$B$26&lt;&gt;"Ready","FIX INPUTS",C71+J70)</f>
        <v>0</v>
      </c>
      <c r="K71" s="6">
        <f>IF(Inputs!$B$26&lt;&gt;"Ready","FIX INPUTS",D71+K70)</f>
        <v>0</v>
      </c>
    </row>
    <row r="72" spans="1:11" ht="27.95" customHeight="1" x14ac:dyDescent="0.25">
      <c r="A72" s="1">
        <v>67</v>
      </c>
      <c r="B72" s="1">
        <f>IF(Inputs!$B$26&lt;&gt;"Ready","FIX INPUTS",Inputs!$B$4+A72/12)</f>
        <v>45.583333333333336</v>
      </c>
      <c r="C72" s="6">
        <f>IF(Inputs!$B$26&lt;&gt;"Ready","FIX INPUTS",IF(A72&lt;=(Inputs!C$17-Inputs!$B$4)*12,Inputs!C$18*(1+Inputs!C$20)^INT((A72-1)/12),0))</f>
        <v>0</v>
      </c>
      <c r="D72" s="6">
        <f>IF(Inputs!$B$26&lt;&gt;"Ready","FIX INPUTS",IF(A72&lt;=(Inputs!C$17-Inputs!$B$4)*12,Inputs!C$19,0))</f>
        <v>0</v>
      </c>
      <c r="E72" s="6">
        <f>IF(Inputs!$B$26&lt;&gt;"Ready","FIX INPUTS",IF(A72&lt;=(Inputs!C$17-Inputs!$B$4)*12,E71*(1+(((1+Inputs!C$21)*(1-Inputs!C$22))^(1/12)-1))+C72*Inputs!$B$11+D72,E71))</f>
        <v>0</v>
      </c>
      <c r="F72" s="6">
        <f>IF(Inputs!$B$26&lt;&gt;"Ready","FIX INPUTS",IF(A72&lt;=(Inputs!C$17-Inputs!$B$4)*12,F71*(1+(((1+Inputs!C$21)*(1-Inputs!C$22))^(1/12)-1))+C72*Inputs!$B$12,F71))</f>
        <v>0</v>
      </c>
      <c r="G72" s="6">
        <f>IF(Inputs!$B$26&lt;&gt;"Ready","FIX INPUTS",IF(A72&lt;=(Inputs!C$17-Inputs!$B$4)*12,G71*(1+(((1+Inputs!C$21)*(1-Inputs!C$22))^(1/12)-1))+C72*Inputs!$B$13,G71))</f>
        <v>0</v>
      </c>
      <c r="H72" s="6">
        <f>IF(Inputs!$B$26&lt;&gt;"Ready","FIX INPUTS",SUM(E72:G72))</f>
        <v>0</v>
      </c>
      <c r="I72" s="6">
        <f>IF(Inputs!$B$26&lt;&gt;"Ready","FIX INPUTS",H72/(1+Inputs!C$23)^(MIN(A72,(Inputs!C$17-Inputs!$B$4)*12)/12))</f>
        <v>0</v>
      </c>
      <c r="J72" s="6">
        <f>IF(Inputs!$B$26&lt;&gt;"Ready","FIX INPUTS",C72+J71)</f>
        <v>0</v>
      </c>
      <c r="K72" s="6">
        <f>IF(Inputs!$B$26&lt;&gt;"Ready","FIX INPUTS",D72+K71)</f>
        <v>0</v>
      </c>
    </row>
    <row r="73" spans="1:11" ht="27.95" customHeight="1" x14ac:dyDescent="0.25">
      <c r="A73" s="1">
        <v>68</v>
      </c>
      <c r="B73" s="1">
        <f>IF(Inputs!$B$26&lt;&gt;"Ready","FIX INPUTS",Inputs!$B$4+A73/12)</f>
        <v>45.666666666666664</v>
      </c>
      <c r="C73" s="6">
        <f>IF(Inputs!$B$26&lt;&gt;"Ready","FIX INPUTS",IF(A73&lt;=(Inputs!C$17-Inputs!$B$4)*12,Inputs!C$18*(1+Inputs!C$20)^INT((A73-1)/12),0))</f>
        <v>0</v>
      </c>
      <c r="D73" s="6">
        <f>IF(Inputs!$B$26&lt;&gt;"Ready","FIX INPUTS",IF(A73&lt;=(Inputs!C$17-Inputs!$B$4)*12,Inputs!C$19,0))</f>
        <v>0</v>
      </c>
      <c r="E73" s="6">
        <f>IF(Inputs!$B$26&lt;&gt;"Ready","FIX INPUTS",IF(A73&lt;=(Inputs!C$17-Inputs!$B$4)*12,E72*(1+(((1+Inputs!C$21)*(1-Inputs!C$22))^(1/12)-1))+C73*Inputs!$B$11+D73,E72))</f>
        <v>0</v>
      </c>
      <c r="F73" s="6">
        <f>IF(Inputs!$B$26&lt;&gt;"Ready","FIX INPUTS",IF(A73&lt;=(Inputs!C$17-Inputs!$B$4)*12,F72*(1+(((1+Inputs!C$21)*(1-Inputs!C$22))^(1/12)-1))+C73*Inputs!$B$12,F72))</f>
        <v>0</v>
      </c>
      <c r="G73" s="6">
        <f>IF(Inputs!$B$26&lt;&gt;"Ready","FIX INPUTS",IF(A73&lt;=(Inputs!C$17-Inputs!$B$4)*12,G72*(1+(((1+Inputs!C$21)*(1-Inputs!C$22))^(1/12)-1))+C73*Inputs!$B$13,G72))</f>
        <v>0</v>
      </c>
      <c r="H73" s="6">
        <f>IF(Inputs!$B$26&lt;&gt;"Ready","FIX INPUTS",SUM(E73:G73))</f>
        <v>0</v>
      </c>
      <c r="I73" s="6">
        <f>IF(Inputs!$B$26&lt;&gt;"Ready","FIX INPUTS",H73/(1+Inputs!C$23)^(MIN(A73,(Inputs!C$17-Inputs!$B$4)*12)/12))</f>
        <v>0</v>
      </c>
      <c r="J73" s="6">
        <f>IF(Inputs!$B$26&lt;&gt;"Ready","FIX INPUTS",C73+J72)</f>
        <v>0</v>
      </c>
      <c r="K73" s="6">
        <f>IF(Inputs!$B$26&lt;&gt;"Ready","FIX INPUTS",D73+K72)</f>
        <v>0</v>
      </c>
    </row>
    <row r="74" spans="1:11" ht="27.95" customHeight="1" x14ac:dyDescent="0.25">
      <c r="A74" s="1">
        <v>69</v>
      </c>
      <c r="B74" s="1">
        <f>IF(Inputs!$B$26&lt;&gt;"Ready","FIX INPUTS",Inputs!$B$4+A74/12)</f>
        <v>45.75</v>
      </c>
      <c r="C74" s="6">
        <f>IF(Inputs!$B$26&lt;&gt;"Ready","FIX INPUTS",IF(A74&lt;=(Inputs!C$17-Inputs!$B$4)*12,Inputs!C$18*(1+Inputs!C$20)^INT((A74-1)/12),0))</f>
        <v>0</v>
      </c>
      <c r="D74" s="6">
        <f>IF(Inputs!$B$26&lt;&gt;"Ready","FIX INPUTS",IF(A74&lt;=(Inputs!C$17-Inputs!$B$4)*12,Inputs!C$19,0))</f>
        <v>0</v>
      </c>
      <c r="E74" s="6">
        <f>IF(Inputs!$B$26&lt;&gt;"Ready","FIX INPUTS",IF(A74&lt;=(Inputs!C$17-Inputs!$B$4)*12,E73*(1+(((1+Inputs!C$21)*(1-Inputs!C$22))^(1/12)-1))+C74*Inputs!$B$11+D74,E73))</f>
        <v>0</v>
      </c>
      <c r="F74" s="6">
        <f>IF(Inputs!$B$26&lt;&gt;"Ready","FIX INPUTS",IF(A74&lt;=(Inputs!C$17-Inputs!$B$4)*12,F73*(1+(((1+Inputs!C$21)*(1-Inputs!C$22))^(1/12)-1))+C74*Inputs!$B$12,F73))</f>
        <v>0</v>
      </c>
      <c r="G74" s="6">
        <f>IF(Inputs!$B$26&lt;&gt;"Ready","FIX INPUTS",IF(A74&lt;=(Inputs!C$17-Inputs!$B$4)*12,G73*(1+(((1+Inputs!C$21)*(1-Inputs!C$22))^(1/12)-1))+C74*Inputs!$B$13,G73))</f>
        <v>0</v>
      </c>
      <c r="H74" s="6">
        <f>IF(Inputs!$B$26&lt;&gt;"Ready","FIX INPUTS",SUM(E74:G74))</f>
        <v>0</v>
      </c>
      <c r="I74" s="6">
        <f>IF(Inputs!$B$26&lt;&gt;"Ready","FIX INPUTS",H74/(1+Inputs!C$23)^(MIN(A74,(Inputs!C$17-Inputs!$B$4)*12)/12))</f>
        <v>0</v>
      </c>
      <c r="J74" s="6">
        <f>IF(Inputs!$B$26&lt;&gt;"Ready","FIX INPUTS",C74+J73)</f>
        <v>0</v>
      </c>
      <c r="K74" s="6">
        <f>IF(Inputs!$B$26&lt;&gt;"Ready","FIX INPUTS",D74+K73)</f>
        <v>0</v>
      </c>
    </row>
    <row r="75" spans="1:11" ht="27.95" customHeight="1" x14ac:dyDescent="0.25">
      <c r="A75" s="1">
        <v>70</v>
      </c>
      <c r="B75" s="1">
        <f>IF(Inputs!$B$26&lt;&gt;"Ready","FIX INPUTS",Inputs!$B$4+A75/12)</f>
        <v>45.833333333333336</v>
      </c>
      <c r="C75" s="6">
        <f>IF(Inputs!$B$26&lt;&gt;"Ready","FIX INPUTS",IF(A75&lt;=(Inputs!C$17-Inputs!$B$4)*12,Inputs!C$18*(1+Inputs!C$20)^INT((A75-1)/12),0))</f>
        <v>0</v>
      </c>
      <c r="D75" s="6">
        <f>IF(Inputs!$B$26&lt;&gt;"Ready","FIX INPUTS",IF(A75&lt;=(Inputs!C$17-Inputs!$B$4)*12,Inputs!C$19,0))</f>
        <v>0</v>
      </c>
      <c r="E75" s="6">
        <f>IF(Inputs!$B$26&lt;&gt;"Ready","FIX INPUTS",IF(A75&lt;=(Inputs!C$17-Inputs!$B$4)*12,E74*(1+(((1+Inputs!C$21)*(1-Inputs!C$22))^(1/12)-1))+C75*Inputs!$B$11+D75,E74))</f>
        <v>0</v>
      </c>
      <c r="F75" s="6">
        <f>IF(Inputs!$B$26&lt;&gt;"Ready","FIX INPUTS",IF(A75&lt;=(Inputs!C$17-Inputs!$B$4)*12,F74*(1+(((1+Inputs!C$21)*(1-Inputs!C$22))^(1/12)-1))+C75*Inputs!$B$12,F74))</f>
        <v>0</v>
      </c>
      <c r="G75" s="6">
        <f>IF(Inputs!$B$26&lt;&gt;"Ready","FIX INPUTS",IF(A75&lt;=(Inputs!C$17-Inputs!$B$4)*12,G74*(1+(((1+Inputs!C$21)*(1-Inputs!C$22))^(1/12)-1))+C75*Inputs!$B$13,G74))</f>
        <v>0</v>
      </c>
      <c r="H75" s="6">
        <f>IF(Inputs!$B$26&lt;&gt;"Ready","FIX INPUTS",SUM(E75:G75))</f>
        <v>0</v>
      </c>
      <c r="I75" s="6">
        <f>IF(Inputs!$B$26&lt;&gt;"Ready","FIX INPUTS",H75/(1+Inputs!C$23)^(MIN(A75,(Inputs!C$17-Inputs!$B$4)*12)/12))</f>
        <v>0</v>
      </c>
      <c r="J75" s="6">
        <f>IF(Inputs!$B$26&lt;&gt;"Ready","FIX INPUTS",C75+J74)</f>
        <v>0</v>
      </c>
      <c r="K75" s="6">
        <f>IF(Inputs!$B$26&lt;&gt;"Ready","FIX INPUTS",D75+K74)</f>
        <v>0</v>
      </c>
    </row>
    <row r="76" spans="1:11" ht="27.95" customHeight="1" x14ac:dyDescent="0.25">
      <c r="A76" s="1">
        <v>71</v>
      </c>
      <c r="B76" s="1">
        <f>IF(Inputs!$B$26&lt;&gt;"Ready","FIX INPUTS",Inputs!$B$4+A76/12)</f>
        <v>45.916666666666664</v>
      </c>
      <c r="C76" s="6">
        <f>IF(Inputs!$B$26&lt;&gt;"Ready","FIX INPUTS",IF(A76&lt;=(Inputs!C$17-Inputs!$B$4)*12,Inputs!C$18*(1+Inputs!C$20)^INT((A76-1)/12),0))</f>
        <v>0</v>
      </c>
      <c r="D76" s="6">
        <f>IF(Inputs!$B$26&lt;&gt;"Ready","FIX INPUTS",IF(A76&lt;=(Inputs!C$17-Inputs!$B$4)*12,Inputs!C$19,0))</f>
        <v>0</v>
      </c>
      <c r="E76" s="6">
        <f>IF(Inputs!$B$26&lt;&gt;"Ready","FIX INPUTS",IF(A76&lt;=(Inputs!C$17-Inputs!$B$4)*12,E75*(1+(((1+Inputs!C$21)*(1-Inputs!C$22))^(1/12)-1))+C76*Inputs!$B$11+D76,E75))</f>
        <v>0</v>
      </c>
      <c r="F76" s="6">
        <f>IF(Inputs!$B$26&lt;&gt;"Ready","FIX INPUTS",IF(A76&lt;=(Inputs!C$17-Inputs!$B$4)*12,F75*(1+(((1+Inputs!C$21)*(1-Inputs!C$22))^(1/12)-1))+C76*Inputs!$B$12,F75))</f>
        <v>0</v>
      </c>
      <c r="G76" s="6">
        <f>IF(Inputs!$B$26&lt;&gt;"Ready","FIX INPUTS",IF(A76&lt;=(Inputs!C$17-Inputs!$B$4)*12,G75*(1+(((1+Inputs!C$21)*(1-Inputs!C$22))^(1/12)-1))+C76*Inputs!$B$13,G75))</f>
        <v>0</v>
      </c>
      <c r="H76" s="6">
        <f>IF(Inputs!$B$26&lt;&gt;"Ready","FIX INPUTS",SUM(E76:G76))</f>
        <v>0</v>
      </c>
      <c r="I76" s="6">
        <f>IF(Inputs!$B$26&lt;&gt;"Ready","FIX INPUTS",H76/(1+Inputs!C$23)^(MIN(A76,(Inputs!C$17-Inputs!$B$4)*12)/12))</f>
        <v>0</v>
      </c>
      <c r="J76" s="6">
        <f>IF(Inputs!$B$26&lt;&gt;"Ready","FIX INPUTS",C76+J75)</f>
        <v>0</v>
      </c>
      <c r="K76" s="6">
        <f>IF(Inputs!$B$26&lt;&gt;"Ready","FIX INPUTS",D76+K75)</f>
        <v>0</v>
      </c>
    </row>
    <row r="77" spans="1:11" ht="27.95" customHeight="1" x14ac:dyDescent="0.25">
      <c r="A77" s="1">
        <v>72</v>
      </c>
      <c r="B77" s="1">
        <f>IF(Inputs!$B$26&lt;&gt;"Ready","FIX INPUTS",Inputs!$B$4+A77/12)</f>
        <v>46</v>
      </c>
      <c r="C77" s="6">
        <f>IF(Inputs!$B$26&lt;&gt;"Ready","FIX INPUTS",IF(A77&lt;=(Inputs!C$17-Inputs!$B$4)*12,Inputs!C$18*(1+Inputs!C$20)^INT((A77-1)/12),0))</f>
        <v>0</v>
      </c>
      <c r="D77" s="6">
        <f>IF(Inputs!$B$26&lt;&gt;"Ready","FIX INPUTS",IF(A77&lt;=(Inputs!C$17-Inputs!$B$4)*12,Inputs!C$19,0))</f>
        <v>0</v>
      </c>
      <c r="E77" s="6">
        <f>IF(Inputs!$B$26&lt;&gt;"Ready","FIX INPUTS",IF(A77&lt;=(Inputs!C$17-Inputs!$B$4)*12,E76*(1+(((1+Inputs!C$21)*(1-Inputs!C$22))^(1/12)-1))+C77*Inputs!$B$11+D77,E76))</f>
        <v>0</v>
      </c>
      <c r="F77" s="6">
        <f>IF(Inputs!$B$26&lt;&gt;"Ready","FIX INPUTS",IF(A77&lt;=(Inputs!C$17-Inputs!$B$4)*12,F76*(1+(((1+Inputs!C$21)*(1-Inputs!C$22))^(1/12)-1))+C77*Inputs!$B$12,F76))</f>
        <v>0</v>
      </c>
      <c r="G77" s="6">
        <f>IF(Inputs!$B$26&lt;&gt;"Ready","FIX INPUTS",IF(A77&lt;=(Inputs!C$17-Inputs!$B$4)*12,G76*(1+(((1+Inputs!C$21)*(1-Inputs!C$22))^(1/12)-1))+C77*Inputs!$B$13,G76))</f>
        <v>0</v>
      </c>
      <c r="H77" s="6">
        <f>IF(Inputs!$B$26&lt;&gt;"Ready","FIX INPUTS",SUM(E77:G77))</f>
        <v>0</v>
      </c>
      <c r="I77" s="6">
        <f>IF(Inputs!$B$26&lt;&gt;"Ready","FIX INPUTS",H77/(1+Inputs!C$23)^(MIN(A77,(Inputs!C$17-Inputs!$B$4)*12)/12))</f>
        <v>0</v>
      </c>
      <c r="J77" s="6">
        <f>IF(Inputs!$B$26&lt;&gt;"Ready","FIX INPUTS",C77+J76)</f>
        <v>0</v>
      </c>
      <c r="K77" s="6">
        <f>IF(Inputs!$B$26&lt;&gt;"Ready","FIX INPUTS",D77+K76)</f>
        <v>0</v>
      </c>
    </row>
    <row r="78" spans="1:11" ht="27.95" customHeight="1" x14ac:dyDescent="0.25">
      <c r="A78" s="1">
        <v>73</v>
      </c>
      <c r="B78" s="1">
        <f>IF(Inputs!$B$26&lt;&gt;"Ready","FIX INPUTS",Inputs!$B$4+A78/12)</f>
        <v>46.083333333333336</v>
      </c>
      <c r="C78" s="6">
        <f>IF(Inputs!$B$26&lt;&gt;"Ready","FIX INPUTS",IF(A78&lt;=(Inputs!C$17-Inputs!$B$4)*12,Inputs!C$18*(1+Inputs!C$20)^INT((A78-1)/12),0))</f>
        <v>0</v>
      </c>
      <c r="D78" s="6">
        <f>IF(Inputs!$B$26&lt;&gt;"Ready","FIX INPUTS",IF(A78&lt;=(Inputs!C$17-Inputs!$B$4)*12,Inputs!C$19,0))</f>
        <v>0</v>
      </c>
      <c r="E78" s="6">
        <f>IF(Inputs!$B$26&lt;&gt;"Ready","FIX INPUTS",IF(A78&lt;=(Inputs!C$17-Inputs!$B$4)*12,E77*(1+(((1+Inputs!C$21)*(1-Inputs!C$22))^(1/12)-1))+C78*Inputs!$B$11+D78,E77))</f>
        <v>0</v>
      </c>
      <c r="F78" s="6">
        <f>IF(Inputs!$B$26&lt;&gt;"Ready","FIX INPUTS",IF(A78&lt;=(Inputs!C$17-Inputs!$B$4)*12,F77*(1+(((1+Inputs!C$21)*(1-Inputs!C$22))^(1/12)-1))+C78*Inputs!$B$12,F77))</f>
        <v>0</v>
      </c>
      <c r="G78" s="6">
        <f>IF(Inputs!$B$26&lt;&gt;"Ready","FIX INPUTS",IF(A78&lt;=(Inputs!C$17-Inputs!$B$4)*12,G77*(1+(((1+Inputs!C$21)*(1-Inputs!C$22))^(1/12)-1))+C78*Inputs!$B$13,G77))</f>
        <v>0</v>
      </c>
      <c r="H78" s="6">
        <f>IF(Inputs!$B$26&lt;&gt;"Ready","FIX INPUTS",SUM(E78:G78))</f>
        <v>0</v>
      </c>
      <c r="I78" s="6">
        <f>IF(Inputs!$B$26&lt;&gt;"Ready","FIX INPUTS",H78/(1+Inputs!C$23)^(MIN(A78,(Inputs!C$17-Inputs!$B$4)*12)/12))</f>
        <v>0</v>
      </c>
      <c r="J78" s="6">
        <f>IF(Inputs!$B$26&lt;&gt;"Ready","FIX INPUTS",C78+J77)</f>
        <v>0</v>
      </c>
      <c r="K78" s="6">
        <f>IF(Inputs!$B$26&lt;&gt;"Ready","FIX INPUTS",D78+K77)</f>
        <v>0</v>
      </c>
    </row>
    <row r="79" spans="1:11" ht="27.95" customHeight="1" x14ac:dyDescent="0.25">
      <c r="A79" s="1">
        <v>74</v>
      </c>
      <c r="B79" s="1">
        <f>IF(Inputs!$B$26&lt;&gt;"Ready","FIX INPUTS",Inputs!$B$4+A79/12)</f>
        <v>46.166666666666664</v>
      </c>
      <c r="C79" s="6">
        <f>IF(Inputs!$B$26&lt;&gt;"Ready","FIX INPUTS",IF(A79&lt;=(Inputs!C$17-Inputs!$B$4)*12,Inputs!C$18*(1+Inputs!C$20)^INT((A79-1)/12),0))</f>
        <v>0</v>
      </c>
      <c r="D79" s="6">
        <f>IF(Inputs!$B$26&lt;&gt;"Ready","FIX INPUTS",IF(A79&lt;=(Inputs!C$17-Inputs!$B$4)*12,Inputs!C$19,0))</f>
        <v>0</v>
      </c>
      <c r="E79" s="6">
        <f>IF(Inputs!$B$26&lt;&gt;"Ready","FIX INPUTS",IF(A79&lt;=(Inputs!C$17-Inputs!$B$4)*12,E78*(1+(((1+Inputs!C$21)*(1-Inputs!C$22))^(1/12)-1))+C79*Inputs!$B$11+D79,E78))</f>
        <v>0</v>
      </c>
      <c r="F79" s="6">
        <f>IF(Inputs!$B$26&lt;&gt;"Ready","FIX INPUTS",IF(A79&lt;=(Inputs!C$17-Inputs!$B$4)*12,F78*(1+(((1+Inputs!C$21)*(1-Inputs!C$22))^(1/12)-1))+C79*Inputs!$B$12,F78))</f>
        <v>0</v>
      </c>
      <c r="G79" s="6">
        <f>IF(Inputs!$B$26&lt;&gt;"Ready","FIX INPUTS",IF(A79&lt;=(Inputs!C$17-Inputs!$B$4)*12,G78*(1+(((1+Inputs!C$21)*(1-Inputs!C$22))^(1/12)-1))+C79*Inputs!$B$13,G78))</f>
        <v>0</v>
      </c>
      <c r="H79" s="6">
        <f>IF(Inputs!$B$26&lt;&gt;"Ready","FIX INPUTS",SUM(E79:G79))</f>
        <v>0</v>
      </c>
      <c r="I79" s="6">
        <f>IF(Inputs!$B$26&lt;&gt;"Ready","FIX INPUTS",H79/(1+Inputs!C$23)^(MIN(A79,(Inputs!C$17-Inputs!$B$4)*12)/12))</f>
        <v>0</v>
      </c>
      <c r="J79" s="6">
        <f>IF(Inputs!$B$26&lt;&gt;"Ready","FIX INPUTS",C79+J78)</f>
        <v>0</v>
      </c>
      <c r="K79" s="6">
        <f>IF(Inputs!$B$26&lt;&gt;"Ready","FIX INPUTS",D79+K78)</f>
        <v>0</v>
      </c>
    </row>
    <row r="80" spans="1:11" ht="27.95" customHeight="1" x14ac:dyDescent="0.25">
      <c r="A80" s="1">
        <v>75</v>
      </c>
      <c r="B80" s="1">
        <f>IF(Inputs!$B$26&lt;&gt;"Ready","FIX INPUTS",Inputs!$B$4+A80/12)</f>
        <v>46.25</v>
      </c>
      <c r="C80" s="6">
        <f>IF(Inputs!$B$26&lt;&gt;"Ready","FIX INPUTS",IF(A80&lt;=(Inputs!C$17-Inputs!$B$4)*12,Inputs!C$18*(1+Inputs!C$20)^INT((A80-1)/12),0))</f>
        <v>0</v>
      </c>
      <c r="D80" s="6">
        <f>IF(Inputs!$B$26&lt;&gt;"Ready","FIX INPUTS",IF(A80&lt;=(Inputs!C$17-Inputs!$B$4)*12,Inputs!C$19,0))</f>
        <v>0</v>
      </c>
      <c r="E80" s="6">
        <f>IF(Inputs!$B$26&lt;&gt;"Ready","FIX INPUTS",IF(A80&lt;=(Inputs!C$17-Inputs!$B$4)*12,E79*(1+(((1+Inputs!C$21)*(1-Inputs!C$22))^(1/12)-1))+C80*Inputs!$B$11+D80,E79))</f>
        <v>0</v>
      </c>
      <c r="F80" s="6">
        <f>IF(Inputs!$B$26&lt;&gt;"Ready","FIX INPUTS",IF(A80&lt;=(Inputs!C$17-Inputs!$B$4)*12,F79*(1+(((1+Inputs!C$21)*(1-Inputs!C$22))^(1/12)-1))+C80*Inputs!$B$12,F79))</f>
        <v>0</v>
      </c>
      <c r="G80" s="6">
        <f>IF(Inputs!$B$26&lt;&gt;"Ready","FIX INPUTS",IF(A80&lt;=(Inputs!C$17-Inputs!$B$4)*12,G79*(1+(((1+Inputs!C$21)*(1-Inputs!C$22))^(1/12)-1))+C80*Inputs!$B$13,G79))</f>
        <v>0</v>
      </c>
      <c r="H80" s="6">
        <f>IF(Inputs!$B$26&lt;&gt;"Ready","FIX INPUTS",SUM(E80:G80))</f>
        <v>0</v>
      </c>
      <c r="I80" s="6">
        <f>IF(Inputs!$B$26&lt;&gt;"Ready","FIX INPUTS",H80/(1+Inputs!C$23)^(MIN(A80,(Inputs!C$17-Inputs!$B$4)*12)/12))</f>
        <v>0</v>
      </c>
      <c r="J80" s="6">
        <f>IF(Inputs!$B$26&lt;&gt;"Ready","FIX INPUTS",C80+J79)</f>
        <v>0</v>
      </c>
      <c r="K80" s="6">
        <f>IF(Inputs!$B$26&lt;&gt;"Ready","FIX INPUTS",D80+K79)</f>
        <v>0</v>
      </c>
    </row>
    <row r="81" spans="1:11" ht="27.95" customHeight="1" x14ac:dyDescent="0.25">
      <c r="A81" s="1">
        <v>76</v>
      </c>
      <c r="B81" s="1">
        <f>IF(Inputs!$B$26&lt;&gt;"Ready","FIX INPUTS",Inputs!$B$4+A81/12)</f>
        <v>46.333333333333336</v>
      </c>
      <c r="C81" s="6">
        <f>IF(Inputs!$B$26&lt;&gt;"Ready","FIX INPUTS",IF(A81&lt;=(Inputs!C$17-Inputs!$B$4)*12,Inputs!C$18*(1+Inputs!C$20)^INT((A81-1)/12),0))</f>
        <v>0</v>
      </c>
      <c r="D81" s="6">
        <f>IF(Inputs!$B$26&lt;&gt;"Ready","FIX INPUTS",IF(A81&lt;=(Inputs!C$17-Inputs!$B$4)*12,Inputs!C$19,0))</f>
        <v>0</v>
      </c>
      <c r="E81" s="6">
        <f>IF(Inputs!$B$26&lt;&gt;"Ready","FIX INPUTS",IF(A81&lt;=(Inputs!C$17-Inputs!$B$4)*12,E80*(1+(((1+Inputs!C$21)*(1-Inputs!C$22))^(1/12)-1))+C81*Inputs!$B$11+D81,E80))</f>
        <v>0</v>
      </c>
      <c r="F81" s="6">
        <f>IF(Inputs!$B$26&lt;&gt;"Ready","FIX INPUTS",IF(A81&lt;=(Inputs!C$17-Inputs!$B$4)*12,F80*(1+(((1+Inputs!C$21)*(1-Inputs!C$22))^(1/12)-1))+C81*Inputs!$B$12,F80))</f>
        <v>0</v>
      </c>
      <c r="G81" s="6">
        <f>IF(Inputs!$B$26&lt;&gt;"Ready","FIX INPUTS",IF(A81&lt;=(Inputs!C$17-Inputs!$B$4)*12,G80*(1+(((1+Inputs!C$21)*(1-Inputs!C$22))^(1/12)-1))+C81*Inputs!$B$13,G80))</f>
        <v>0</v>
      </c>
      <c r="H81" s="6">
        <f>IF(Inputs!$B$26&lt;&gt;"Ready","FIX INPUTS",SUM(E81:G81))</f>
        <v>0</v>
      </c>
      <c r="I81" s="6">
        <f>IF(Inputs!$B$26&lt;&gt;"Ready","FIX INPUTS",H81/(1+Inputs!C$23)^(MIN(A81,(Inputs!C$17-Inputs!$B$4)*12)/12))</f>
        <v>0</v>
      </c>
      <c r="J81" s="6">
        <f>IF(Inputs!$B$26&lt;&gt;"Ready","FIX INPUTS",C81+J80)</f>
        <v>0</v>
      </c>
      <c r="K81" s="6">
        <f>IF(Inputs!$B$26&lt;&gt;"Ready","FIX INPUTS",D81+K80)</f>
        <v>0</v>
      </c>
    </row>
    <row r="82" spans="1:11" ht="27.95" customHeight="1" x14ac:dyDescent="0.25">
      <c r="A82" s="1">
        <v>77</v>
      </c>
      <c r="B82" s="1">
        <f>IF(Inputs!$B$26&lt;&gt;"Ready","FIX INPUTS",Inputs!$B$4+A82/12)</f>
        <v>46.416666666666664</v>
      </c>
      <c r="C82" s="6">
        <f>IF(Inputs!$B$26&lt;&gt;"Ready","FIX INPUTS",IF(A82&lt;=(Inputs!C$17-Inputs!$B$4)*12,Inputs!C$18*(1+Inputs!C$20)^INT((A82-1)/12),0))</f>
        <v>0</v>
      </c>
      <c r="D82" s="6">
        <f>IF(Inputs!$B$26&lt;&gt;"Ready","FIX INPUTS",IF(A82&lt;=(Inputs!C$17-Inputs!$B$4)*12,Inputs!C$19,0))</f>
        <v>0</v>
      </c>
      <c r="E82" s="6">
        <f>IF(Inputs!$B$26&lt;&gt;"Ready","FIX INPUTS",IF(A82&lt;=(Inputs!C$17-Inputs!$B$4)*12,E81*(1+(((1+Inputs!C$21)*(1-Inputs!C$22))^(1/12)-1))+C82*Inputs!$B$11+D82,E81))</f>
        <v>0</v>
      </c>
      <c r="F82" s="6">
        <f>IF(Inputs!$B$26&lt;&gt;"Ready","FIX INPUTS",IF(A82&lt;=(Inputs!C$17-Inputs!$B$4)*12,F81*(1+(((1+Inputs!C$21)*(1-Inputs!C$22))^(1/12)-1))+C82*Inputs!$B$12,F81))</f>
        <v>0</v>
      </c>
      <c r="G82" s="6">
        <f>IF(Inputs!$B$26&lt;&gt;"Ready","FIX INPUTS",IF(A82&lt;=(Inputs!C$17-Inputs!$B$4)*12,G81*(1+(((1+Inputs!C$21)*(1-Inputs!C$22))^(1/12)-1))+C82*Inputs!$B$13,G81))</f>
        <v>0</v>
      </c>
      <c r="H82" s="6">
        <f>IF(Inputs!$B$26&lt;&gt;"Ready","FIX INPUTS",SUM(E82:G82))</f>
        <v>0</v>
      </c>
      <c r="I82" s="6">
        <f>IF(Inputs!$B$26&lt;&gt;"Ready","FIX INPUTS",H82/(1+Inputs!C$23)^(MIN(A82,(Inputs!C$17-Inputs!$B$4)*12)/12))</f>
        <v>0</v>
      </c>
      <c r="J82" s="6">
        <f>IF(Inputs!$B$26&lt;&gt;"Ready","FIX INPUTS",C82+J81)</f>
        <v>0</v>
      </c>
      <c r="K82" s="6">
        <f>IF(Inputs!$B$26&lt;&gt;"Ready","FIX INPUTS",D82+K81)</f>
        <v>0</v>
      </c>
    </row>
    <row r="83" spans="1:11" ht="27.95" customHeight="1" x14ac:dyDescent="0.25">
      <c r="A83" s="1">
        <v>78</v>
      </c>
      <c r="B83" s="1">
        <f>IF(Inputs!$B$26&lt;&gt;"Ready","FIX INPUTS",Inputs!$B$4+A83/12)</f>
        <v>46.5</v>
      </c>
      <c r="C83" s="6">
        <f>IF(Inputs!$B$26&lt;&gt;"Ready","FIX INPUTS",IF(A83&lt;=(Inputs!C$17-Inputs!$B$4)*12,Inputs!C$18*(1+Inputs!C$20)^INT((A83-1)/12),0))</f>
        <v>0</v>
      </c>
      <c r="D83" s="6">
        <f>IF(Inputs!$B$26&lt;&gt;"Ready","FIX INPUTS",IF(A83&lt;=(Inputs!C$17-Inputs!$B$4)*12,Inputs!C$19,0))</f>
        <v>0</v>
      </c>
      <c r="E83" s="6">
        <f>IF(Inputs!$B$26&lt;&gt;"Ready","FIX INPUTS",IF(A83&lt;=(Inputs!C$17-Inputs!$B$4)*12,E82*(1+(((1+Inputs!C$21)*(1-Inputs!C$22))^(1/12)-1))+C83*Inputs!$B$11+D83,E82))</f>
        <v>0</v>
      </c>
      <c r="F83" s="6">
        <f>IF(Inputs!$B$26&lt;&gt;"Ready","FIX INPUTS",IF(A83&lt;=(Inputs!C$17-Inputs!$B$4)*12,F82*(1+(((1+Inputs!C$21)*(1-Inputs!C$22))^(1/12)-1))+C83*Inputs!$B$12,F82))</f>
        <v>0</v>
      </c>
      <c r="G83" s="6">
        <f>IF(Inputs!$B$26&lt;&gt;"Ready","FIX INPUTS",IF(A83&lt;=(Inputs!C$17-Inputs!$B$4)*12,G82*(1+(((1+Inputs!C$21)*(1-Inputs!C$22))^(1/12)-1))+C83*Inputs!$B$13,G82))</f>
        <v>0</v>
      </c>
      <c r="H83" s="6">
        <f>IF(Inputs!$B$26&lt;&gt;"Ready","FIX INPUTS",SUM(E83:G83))</f>
        <v>0</v>
      </c>
      <c r="I83" s="6">
        <f>IF(Inputs!$B$26&lt;&gt;"Ready","FIX INPUTS",H83/(1+Inputs!C$23)^(MIN(A83,(Inputs!C$17-Inputs!$B$4)*12)/12))</f>
        <v>0</v>
      </c>
      <c r="J83" s="6">
        <f>IF(Inputs!$B$26&lt;&gt;"Ready","FIX INPUTS",C83+J82)</f>
        <v>0</v>
      </c>
      <c r="K83" s="6">
        <f>IF(Inputs!$B$26&lt;&gt;"Ready","FIX INPUTS",D83+K82)</f>
        <v>0</v>
      </c>
    </row>
    <row r="84" spans="1:11" ht="27.95" customHeight="1" x14ac:dyDescent="0.25">
      <c r="A84" s="1">
        <v>79</v>
      </c>
      <c r="B84" s="1">
        <f>IF(Inputs!$B$26&lt;&gt;"Ready","FIX INPUTS",Inputs!$B$4+A84/12)</f>
        <v>46.583333333333336</v>
      </c>
      <c r="C84" s="6">
        <f>IF(Inputs!$B$26&lt;&gt;"Ready","FIX INPUTS",IF(A84&lt;=(Inputs!C$17-Inputs!$B$4)*12,Inputs!C$18*(1+Inputs!C$20)^INT((A84-1)/12),0))</f>
        <v>0</v>
      </c>
      <c r="D84" s="6">
        <f>IF(Inputs!$B$26&lt;&gt;"Ready","FIX INPUTS",IF(A84&lt;=(Inputs!C$17-Inputs!$B$4)*12,Inputs!C$19,0))</f>
        <v>0</v>
      </c>
      <c r="E84" s="6">
        <f>IF(Inputs!$B$26&lt;&gt;"Ready","FIX INPUTS",IF(A84&lt;=(Inputs!C$17-Inputs!$B$4)*12,E83*(1+(((1+Inputs!C$21)*(1-Inputs!C$22))^(1/12)-1))+C84*Inputs!$B$11+D84,E83))</f>
        <v>0</v>
      </c>
      <c r="F84" s="6">
        <f>IF(Inputs!$B$26&lt;&gt;"Ready","FIX INPUTS",IF(A84&lt;=(Inputs!C$17-Inputs!$B$4)*12,F83*(1+(((1+Inputs!C$21)*(1-Inputs!C$22))^(1/12)-1))+C84*Inputs!$B$12,F83))</f>
        <v>0</v>
      </c>
      <c r="G84" s="6">
        <f>IF(Inputs!$B$26&lt;&gt;"Ready","FIX INPUTS",IF(A84&lt;=(Inputs!C$17-Inputs!$B$4)*12,G83*(1+(((1+Inputs!C$21)*(1-Inputs!C$22))^(1/12)-1))+C84*Inputs!$B$13,G83))</f>
        <v>0</v>
      </c>
      <c r="H84" s="6">
        <f>IF(Inputs!$B$26&lt;&gt;"Ready","FIX INPUTS",SUM(E84:G84))</f>
        <v>0</v>
      </c>
      <c r="I84" s="6">
        <f>IF(Inputs!$B$26&lt;&gt;"Ready","FIX INPUTS",H84/(1+Inputs!C$23)^(MIN(A84,(Inputs!C$17-Inputs!$B$4)*12)/12))</f>
        <v>0</v>
      </c>
      <c r="J84" s="6">
        <f>IF(Inputs!$B$26&lt;&gt;"Ready","FIX INPUTS",C84+J83)</f>
        <v>0</v>
      </c>
      <c r="K84" s="6">
        <f>IF(Inputs!$B$26&lt;&gt;"Ready","FIX INPUTS",D84+K83)</f>
        <v>0</v>
      </c>
    </row>
    <row r="85" spans="1:11" ht="27.95" customHeight="1" x14ac:dyDescent="0.25">
      <c r="A85" s="1">
        <v>80</v>
      </c>
      <c r="B85" s="1">
        <f>IF(Inputs!$B$26&lt;&gt;"Ready","FIX INPUTS",Inputs!$B$4+A85/12)</f>
        <v>46.666666666666664</v>
      </c>
      <c r="C85" s="6">
        <f>IF(Inputs!$B$26&lt;&gt;"Ready","FIX INPUTS",IF(A85&lt;=(Inputs!C$17-Inputs!$B$4)*12,Inputs!C$18*(1+Inputs!C$20)^INT((A85-1)/12),0))</f>
        <v>0</v>
      </c>
      <c r="D85" s="6">
        <f>IF(Inputs!$B$26&lt;&gt;"Ready","FIX INPUTS",IF(A85&lt;=(Inputs!C$17-Inputs!$B$4)*12,Inputs!C$19,0))</f>
        <v>0</v>
      </c>
      <c r="E85" s="6">
        <f>IF(Inputs!$B$26&lt;&gt;"Ready","FIX INPUTS",IF(A85&lt;=(Inputs!C$17-Inputs!$B$4)*12,E84*(1+(((1+Inputs!C$21)*(1-Inputs!C$22))^(1/12)-1))+C85*Inputs!$B$11+D85,E84))</f>
        <v>0</v>
      </c>
      <c r="F85" s="6">
        <f>IF(Inputs!$B$26&lt;&gt;"Ready","FIX INPUTS",IF(A85&lt;=(Inputs!C$17-Inputs!$B$4)*12,F84*(1+(((1+Inputs!C$21)*(1-Inputs!C$22))^(1/12)-1))+C85*Inputs!$B$12,F84))</f>
        <v>0</v>
      </c>
      <c r="G85" s="6">
        <f>IF(Inputs!$B$26&lt;&gt;"Ready","FIX INPUTS",IF(A85&lt;=(Inputs!C$17-Inputs!$B$4)*12,G84*(1+(((1+Inputs!C$21)*(1-Inputs!C$22))^(1/12)-1))+C85*Inputs!$B$13,G84))</f>
        <v>0</v>
      </c>
      <c r="H85" s="6">
        <f>IF(Inputs!$B$26&lt;&gt;"Ready","FIX INPUTS",SUM(E85:G85))</f>
        <v>0</v>
      </c>
      <c r="I85" s="6">
        <f>IF(Inputs!$B$26&lt;&gt;"Ready","FIX INPUTS",H85/(1+Inputs!C$23)^(MIN(A85,(Inputs!C$17-Inputs!$B$4)*12)/12))</f>
        <v>0</v>
      </c>
      <c r="J85" s="6">
        <f>IF(Inputs!$B$26&lt;&gt;"Ready","FIX INPUTS",C85+J84)</f>
        <v>0</v>
      </c>
      <c r="K85" s="6">
        <f>IF(Inputs!$B$26&lt;&gt;"Ready","FIX INPUTS",D85+K84)</f>
        <v>0</v>
      </c>
    </row>
    <row r="86" spans="1:11" ht="27.95" customHeight="1" x14ac:dyDescent="0.25">
      <c r="A86" s="1">
        <v>81</v>
      </c>
      <c r="B86" s="1">
        <f>IF(Inputs!$B$26&lt;&gt;"Ready","FIX INPUTS",Inputs!$B$4+A86/12)</f>
        <v>46.75</v>
      </c>
      <c r="C86" s="6">
        <f>IF(Inputs!$B$26&lt;&gt;"Ready","FIX INPUTS",IF(A86&lt;=(Inputs!C$17-Inputs!$B$4)*12,Inputs!C$18*(1+Inputs!C$20)^INT((A86-1)/12),0))</f>
        <v>0</v>
      </c>
      <c r="D86" s="6">
        <f>IF(Inputs!$B$26&lt;&gt;"Ready","FIX INPUTS",IF(A86&lt;=(Inputs!C$17-Inputs!$B$4)*12,Inputs!C$19,0))</f>
        <v>0</v>
      </c>
      <c r="E86" s="6">
        <f>IF(Inputs!$B$26&lt;&gt;"Ready","FIX INPUTS",IF(A86&lt;=(Inputs!C$17-Inputs!$B$4)*12,E85*(1+(((1+Inputs!C$21)*(1-Inputs!C$22))^(1/12)-1))+C86*Inputs!$B$11+D86,E85))</f>
        <v>0</v>
      </c>
      <c r="F86" s="6">
        <f>IF(Inputs!$B$26&lt;&gt;"Ready","FIX INPUTS",IF(A86&lt;=(Inputs!C$17-Inputs!$B$4)*12,F85*(1+(((1+Inputs!C$21)*(1-Inputs!C$22))^(1/12)-1))+C86*Inputs!$B$12,F85))</f>
        <v>0</v>
      </c>
      <c r="G86" s="6">
        <f>IF(Inputs!$B$26&lt;&gt;"Ready","FIX INPUTS",IF(A86&lt;=(Inputs!C$17-Inputs!$B$4)*12,G85*(1+(((1+Inputs!C$21)*(1-Inputs!C$22))^(1/12)-1))+C86*Inputs!$B$13,G85))</f>
        <v>0</v>
      </c>
      <c r="H86" s="6">
        <f>IF(Inputs!$B$26&lt;&gt;"Ready","FIX INPUTS",SUM(E86:G86))</f>
        <v>0</v>
      </c>
      <c r="I86" s="6">
        <f>IF(Inputs!$B$26&lt;&gt;"Ready","FIX INPUTS",H86/(1+Inputs!C$23)^(MIN(A86,(Inputs!C$17-Inputs!$B$4)*12)/12))</f>
        <v>0</v>
      </c>
      <c r="J86" s="6">
        <f>IF(Inputs!$B$26&lt;&gt;"Ready","FIX INPUTS",C86+J85)</f>
        <v>0</v>
      </c>
      <c r="K86" s="6">
        <f>IF(Inputs!$B$26&lt;&gt;"Ready","FIX INPUTS",D86+K85)</f>
        <v>0</v>
      </c>
    </row>
    <row r="87" spans="1:11" ht="27.95" customHeight="1" x14ac:dyDescent="0.25">
      <c r="A87" s="1">
        <v>82</v>
      </c>
      <c r="B87" s="1">
        <f>IF(Inputs!$B$26&lt;&gt;"Ready","FIX INPUTS",Inputs!$B$4+A87/12)</f>
        <v>46.833333333333336</v>
      </c>
      <c r="C87" s="6">
        <f>IF(Inputs!$B$26&lt;&gt;"Ready","FIX INPUTS",IF(A87&lt;=(Inputs!C$17-Inputs!$B$4)*12,Inputs!C$18*(1+Inputs!C$20)^INT((A87-1)/12),0))</f>
        <v>0</v>
      </c>
      <c r="D87" s="6">
        <f>IF(Inputs!$B$26&lt;&gt;"Ready","FIX INPUTS",IF(A87&lt;=(Inputs!C$17-Inputs!$B$4)*12,Inputs!C$19,0))</f>
        <v>0</v>
      </c>
      <c r="E87" s="6">
        <f>IF(Inputs!$B$26&lt;&gt;"Ready","FIX INPUTS",IF(A87&lt;=(Inputs!C$17-Inputs!$B$4)*12,E86*(1+(((1+Inputs!C$21)*(1-Inputs!C$22))^(1/12)-1))+C87*Inputs!$B$11+D87,E86))</f>
        <v>0</v>
      </c>
      <c r="F87" s="6">
        <f>IF(Inputs!$B$26&lt;&gt;"Ready","FIX INPUTS",IF(A87&lt;=(Inputs!C$17-Inputs!$B$4)*12,F86*(1+(((1+Inputs!C$21)*(1-Inputs!C$22))^(1/12)-1))+C87*Inputs!$B$12,F86))</f>
        <v>0</v>
      </c>
      <c r="G87" s="6">
        <f>IF(Inputs!$B$26&lt;&gt;"Ready","FIX INPUTS",IF(A87&lt;=(Inputs!C$17-Inputs!$B$4)*12,G86*(1+(((1+Inputs!C$21)*(1-Inputs!C$22))^(1/12)-1))+C87*Inputs!$B$13,G86))</f>
        <v>0</v>
      </c>
      <c r="H87" s="6">
        <f>IF(Inputs!$B$26&lt;&gt;"Ready","FIX INPUTS",SUM(E87:G87))</f>
        <v>0</v>
      </c>
      <c r="I87" s="6">
        <f>IF(Inputs!$B$26&lt;&gt;"Ready","FIX INPUTS",H87/(1+Inputs!C$23)^(MIN(A87,(Inputs!C$17-Inputs!$B$4)*12)/12))</f>
        <v>0</v>
      </c>
      <c r="J87" s="6">
        <f>IF(Inputs!$B$26&lt;&gt;"Ready","FIX INPUTS",C87+J86)</f>
        <v>0</v>
      </c>
      <c r="K87" s="6">
        <f>IF(Inputs!$B$26&lt;&gt;"Ready","FIX INPUTS",D87+K86)</f>
        <v>0</v>
      </c>
    </row>
    <row r="88" spans="1:11" ht="27.95" customHeight="1" x14ac:dyDescent="0.25">
      <c r="A88" s="1">
        <v>83</v>
      </c>
      <c r="B88" s="1">
        <f>IF(Inputs!$B$26&lt;&gt;"Ready","FIX INPUTS",Inputs!$B$4+A88/12)</f>
        <v>46.916666666666664</v>
      </c>
      <c r="C88" s="6">
        <f>IF(Inputs!$B$26&lt;&gt;"Ready","FIX INPUTS",IF(A88&lt;=(Inputs!C$17-Inputs!$B$4)*12,Inputs!C$18*(1+Inputs!C$20)^INT((A88-1)/12),0))</f>
        <v>0</v>
      </c>
      <c r="D88" s="6">
        <f>IF(Inputs!$B$26&lt;&gt;"Ready","FIX INPUTS",IF(A88&lt;=(Inputs!C$17-Inputs!$B$4)*12,Inputs!C$19,0))</f>
        <v>0</v>
      </c>
      <c r="E88" s="6">
        <f>IF(Inputs!$B$26&lt;&gt;"Ready","FIX INPUTS",IF(A88&lt;=(Inputs!C$17-Inputs!$B$4)*12,E87*(1+(((1+Inputs!C$21)*(1-Inputs!C$22))^(1/12)-1))+C88*Inputs!$B$11+D88,E87))</f>
        <v>0</v>
      </c>
      <c r="F88" s="6">
        <f>IF(Inputs!$B$26&lt;&gt;"Ready","FIX INPUTS",IF(A88&lt;=(Inputs!C$17-Inputs!$B$4)*12,F87*(1+(((1+Inputs!C$21)*(1-Inputs!C$22))^(1/12)-1))+C88*Inputs!$B$12,F87))</f>
        <v>0</v>
      </c>
      <c r="G88" s="6">
        <f>IF(Inputs!$B$26&lt;&gt;"Ready","FIX INPUTS",IF(A88&lt;=(Inputs!C$17-Inputs!$B$4)*12,G87*(1+(((1+Inputs!C$21)*(1-Inputs!C$22))^(1/12)-1))+C88*Inputs!$B$13,G87))</f>
        <v>0</v>
      </c>
      <c r="H88" s="6">
        <f>IF(Inputs!$B$26&lt;&gt;"Ready","FIX INPUTS",SUM(E88:G88))</f>
        <v>0</v>
      </c>
      <c r="I88" s="6">
        <f>IF(Inputs!$B$26&lt;&gt;"Ready","FIX INPUTS",H88/(1+Inputs!C$23)^(MIN(A88,(Inputs!C$17-Inputs!$B$4)*12)/12))</f>
        <v>0</v>
      </c>
      <c r="J88" s="6">
        <f>IF(Inputs!$B$26&lt;&gt;"Ready","FIX INPUTS",C88+J87)</f>
        <v>0</v>
      </c>
      <c r="K88" s="6">
        <f>IF(Inputs!$B$26&lt;&gt;"Ready","FIX INPUTS",D88+K87)</f>
        <v>0</v>
      </c>
    </row>
    <row r="89" spans="1:11" ht="27.95" customHeight="1" x14ac:dyDescent="0.25">
      <c r="A89" s="1">
        <v>84</v>
      </c>
      <c r="B89" s="1">
        <f>IF(Inputs!$B$26&lt;&gt;"Ready","FIX INPUTS",Inputs!$B$4+A89/12)</f>
        <v>47</v>
      </c>
      <c r="C89" s="6">
        <f>IF(Inputs!$B$26&lt;&gt;"Ready","FIX INPUTS",IF(A89&lt;=(Inputs!C$17-Inputs!$B$4)*12,Inputs!C$18*(1+Inputs!C$20)^INT((A89-1)/12),0))</f>
        <v>0</v>
      </c>
      <c r="D89" s="6">
        <f>IF(Inputs!$B$26&lt;&gt;"Ready","FIX INPUTS",IF(A89&lt;=(Inputs!C$17-Inputs!$B$4)*12,Inputs!C$19,0))</f>
        <v>0</v>
      </c>
      <c r="E89" s="6">
        <f>IF(Inputs!$B$26&lt;&gt;"Ready","FIX INPUTS",IF(A89&lt;=(Inputs!C$17-Inputs!$B$4)*12,E88*(1+(((1+Inputs!C$21)*(1-Inputs!C$22))^(1/12)-1))+C89*Inputs!$B$11+D89,E88))</f>
        <v>0</v>
      </c>
      <c r="F89" s="6">
        <f>IF(Inputs!$B$26&lt;&gt;"Ready","FIX INPUTS",IF(A89&lt;=(Inputs!C$17-Inputs!$B$4)*12,F88*(1+(((1+Inputs!C$21)*(1-Inputs!C$22))^(1/12)-1))+C89*Inputs!$B$12,F88))</f>
        <v>0</v>
      </c>
      <c r="G89" s="6">
        <f>IF(Inputs!$B$26&lt;&gt;"Ready","FIX INPUTS",IF(A89&lt;=(Inputs!C$17-Inputs!$B$4)*12,G88*(1+(((1+Inputs!C$21)*(1-Inputs!C$22))^(1/12)-1))+C89*Inputs!$B$13,G88))</f>
        <v>0</v>
      </c>
      <c r="H89" s="6">
        <f>IF(Inputs!$B$26&lt;&gt;"Ready","FIX INPUTS",SUM(E89:G89))</f>
        <v>0</v>
      </c>
      <c r="I89" s="6">
        <f>IF(Inputs!$B$26&lt;&gt;"Ready","FIX INPUTS",H89/(1+Inputs!C$23)^(MIN(A89,(Inputs!C$17-Inputs!$B$4)*12)/12))</f>
        <v>0</v>
      </c>
      <c r="J89" s="6">
        <f>IF(Inputs!$B$26&lt;&gt;"Ready","FIX INPUTS",C89+J88)</f>
        <v>0</v>
      </c>
      <c r="K89" s="6">
        <f>IF(Inputs!$B$26&lt;&gt;"Ready","FIX INPUTS",D89+K88)</f>
        <v>0</v>
      </c>
    </row>
    <row r="90" spans="1:11" ht="27.95" customHeight="1" x14ac:dyDescent="0.25">
      <c r="A90" s="1">
        <v>85</v>
      </c>
      <c r="B90" s="1">
        <f>IF(Inputs!$B$26&lt;&gt;"Ready","FIX INPUTS",Inputs!$B$4+A90/12)</f>
        <v>47.083333333333336</v>
      </c>
      <c r="C90" s="6">
        <f>IF(Inputs!$B$26&lt;&gt;"Ready","FIX INPUTS",IF(A90&lt;=(Inputs!C$17-Inputs!$B$4)*12,Inputs!C$18*(1+Inputs!C$20)^INT((A90-1)/12),0))</f>
        <v>0</v>
      </c>
      <c r="D90" s="6">
        <f>IF(Inputs!$B$26&lt;&gt;"Ready","FIX INPUTS",IF(A90&lt;=(Inputs!C$17-Inputs!$B$4)*12,Inputs!C$19,0))</f>
        <v>0</v>
      </c>
      <c r="E90" s="6">
        <f>IF(Inputs!$B$26&lt;&gt;"Ready","FIX INPUTS",IF(A90&lt;=(Inputs!C$17-Inputs!$B$4)*12,E89*(1+(((1+Inputs!C$21)*(1-Inputs!C$22))^(1/12)-1))+C90*Inputs!$B$11+D90,E89))</f>
        <v>0</v>
      </c>
      <c r="F90" s="6">
        <f>IF(Inputs!$B$26&lt;&gt;"Ready","FIX INPUTS",IF(A90&lt;=(Inputs!C$17-Inputs!$B$4)*12,F89*(1+(((1+Inputs!C$21)*(1-Inputs!C$22))^(1/12)-1))+C90*Inputs!$B$12,F89))</f>
        <v>0</v>
      </c>
      <c r="G90" s="6">
        <f>IF(Inputs!$B$26&lt;&gt;"Ready","FIX INPUTS",IF(A90&lt;=(Inputs!C$17-Inputs!$B$4)*12,G89*(1+(((1+Inputs!C$21)*(1-Inputs!C$22))^(1/12)-1))+C90*Inputs!$B$13,G89))</f>
        <v>0</v>
      </c>
      <c r="H90" s="6">
        <f>IF(Inputs!$B$26&lt;&gt;"Ready","FIX INPUTS",SUM(E90:G90))</f>
        <v>0</v>
      </c>
      <c r="I90" s="6">
        <f>IF(Inputs!$B$26&lt;&gt;"Ready","FIX INPUTS",H90/(1+Inputs!C$23)^(MIN(A90,(Inputs!C$17-Inputs!$B$4)*12)/12))</f>
        <v>0</v>
      </c>
      <c r="J90" s="6">
        <f>IF(Inputs!$B$26&lt;&gt;"Ready","FIX INPUTS",C90+J89)</f>
        <v>0</v>
      </c>
      <c r="K90" s="6">
        <f>IF(Inputs!$B$26&lt;&gt;"Ready","FIX INPUTS",D90+K89)</f>
        <v>0</v>
      </c>
    </row>
    <row r="91" spans="1:11" ht="27.95" customHeight="1" x14ac:dyDescent="0.25">
      <c r="A91" s="1">
        <v>86</v>
      </c>
      <c r="B91" s="1">
        <f>IF(Inputs!$B$26&lt;&gt;"Ready","FIX INPUTS",Inputs!$B$4+A91/12)</f>
        <v>47.166666666666664</v>
      </c>
      <c r="C91" s="6">
        <f>IF(Inputs!$B$26&lt;&gt;"Ready","FIX INPUTS",IF(A91&lt;=(Inputs!C$17-Inputs!$B$4)*12,Inputs!C$18*(1+Inputs!C$20)^INT((A91-1)/12),0))</f>
        <v>0</v>
      </c>
      <c r="D91" s="6">
        <f>IF(Inputs!$B$26&lt;&gt;"Ready","FIX INPUTS",IF(A91&lt;=(Inputs!C$17-Inputs!$B$4)*12,Inputs!C$19,0))</f>
        <v>0</v>
      </c>
      <c r="E91" s="6">
        <f>IF(Inputs!$B$26&lt;&gt;"Ready","FIX INPUTS",IF(A91&lt;=(Inputs!C$17-Inputs!$B$4)*12,E90*(1+(((1+Inputs!C$21)*(1-Inputs!C$22))^(1/12)-1))+C91*Inputs!$B$11+D91,E90))</f>
        <v>0</v>
      </c>
      <c r="F91" s="6">
        <f>IF(Inputs!$B$26&lt;&gt;"Ready","FIX INPUTS",IF(A91&lt;=(Inputs!C$17-Inputs!$B$4)*12,F90*(1+(((1+Inputs!C$21)*(1-Inputs!C$22))^(1/12)-1))+C91*Inputs!$B$12,F90))</f>
        <v>0</v>
      </c>
      <c r="G91" s="6">
        <f>IF(Inputs!$B$26&lt;&gt;"Ready","FIX INPUTS",IF(A91&lt;=(Inputs!C$17-Inputs!$B$4)*12,G90*(1+(((1+Inputs!C$21)*(1-Inputs!C$22))^(1/12)-1))+C91*Inputs!$B$13,G90))</f>
        <v>0</v>
      </c>
      <c r="H91" s="6">
        <f>IF(Inputs!$B$26&lt;&gt;"Ready","FIX INPUTS",SUM(E91:G91))</f>
        <v>0</v>
      </c>
      <c r="I91" s="6">
        <f>IF(Inputs!$B$26&lt;&gt;"Ready","FIX INPUTS",H91/(1+Inputs!C$23)^(MIN(A91,(Inputs!C$17-Inputs!$B$4)*12)/12))</f>
        <v>0</v>
      </c>
      <c r="J91" s="6">
        <f>IF(Inputs!$B$26&lt;&gt;"Ready","FIX INPUTS",C91+J90)</f>
        <v>0</v>
      </c>
      <c r="K91" s="6">
        <f>IF(Inputs!$B$26&lt;&gt;"Ready","FIX INPUTS",D91+K90)</f>
        <v>0</v>
      </c>
    </row>
    <row r="92" spans="1:11" ht="27.95" customHeight="1" x14ac:dyDescent="0.25">
      <c r="A92" s="1">
        <v>87</v>
      </c>
      <c r="B92" s="1">
        <f>IF(Inputs!$B$26&lt;&gt;"Ready","FIX INPUTS",Inputs!$B$4+A92/12)</f>
        <v>47.25</v>
      </c>
      <c r="C92" s="6">
        <f>IF(Inputs!$B$26&lt;&gt;"Ready","FIX INPUTS",IF(A92&lt;=(Inputs!C$17-Inputs!$B$4)*12,Inputs!C$18*(1+Inputs!C$20)^INT((A92-1)/12),0))</f>
        <v>0</v>
      </c>
      <c r="D92" s="6">
        <f>IF(Inputs!$B$26&lt;&gt;"Ready","FIX INPUTS",IF(A92&lt;=(Inputs!C$17-Inputs!$B$4)*12,Inputs!C$19,0))</f>
        <v>0</v>
      </c>
      <c r="E92" s="6">
        <f>IF(Inputs!$B$26&lt;&gt;"Ready","FIX INPUTS",IF(A92&lt;=(Inputs!C$17-Inputs!$B$4)*12,E91*(1+(((1+Inputs!C$21)*(1-Inputs!C$22))^(1/12)-1))+C92*Inputs!$B$11+D92,E91))</f>
        <v>0</v>
      </c>
      <c r="F92" s="6">
        <f>IF(Inputs!$B$26&lt;&gt;"Ready","FIX INPUTS",IF(A92&lt;=(Inputs!C$17-Inputs!$B$4)*12,F91*(1+(((1+Inputs!C$21)*(1-Inputs!C$22))^(1/12)-1))+C92*Inputs!$B$12,F91))</f>
        <v>0</v>
      </c>
      <c r="G92" s="6">
        <f>IF(Inputs!$B$26&lt;&gt;"Ready","FIX INPUTS",IF(A92&lt;=(Inputs!C$17-Inputs!$B$4)*12,G91*(1+(((1+Inputs!C$21)*(1-Inputs!C$22))^(1/12)-1))+C92*Inputs!$B$13,G91))</f>
        <v>0</v>
      </c>
      <c r="H92" s="6">
        <f>IF(Inputs!$B$26&lt;&gt;"Ready","FIX INPUTS",SUM(E92:G92))</f>
        <v>0</v>
      </c>
      <c r="I92" s="6">
        <f>IF(Inputs!$B$26&lt;&gt;"Ready","FIX INPUTS",H92/(1+Inputs!C$23)^(MIN(A92,(Inputs!C$17-Inputs!$B$4)*12)/12))</f>
        <v>0</v>
      </c>
      <c r="J92" s="6">
        <f>IF(Inputs!$B$26&lt;&gt;"Ready","FIX INPUTS",C92+J91)</f>
        <v>0</v>
      </c>
      <c r="K92" s="6">
        <f>IF(Inputs!$B$26&lt;&gt;"Ready","FIX INPUTS",D92+K91)</f>
        <v>0</v>
      </c>
    </row>
    <row r="93" spans="1:11" ht="27.95" customHeight="1" x14ac:dyDescent="0.25">
      <c r="A93" s="1">
        <v>88</v>
      </c>
      <c r="B93" s="1">
        <f>IF(Inputs!$B$26&lt;&gt;"Ready","FIX INPUTS",Inputs!$B$4+A93/12)</f>
        <v>47.333333333333336</v>
      </c>
      <c r="C93" s="6">
        <f>IF(Inputs!$B$26&lt;&gt;"Ready","FIX INPUTS",IF(A93&lt;=(Inputs!C$17-Inputs!$B$4)*12,Inputs!C$18*(1+Inputs!C$20)^INT((A93-1)/12),0))</f>
        <v>0</v>
      </c>
      <c r="D93" s="6">
        <f>IF(Inputs!$B$26&lt;&gt;"Ready","FIX INPUTS",IF(A93&lt;=(Inputs!C$17-Inputs!$B$4)*12,Inputs!C$19,0))</f>
        <v>0</v>
      </c>
      <c r="E93" s="6">
        <f>IF(Inputs!$B$26&lt;&gt;"Ready","FIX INPUTS",IF(A93&lt;=(Inputs!C$17-Inputs!$B$4)*12,E92*(1+(((1+Inputs!C$21)*(1-Inputs!C$22))^(1/12)-1))+C93*Inputs!$B$11+D93,E92))</f>
        <v>0</v>
      </c>
      <c r="F93" s="6">
        <f>IF(Inputs!$B$26&lt;&gt;"Ready","FIX INPUTS",IF(A93&lt;=(Inputs!C$17-Inputs!$B$4)*12,F92*(1+(((1+Inputs!C$21)*(1-Inputs!C$22))^(1/12)-1))+C93*Inputs!$B$12,F92))</f>
        <v>0</v>
      </c>
      <c r="G93" s="6">
        <f>IF(Inputs!$B$26&lt;&gt;"Ready","FIX INPUTS",IF(A93&lt;=(Inputs!C$17-Inputs!$B$4)*12,G92*(1+(((1+Inputs!C$21)*(1-Inputs!C$22))^(1/12)-1))+C93*Inputs!$B$13,G92))</f>
        <v>0</v>
      </c>
      <c r="H93" s="6">
        <f>IF(Inputs!$B$26&lt;&gt;"Ready","FIX INPUTS",SUM(E93:G93))</f>
        <v>0</v>
      </c>
      <c r="I93" s="6">
        <f>IF(Inputs!$B$26&lt;&gt;"Ready","FIX INPUTS",H93/(1+Inputs!C$23)^(MIN(A93,(Inputs!C$17-Inputs!$B$4)*12)/12))</f>
        <v>0</v>
      </c>
      <c r="J93" s="6">
        <f>IF(Inputs!$B$26&lt;&gt;"Ready","FIX INPUTS",C93+J92)</f>
        <v>0</v>
      </c>
      <c r="K93" s="6">
        <f>IF(Inputs!$B$26&lt;&gt;"Ready","FIX INPUTS",D93+K92)</f>
        <v>0</v>
      </c>
    </row>
    <row r="94" spans="1:11" ht="27.95" customHeight="1" x14ac:dyDescent="0.25">
      <c r="A94" s="1">
        <v>89</v>
      </c>
      <c r="B94" s="1">
        <f>IF(Inputs!$B$26&lt;&gt;"Ready","FIX INPUTS",Inputs!$B$4+A94/12)</f>
        <v>47.416666666666664</v>
      </c>
      <c r="C94" s="6">
        <f>IF(Inputs!$B$26&lt;&gt;"Ready","FIX INPUTS",IF(A94&lt;=(Inputs!C$17-Inputs!$B$4)*12,Inputs!C$18*(1+Inputs!C$20)^INT((A94-1)/12),0))</f>
        <v>0</v>
      </c>
      <c r="D94" s="6">
        <f>IF(Inputs!$B$26&lt;&gt;"Ready","FIX INPUTS",IF(A94&lt;=(Inputs!C$17-Inputs!$B$4)*12,Inputs!C$19,0))</f>
        <v>0</v>
      </c>
      <c r="E94" s="6">
        <f>IF(Inputs!$B$26&lt;&gt;"Ready","FIX INPUTS",IF(A94&lt;=(Inputs!C$17-Inputs!$B$4)*12,E93*(1+(((1+Inputs!C$21)*(1-Inputs!C$22))^(1/12)-1))+C94*Inputs!$B$11+D94,E93))</f>
        <v>0</v>
      </c>
      <c r="F94" s="6">
        <f>IF(Inputs!$B$26&lt;&gt;"Ready","FIX INPUTS",IF(A94&lt;=(Inputs!C$17-Inputs!$B$4)*12,F93*(1+(((1+Inputs!C$21)*(1-Inputs!C$22))^(1/12)-1))+C94*Inputs!$B$12,F93))</f>
        <v>0</v>
      </c>
      <c r="G94" s="6">
        <f>IF(Inputs!$B$26&lt;&gt;"Ready","FIX INPUTS",IF(A94&lt;=(Inputs!C$17-Inputs!$B$4)*12,G93*(1+(((1+Inputs!C$21)*(1-Inputs!C$22))^(1/12)-1))+C94*Inputs!$B$13,G93))</f>
        <v>0</v>
      </c>
      <c r="H94" s="6">
        <f>IF(Inputs!$B$26&lt;&gt;"Ready","FIX INPUTS",SUM(E94:G94))</f>
        <v>0</v>
      </c>
      <c r="I94" s="6">
        <f>IF(Inputs!$B$26&lt;&gt;"Ready","FIX INPUTS",H94/(1+Inputs!C$23)^(MIN(A94,(Inputs!C$17-Inputs!$B$4)*12)/12))</f>
        <v>0</v>
      </c>
      <c r="J94" s="6">
        <f>IF(Inputs!$B$26&lt;&gt;"Ready","FIX INPUTS",C94+J93)</f>
        <v>0</v>
      </c>
      <c r="K94" s="6">
        <f>IF(Inputs!$B$26&lt;&gt;"Ready","FIX INPUTS",D94+K93)</f>
        <v>0</v>
      </c>
    </row>
    <row r="95" spans="1:11" ht="27.95" customHeight="1" x14ac:dyDescent="0.25">
      <c r="A95" s="1">
        <v>90</v>
      </c>
      <c r="B95" s="1">
        <f>IF(Inputs!$B$26&lt;&gt;"Ready","FIX INPUTS",Inputs!$B$4+A95/12)</f>
        <v>47.5</v>
      </c>
      <c r="C95" s="6">
        <f>IF(Inputs!$B$26&lt;&gt;"Ready","FIX INPUTS",IF(A95&lt;=(Inputs!C$17-Inputs!$B$4)*12,Inputs!C$18*(1+Inputs!C$20)^INT((A95-1)/12),0))</f>
        <v>0</v>
      </c>
      <c r="D95" s="6">
        <f>IF(Inputs!$B$26&lt;&gt;"Ready","FIX INPUTS",IF(A95&lt;=(Inputs!C$17-Inputs!$B$4)*12,Inputs!C$19,0))</f>
        <v>0</v>
      </c>
      <c r="E95" s="6">
        <f>IF(Inputs!$B$26&lt;&gt;"Ready","FIX INPUTS",IF(A95&lt;=(Inputs!C$17-Inputs!$B$4)*12,E94*(1+(((1+Inputs!C$21)*(1-Inputs!C$22))^(1/12)-1))+C95*Inputs!$B$11+D95,E94))</f>
        <v>0</v>
      </c>
      <c r="F95" s="6">
        <f>IF(Inputs!$B$26&lt;&gt;"Ready","FIX INPUTS",IF(A95&lt;=(Inputs!C$17-Inputs!$B$4)*12,F94*(1+(((1+Inputs!C$21)*(1-Inputs!C$22))^(1/12)-1))+C95*Inputs!$B$12,F94))</f>
        <v>0</v>
      </c>
      <c r="G95" s="6">
        <f>IF(Inputs!$B$26&lt;&gt;"Ready","FIX INPUTS",IF(A95&lt;=(Inputs!C$17-Inputs!$B$4)*12,G94*(1+(((1+Inputs!C$21)*(1-Inputs!C$22))^(1/12)-1))+C95*Inputs!$B$13,G94))</f>
        <v>0</v>
      </c>
      <c r="H95" s="6">
        <f>IF(Inputs!$B$26&lt;&gt;"Ready","FIX INPUTS",SUM(E95:G95))</f>
        <v>0</v>
      </c>
      <c r="I95" s="6">
        <f>IF(Inputs!$B$26&lt;&gt;"Ready","FIX INPUTS",H95/(1+Inputs!C$23)^(MIN(A95,(Inputs!C$17-Inputs!$B$4)*12)/12))</f>
        <v>0</v>
      </c>
      <c r="J95" s="6">
        <f>IF(Inputs!$B$26&lt;&gt;"Ready","FIX INPUTS",C95+J94)</f>
        <v>0</v>
      </c>
      <c r="K95" s="6">
        <f>IF(Inputs!$B$26&lt;&gt;"Ready","FIX INPUTS",D95+K94)</f>
        <v>0</v>
      </c>
    </row>
    <row r="96" spans="1:11" ht="27.95" customHeight="1" x14ac:dyDescent="0.25">
      <c r="A96" s="1">
        <v>91</v>
      </c>
      <c r="B96" s="1">
        <f>IF(Inputs!$B$26&lt;&gt;"Ready","FIX INPUTS",Inputs!$B$4+A96/12)</f>
        <v>47.583333333333336</v>
      </c>
      <c r="C96" s="6">
        <f>IF(Inputs!$B$26&lt;&gt;"Ready","FIX INPUTS",IF(A96&lt;=(Inputs!C$17-Inputs!$B$4)*12,Inputs!C$18*(1+Inputs!C$20)^INT((A96-1)/12),0))</f>
        <v>0</v>
      </c>
      <c r="D96" s="6">
        <f>IF(Inputs!$B$26&lt;&gt;"Ready","FIX INPUTS",IF(A96&lt;=(Inputs!C$17-Inputs!$B$4)*12,Inputs!C$19,0))</f>
        <v>0</v>
      </c>
      <c r="E96" s="6">
        <f>IF(Inputs!$B$26&lt;&gt;"Ready","FIX INPUTS",IF(A96&lt;=(Inputs!C$17-Inputs!$B$4)*12,E95*(1+(((1+Inputs!C$21)*(1-Inputs!C$22))^(1/12)-1))+C96*Inputs!$B$11+D96,E95))</f>
        <v>0</v>
      </c>
      <c r="F96" s="6">
        <f>IF(Inputs!$B$26&lt;&gt;"Ready","FIX INPUTS",IF(A96&lt;=(Inputs!C$17-Inputs!$B$4)*12,F95*(1+(((1+Inputs!C$21)*(1-Inputs!C$22))^(1/12)-1))+C96*Inputs!$B$12,F95))</f>
        <v>0</v>
      </c>
      <c r="G96" s="6">
        <f>IF(Inputs!$B$26&lt;&gt;"Ready","FIX INPUTS",IF(A96&lt;=(Inputs!C$17-Inputs!$B$4)*12,G95*(1+(((1+Inputs!C$21)*(1-Inputs!C$22))^(1/12)-1))+C96*Inputs!$B$13,G95))</f>
        <v>0</v>
      </c>
      <c r="H96" s="6">
        <f>IF(Inputs!$B$26&lt;&gt;"Ready","FIX INPUTS",SUM(E96:G96))</f>
        <v>0</v>
      </c>
      <c r="I96" s="6">
        <f>IF(Inputs!$B$26&lt;&gt;"Ready","FIX INPUTS",H96/(1+Inputs!C$23)^(MIN(A96,(Inputs!C$17-Inputs!$B$4)*12)/12))</f>
        <v>0</v>
      </c>
      <c r="J96" s="6">
        <f>IF(Inputs!$B$26&lt;&gt;"Ready","FIX INPUTS",C96+J95)</f>
        <v>0</v>
      </c>
      <c r="K96" s="6">
        <f>IF(Inputs!$B$26&lt;&gt;"Ready","FIX INPUTS",D96+K95)</f>
        <v>0</v>
      </c>
    </row>
    <row r="97" spans="1:11" ht="27.95" customHeight="1" x14ac:dyDescent="0.25">
      <c r="A97" s="1">
        <v>92</v>
      </c>
      <c r="B97" s="1">
        <f>IF(Inputs!$B$26&lt;&gt;"Ready","FIX INPUTS",Inputs!$B$4+A97/12)</f>
        <v>47.666666666666664</v>
      </c>
      <c r="C97" s="6">
        <f>IF(Inputs!$B$26&lt;&gt;"Ready","FIX INPUTS",IF(A97&lt;=(Inputs!C$17-Inputs!$B$4)*12,Inputs!C$18*(1+Inputs!C$20)^INT((A97-1)/12),0))</f>
        <v>0</v>
      </c>
      <c r="D97" s="6">
        <f>IF(Inputs!$B$26&lt;&gt;"Ready","FIX INPUTS",IF(A97&lt;=(Inputs!C$17-Inputs!$B$4)*12,Inputs!C$19,0))</f>
        <v>0</v>
      </c>
      <c r="E97" s="6">
        <f>IF(Inputs!$B$26&lt;&gt;"Ready","FIX INPUTS",IF(A97&lt;=(Inputs!C$17-Inputs!$B$4)*12,E96*(1+(((1+Inputs!C$21)*(1-Inputs!C$22))^(1/12)-1))+C97*Inputs!$B$11+D97,E96))</f>
        <v>0</v>
      </c>
      <c r="F97" s="6">
        <f>IF(Inputs!$B$26&lt;&gt;"Ready","FIX INPUTS",IF(A97&lt;=(Inputs!C$17-Inputs!$B$4)*12,F96*(1+(((1+Inputs!C$21)*(1-Inputs!C$22))^(1/12)-1))+C97*Inputs!$B$12,F96))</f>
        <v>0</v>
      </c>
      <c r="G97" s="6">
        <f>IF(Inputs!$B$26&lt;&gt;"Ready","FIX INPUTS",IF(A97&lt;=(Inputs!C$17-Inputs!$B$4)*12,G96*(1+(((1+Inputs!C$21)*(1-Inputs!C$22))^(1/12)-1))+C97*Inputs!$B$13,G96))</f>
        <v>0</v>
      </c>
      <c r="H97" s="6">
        <f>IF(Inputs!$B$26&lt;&gt;"Ready","FIX INPUTS",SUM(E97:G97))</f>
        <v>0</v>
      </c>
      <c r="I97" s="6">
        <f>IF(Inputs!$B$26&lt;&gt;"Ready","FIX INPUTS",H97/(1+Inputs!C$23)^(MIN(A97,(Inputs!C$17-Inputs!$B$4)*12)/12))</f>
        <v>0</v>
      </c>
      <c r="J97" s="6">
        <f>IF(Inputs!$B$26&lt;&gt;"Ready","FIX INPUTS",C97+J96)</f>
        <v>0</v>
      </c>
      <c r="K97" s="6">
        <f>IF(Inputs!$B$26&lt;&gt;"Ready","FIX INPUTS",D97+K96)</f>
        <v>0</v>
      </c>
    </row>
    <row r="98" spans="1:11" ht="27.95" customHeight="1" x14ac:dyDescent="0.25">
      <c r="A98" s="1">
        <v>93</v>
      </c>
      <c r="B98" s="1">
        <f>IF(Inputs!$B$26&lt;&gt;"Ready","FIX INPUTS",Inputs!$B$4+A98/12)</f>
        <v>47.75</v>
      </c>
      <c r="C98" s="6">
        <f>IF(Inputs!$B$26&lt;&gt;"Ready","FIX INPUTS",IF(A98&lt;=(Inputs!C$17-Inputs!$B$4)*12,Inputs!C$18*(1+Inputs!C$20)^INT((A98-1)/12),0))</f>
        <v>0</v>
      </c>
      <c r="D98" s="6">
        <f>IF(Inputs!$B$26&lt;&gt;"Ready","FIX INPUTS",IF(A98&lt;=(Inputs!C$17-Inputs!$B$4)*12,Inputs!C$19,0))</f>
        <v>0</v>
      </c>
      <c r="E98" s="6">
        <f>IF(Inputs!$B$26&lt;&gt;"Ready","FIX INPUTS",IF(A98&lt;=(Inputs!C$17-Inputs!$B$4)*12,E97*(1+(((1+Inputs!C$21)*(1-Inputs!C$22))^(1/12)-1))+C98*Inputs!$B$11+D98,E97))</f>
        <v>0</v>
      </c>
      <c r="F98" s="6">
        <f>IF(Inputs!$B$26&lt;&gt;"Ready","FIX INPUTS",IF(A98&lt;=(Inputs!C$17-Inputs!$B$4)*12,F97*(1+(((1+Inputs!C$21)*(1-Inputs!C$22))^(1/12)-1))+C98*Inputs!$B$12,F97))</f>
        <v>0</v>
      </c>
      <c r="G98" s="6">
        <f>IF(Inputs!$B$26&lt;&gt;"Ready","FIX INPUTS",IF(A98&lt;=(Inputs!C$17-Inputs!$B$4)*12,G97*(1+(((1+Inputs!C$21)*(1-Inputs!C$22))^(1/12)-1))+C98*Inputs!$B$13,G97))</f>
        <v>0</v>
      </c>
      <c r="H98" s="6">
        <f>IF(Inputs!$B$26&lt;&gt;"Ready","FIX INPUTS",SUM(E98:G98))</f>
        <v>0</v>
      </c>
      <c r="I98" s="6">
        <f>IF(Inputs!$B$26&lt;&gt;"Ready","FIX INPUTS",H98/(1+Inputs!C$23)^(MIN(A98,(Inputs!C$17-Inputs!$B$4)*12)/12))</f>
        <v>0</v>
      </c>
      <c r="J98" s="6">
        <f>IF(Inputs!$B$26&lt;&gt;"Ready","FIX INPUTS",C98+J97)</f>
        <v>0</v>
      </c>
      <c r="K98" s="6">
        <f>IF(Inputs!$B$26&lt;&gt;"Ready","FIX INPUTS",D98+K97)</f>
        <v>0</v>
      </c>
    </row>
    <row r="99" spans="1:11" ht="27.95" customHeight="1" x14ac:dyDescent="0.25">
      <c r="A99" s="1">
        <v>94</v>
      </c>
      <c r="B99" s="1">
        <f>IF(Inputs!$B$26&lt;&gt;"Ready","FIX INPUTS",Inputs!$B$4+A99/12)</f>
        <v>47.833333333333336</v>
      </c>
      <c r="C99" s="6">
        <f>IF(Inputs!$B$26&lt;&gt;"Ready","FIX INPUTS",IF(A99&lt;=(Inputs!C$17-Inputs!$B$4)*12,Inputs!C$18*(1+Inputs!C$20)^INT((A99-1)/12),0))</f>
        <v>0</v>
      </c>
      <c r="D99" s="6">
        <f>IF(Inputs!$B$26&lt;&gt;"Ready","FIX INPUTS",IF(A99&lt;=(Inputs!C$17-Inputs!$B$4)*12,Inputs!C$19,0))</f>
        <v>0</v>
      </c>
      <c r="E99" s="6">
        <f>IF(Inputs!$B$26&lt;&gt;"Ready","FIX INPUTS",IF(A99&lt;=(Inputs!C$17-Inputs!$B$4)*12,E98*(1+(((1+Inputs!C$21)*(1-Inputs!C$22))^(1/12)-1))+C99*Inputs!$B$11+D99,E98))</f>
        <v>0</v>
      </c>
      <c r="F99" s="6">
        <f>IF(Inputs!$B$26&lt;&gt;"Ready","FIX INPUTS",IF(A99&lt;=(Inputs!C$17-Inputs!$B$4)*12,F98*(1+(((1+Inputs!C$21)*(1-Inputs!C$22))^(1/12)-1))+C99*Inputs!$B$12,F98))</f>
        <v>0</v>
      </c>
      <c r="G99" s="6">
        <f>IF(Inputs!$B$26&lt;&gt;"Ready","FIX INPUTS",IF(A99&lt;=(Inputs!C$17-Inputs!$B$4)*12,G98*(1+(((1+Inputs!C$21)*(1-Inputs!C$22))^(1/12)-1))+C99*Inputs!$B$13,G98))</f>
        <v>0</v>
      </c>
      <c r="H99" s="6">
        <f>IF(Inputs!$B$26&lt;&gt;"Ready","FIX INPUTS",SUM(E99:G99))</f>
        <v>0</v>
      </c>
      <c r="I99" s="6">
        <f>IF(Inputs!$B$26&lt;&gt;"Ready","FIX INPUTS",H99/(1+Inputs!C$23)^(MIN(A99,(Inputs!C$17-Inputs!$B$4)*12)/12))</f>
        <v>0</v>
      </c>
      <c r="J99" s="6">
        <f>IF(Inputs!$B$26&lt;&gt;"Ready","FIX INPUTS",C99+J98)</f>
        <v>0</v>
      </c>
      <c r="K99" s="6">
        <f>IF(Inputs!$B$26&lt;&gt;"Ready","FIX INPUTS",D99+K98)</f>
        <v>0</v>
      </c>
    </row>
    <row r="100" spans="1:11" ht="27.95" customHeight="1" x14ac:dyDescent="0.25">
      <c r="A100" s="1">
        <v>95</v>
      </c>
      <c r="B100" s="1">
        <f>IF(Inputs!$B$26&lt;&gt;"Ready","FIX INPUTS",Inputs!$B$4+A100/12)</f>
        <v>47.916666666666664</v>
      </c>
      <c r="C100" s="6">
        <f>IF(Inputs!$B$26&lt;&gt;"Ready","FIX INPUTS",IF(A100&lt;=(Inputs!C$17-Inputs!$B$4)*12,Inputs!C$18*(1+Inputs!C$20)^INT((A100-1)/12),0))</f>
        <v>0</v>
      </c>
      <c r="D100" s="6">
        <f>IF(Inputs!$B$26&lt;&gt;"Ready","FIX INPUTS",IF(A100&lt;=(Inputs!C$17-Inputs!$B$4)*12,Inputs!C$19,0))</f>
        <v>0</v>
      </c>
      <c r="E100" s="6">
        <f>IF(Inputs!$B$26&lt;&gt;"Ready","FIX INPUTS",IF(A100&lt;=(Inputs!C$17-Inputs!$B$4)*12,E99*(1+(((1+Inputs!C$21)*(1-Inputs!C$22))^(1/12)-1))+C100*Inputs!$B$11+D100,E99))</f>
        <v>0</v>
      </c>
      <c r="F100" s="6">
        <f>IF(Inputs!$B$26&lt;&gt;"Ready","FIX INPUTS",IF(A100&lt;=(Inputs!C$17-Inputs!$B$4)*12,F99*(1+(((1+Inputs!C$21)*(1-Inputs!C$22))^(1/12)-1))+C100*Inputs!$B$12,F99))</f>
        <v>0</v>
      </c>
      <c r="G100" s="6">
        <f>IF(Inputs!$B$26&lt;&gt;"Ready","FIX INPUTS",IF(A100&lt;=(Inputs!C$17-Inputs!$B$4)*12,G99*(1+(((1+Inputs!C$21)*(1-Inputs!C$22))^(1/12)-1))+C100*Inputs!$B$13,G99))</f>
        <v>0</v>
      </c>
      <c r="H100" s="6">
        <f>IF(Inputs!$B$26&lt;&gt;"Ready","FIX INPUTS",SUM(E100:G100))</f>
        <v>0</v>
      </c>
      <c r="I100" s="6">
        <f>IF(Inputs!$B$26&lt;&gt;"Ready","FIX INPUTS",H100/(1+Inputs!C$23)^(MIN(A100,(Inputs!C$17-Inputs!$B$4)*12)/12))</f>
        <v>0</v>
      </c>
      <c r="J100" s="6">
        <f>IF(Inputs!$B$26&lt;&gt;"Ready","FIX INPUTS",C100+J99)</f>
        <v>0</v>
      </c>
      <c r="K100" s="6">
        <f>IF(Inputs!$B$26&lt;&gt;"Ready","FIX INPUTS",D100+K99)</f>
        <v>0</v>
      </c>
    </row>
    <row r="101" spans="1:11" ht="27.95" customHeight="1" x14ac:dyDescent="0.25">
      <c r="A101" s="1">
        <v>96</v>
      </c>
      <c r="B101" s="1">
        <f>IF(Inputs!$B$26&lt;&gt;"Ready","FIX INPUTS",Inputs!$B$4+A101/12)</f>
        <v>48</v>
      </c>
      <c r="C101" s="6">
        <f>IF(Inputs!$B$26&lt;&gt;"Ready","FIX INPUTS",IF(A101&lt;=(Inputs!C$17-Inputs!$B$4)*12,Inputs!C$18*(1+Inputs!C$20)^INT((A101-1)/12),0))</f>
        <v>0</v>
      </c>
      <c r="D101" s="6">
        <f>IF(Inputs!$B$26&lt;&gt;"Ready","FIX INPUTS",IF(A101&lt;=(Inputs!C$17-Inputs!$B$4)*12,Inputs!C$19,0))</f>
        <v>0</v>
      </c>
      <c r="E101" s="6">
        <f>IF(Inputs!$B$26&lt;&gt;"Ready","FIX INPUTS",IF(A101&lt;=(Inputs!C$17-Inputs!$B$4)*12,E100*(1+(((1+Inputs!C$21)*(1-Inputs!C$22))^(1/12)-1))+C101*Inputs!$B$11+D101,E100))</f>
        <v>0</v>
      </c>
      <c r="F101" s="6">
        <f>IF(Inputs!$B$26&lt;&gt;"Ready","FIX INPUTS",IF(A101&lt;=(Inputs!C$17-Inputs!$B$4)*12,F100*(1+(((1+Inputs!C$21)*(1-Inputs!C$22))^(1/12)-1))+C101*Inputs!$B$12,F100))</f>
        <v>0</v>
      </c>
      <c r="G101" s="6">
        <f>IF(Inputs!$B$26&lt;&gt;"Ready","FIX INPUTS",IF(A101&lt;=(Inputs!C$17-Inputs!$B$4)*12,G100*(1+(((1+Inputs!C$21)*(1-Inputs!C$22))^(1/12)-1))+C101*Inputs!$B$13,G100))</f>
        <v>0</v>
      </c>
      <c r="H101" s="6">
        <f>IF(Inputs!$B$26&lt;&gt;"Ready","FIX INPUTS",SUM(E101:G101))</f>
        <v>0</v>
      </c>
      <c r="I101" s="6">
        <f>IF(Inputs!$B$26&lt;&gt;"Ready","FIX INPUTS",H101/(1+Inputs!C$23)^(MIN(A101,(Inputs!C$17-Inputs!$B$4)*12)/12))</f>
        <v>0</v>
      </c>
      <c r="J101" s="6">
        <f>IF(Inputs!$B$26&lt;&gt;"Ready","FIX INPUTS",C101+J100)</f>
        <v>0</v>
      </c>
      <c r="K101" s="6">
        <f>IF(Inputs!$B$26&lt;&gt;"Ready","FIX INPUTS",D101+K100)</f>
        <v>0</v>
      </c>
    </row>
    <row r="102" spans="1:11" ht="27.95" customHeight="1" x14ac:dyDescent="0.25">
      <c r="A102" s="1">
        <v>97</v>
      </c>
      <c r="B102" s="1">
        <f>IF(Inputs!$B$26&lt;&gt;"Ready","FIX INPUTS",Inputs!$B$4+A102/12)</f>
        <v>48.083333333333336</v>
      </c>
      <c r="C102" s="6">
        <f>IF(Inputs!$B$26&lt;&gt;"Ready","FIX INPUTS",IF(A102&lt;=(Inputs!C$17-Inputs!$B$4)*12,Inputs!C$18*(1+Inputs!C$20)^INT((A102-1)/12),0))</f>
        <v>0</v>
      </c>
      <c r="D102" s="6">
        <f>IF(Inputs!$B$26&lt;&gt;"Ready","FIX INPUTS",IF(A102&lt;=(Inputs!C$17-Inputs!$B$4)*12,Inputs!C$19,0))</f>
        <v>0</v>
      </c>
      <c r="E102" s="6">
        <f>IF(Inputs!$B$26&lt;&gt;"Ready","FIX INPUTS",IF(A102&lt;=(Inputs!C$17-Inputs!$B$4)*12,E101*(1+(((1+Inputs!C$21)*(1-Inputs!C$22))^(1/12)-1))+C102*Inputs!$B$11+D102,E101))</f>
        <v>0</v>
      </c>
      <c r="F102" s="6">
        <f>IF(Inputs!$B$26&lt;&gt;"Ready","FIX INPUTS",IF(A102&lt;=(Inputs!C$17-Inputs!$B$4)*12,F101*(1+(((1+Inputs!C$21)*(1-Inputs!C$22))^(1/12)-1))+C102*Inputs!$B$12,F101))</f>
        <v>0</v>
      </c>
      <c r="G102" s="6">
        <f>IF(Inputs!$B$26&lt;&gt;"Ready","FIX INPUTS",IF(A102&lt;=(Inputs!C$17-Inputs!$B$4)*12,G101*(1+(((1+Inputs!C$21)*(1-Inputs!C$22))^(1/12)-1))+C102*Inputs!$B$13,G101))</f>
        <v>0</v>
      </c>
      <c r="H102" s="6">
        <f>IF(Inputs!$B$26&lt;&gt;"Ready","FIX INPUTS",SUM(E102:G102))</f>
        <v>0</v>
      </c>
      <c r="I102" s="6">
        <f>IF(Inputs!$B$26&lt;&gt;"Ready","FIX INPUTS",H102/(1+Inputs!C$23)^(MIN(A102,(Inputs!C$17-Inputs!$B$4)*12)/12))</f>
        <v>0</v>
      </c>
      <c r="J102" s="6">
        <f>IF(Inputs!$B$26&lt;&gt;"Ready","FIX INPUTS",C102+J101)</f>
        <v>0</v>
      </c>
      <c r="K102" s="6">
        <f>IF(Inputs!$B$26&lt;&gt;"Ready","FIX INPUTS",D102+K101)</f>
        <v>0</v>
      </c>
    </row>
    <row r="103" spans="1:11" ht="27.95" customHeight="1" x14ac:dyDescent="0.25">
      <c r="A103" s="1">
        <v>98</v>
      </c>
      <c r="B103" s="1">
        <f>IF(Inputs!$B$26&lt;&gt;"Ready","FIX INPUTS",Inputs!$B$4+A103/12)</f>
        <v>48.166666666666664</v>
      </c>
      <c r="C103" s="6">
        <f>IF(Inputs!$B$26&lt;&gt;"Ready","FIX INPUTS",IF(A103&lt;=(Inputs!C$17-Inputs!$B$4)*12,Inputs!C$18*(1+Inputs!C$20)^INT((A103-1)/12),0))</f>
        <v>0</v>
      </c>
      <c r="D103" s="6">
        <f>IF(Inputs!$B$26&lt;&gt;"Ready","FIX INPUTS",IF(A103&lt;=(Inputs!C$17-Inputs!$B$4)*12,Inputs!C$19,0))</f>
        <v>0</v>
      </c>
      <c r="E103" s="6">
        <f>IF(Inputs!$B$26&lt;&gt;"Ready","FIX INPUTS",IF(A103&lt;=(Inputs!C$17-Inputs!$B$4)*12,E102*(1+(((1+Inputs!C$21)*(1-Inputs!C$22))^(1/12)-1))+C103*Inputs!$B$11+D103,E102))</f>
        <v>0</v>
      </c>
      <c r="F103" s="6">
        <f>IF(Inputs!$B$26&lt;&gt;"Ready","FIX INPUTS",IF(A103&lt;=(Inputs!C$17-Inputs!$B$4)*12,F102*(1+(((1+Inputs!C$21)*(1-Inputs!C$22))^(1/12)-1))+C103*Inputs!$B$12,F102))</f>
        <v>0</v>
      </c>
      <c r="G103" s="6">
        <f>IF(Inputs!$B$26&lt;&gt;"Ready","FIX INPUTS",IF(A103&lt;=(Inputs!C$17-Inputs!$B$4)*12,G102*(1+(((1+Inputs!C$21)*(1-Inputs!C$22))^(1/12)-1))+C103*Inputs!$B$13,G102))</f>
        <v>0</v>
      </c>
      <c r="H103" s="6">
        <f>IF(Inputs!$B$26&lt;&gt;"Ready","FIX INPUTS",SUM(E103:G103))</f>
        <v>0</v>
      </c>
      <c r="I103" s="6">
        <f>IF(Inputs!$B$26&lt;&gt;"Ready","FIX INPUTS",H103/(1+Inputs!C$23)^(MIN(A103,(Inputs!C$17-Inputs!$B$4)*12)/12))</f>
        <v>0</v>
      </c>
      <c r="J103" s="6">
        <f>IF(Inputs!$B$26&lt;&gt;"Ready","FIX INPUTS",C103+J102)</f>
        <v>0</v>
      </c>
      <c r="K103" s="6">
        <f>IF(Inputs!$B$26&lt;&gt;"Ready","FIX INPUTS",D103+K102)</f>
        <v>0</v>
      </c>
    </row>
    <row r="104" spans="1:11" ht="27.95" customHeight="1" x14ac:dyDescent="0.25">
      <c r="A104" s="1">
        <v>99</v>
      </c>
      <c r="B104" s="1">
        <f>IF(Inputs!$B$26&lt;&gt;"Ready","FIX INPUTS",Inputs!$B$4+A104/12)</f>
        <v>48.25</v>
      </c>
      <c r="C104" s="6">
        <f>IF(Inputs!$B$26&lt;&gt;"Ready","FIX INPUTS",IF(A104&lt;=(Inputs!C$17-Inputs!$B$4)*12,Inputs!C$18*(1+Inputs!C$20)^INT((A104-1)/12),0))</f>
        <v>0</v>
      </c>
      <c r="D104" s="6">
        <f>IF(Inputs!$B$26&lt;&gt;"Ready","FIX INPUTS",IF(A104&lt;=(Inputs!C$17-Inputs!$B$4)*12,Inputs!C$19,0))</f>
        <v>0</v>
      </c>
      <c r="E104" s="6">
        <f>IF(Inputs!$B$26&lt;&gt;"Ready","FIX INPUTS",IF(A104&lt;=(Inputs!C$17-Inputs!$B$4)*12,E103*(1+(((1+Inputs!C$21)*(1-Inputs!C$22))^(1/12)-1))+C104*Inputs!$B$11+D104,E103))</f>
        <v>0</v>
      </c>
      <c r="F104" s="6">
        <f>IF(Inputs!$B$26&lt;&gt;"Ready","FIX INPUTS",IF(A104&lt;=(Inputs!C$17-Inputs!$B$4)*12,F103*(1+(((1+Inputs!C$21)*(1-Inputs!C$22))^(1/12)-1))+C104*Inputs!$B$12,F103))</f>
        <v>0</v>
      </c>
      <c r="G104" s="6">
        <f>IF(Inputs!$B$26&lt;&gt;"Ready","FIX INPUTS",IF(A104&lt;=(Inputs!C$17-Inputs!$B$4)*12,G103*(1+(((1+Inputs!C$21)*(1-Inputs!C$22))^(1/12)-1))+C104*Inputs!$B$13,G103))</f>
        <v>0</v>
      </c>
      <c r="H104" s="6">
        <f>IF(Inputs!$B$26&lt;&gt;"Ready","FIX INPUTS",SUM(E104:G104))</f>
        <v>0</v>
      </c>
      <c r="I104" s="6">
        <f>IF(Inputs!$B$26&lt;&gt;"Ready","FIX INPUTS",H104/(1+Inputs!C$23)^(MIN(A104,(Inputs!C$17-Inputs!$B$4)*12)/12))</f>
        <v>0</v>
      </c>
      <c r="J104" s="6">
        <f>IF(Inputs!$B$26&lt;&gt;"Ready","FIX INPUTS",C104+J103)</f>
        <v>0</v>
      </c>
      <c r="K104" s="6">
        <f>IF(Inputs!$B$26&lt;&gt;"Ready","FIX INPUTS",D104+K103)</f>
        <v>0</v>
      </c>
    </row>
    <row r="105" spans="1:11" ht="27.95" customHeight="1" x14ac:dyDescent="0.25">
      <c r="A105" s="1">
        <v>100</v>
      </c>
      <c r="B105" s="1">
        <f>IF(Inputs!$B$26&lt;&gt;"Ready","FIX INPUTS",Inputs!$B$4+A105/12)</f>
        <v>48.333333333333336</v>
      </c>
      <c r="C105" s="6">
        <f>IF(Inputs!$B$26&lt;&gt;"Ready","FIX INPUTS",IF(A105&lt;=(Inputs!C$17-Inputs!$B$4)*12,Inputs!C$18*(1+Inputs!C$20)^INT((A105-1)/12),0))</f>
        <v>0</v>
      </c>
      <c r="D105" s="6">
        <f>IF(Inputs!$B$26&lt;&gt;"Ready","FIX INPUTS",IF(A105&lt;=(Inputs!C$17-Inputs!$B$4)*12,Inputs!C$19,0))</f>
        <v>0</v>
      </c>
      <c r="E105" s="6">
        <f>IF(Inputs!$B$26&lt;&gt;"Ready","FIX INPUTS",IF(A105&lt;=(Inputs!C$17-Inputs!$B$4)*12,E104*(1+(((1+Inputs!C$21)*(1-Inputs!C$22))^(1/12)-1))+C105*Inputs!$B$11+D105,E104))</f>
        <v>0</v>
      </c>
      <c r="F105" s="6">
        <f>IF(Inputs!$B$26&lt;&gt;"Ready","FIX INPUTS",IF(A105&lt;=(Inputs!C$17-Inputs!$B$4)*12,F104*(1+(((1+Inputs!C$21)*(1-Inputs!C$22))^(1/12)-1))+C105*Inputs!$B$12,F104))</f>
        <v>0</v>
      </c>
      <c r="G105" s="6">
        <f>IF(Inputs!$B$26&lt;&gt;"Ready","FIX INPUTS",IF(A105&lt;=(Inputs!C$17-Inputs!$B$4)*12,G104*(1+(((1+Inputs!C$21)*(1-Inputs!C$22))^(1/12)-1))+C105*Inputs!$B$13,G104))</f>
        <v>0</v>
      </c>
      <c r="H105" s="6">
        <f>IF(Inputs!$B$26&lt;&gt;"Ready","FIX INPUTS",SUM(E105:G105))</f>
        <v>0</v>
      </c>
      <c r="I105" s="6">
        <f>IF(Inputs!$B$26&lt;&gt;"Ready","FIX INPUTS",H105/(1+Inputs!C$23)^(MIN(A105,(Inputs!C$17-Inputs!$B$4)*12)/12))</f>
        <v>0</v>
      </c>
      <c r="J105" s="6">
        <f>IF(Inputs!$B$26&lt;&gt;"Ready","FIX INPUTS",C105+J104)</f>
        <v>0</v>
      </c>
      <c r="K105" s="6">
        <f>IF(Inputs!$B$26&lt;&gt;"Ready","FIX INPUTS",D105+K104)</f>
        <v>0</v>
      </c>
    </row>
    <row r="106" spans="1:11" ht="27.95" customHeight="1" x14ac:dyDescent="0.25">
      <c r="A106" s="1">
        <v>101</v>
      </c>
      <c r="B106" s="1">
        <f>IF(Inputs!$B$26&lt;&gt;"Ready","FIX INPUTS",Inputs!$B$4+A106/12)</f>
        <v>48.416666666666664</v>
      </c>
      <c r="C106" s="6">
        <f>IF(Inputs!$B$26&lt;&gt;"Ready","FIX INPUTS",IF(A106&lt;=(Inputs!C$17-Inputs!$B$4)*12,Inputs!C$18*(1+Inputs!C$20)^INT((A106-1)/12),0))</f>
        <v>0</v>
      </c>
      <c r="D106" s="6">
        <f>IF(Inputs!$B$26&lt;&gt;"Ready","FIX INPUTS",IF(A106&lt;=(Inputs!C$17-Inputs!$B$4)*12,Inputs!C$19,0))</f>
        <v>0</v>
      </c>
      <c r="E106" s="6">
        <f>IF(Inputs!$B$26&lt;&gt;"Ready","FIX INPUTS",IF(A106&lt;=(Inputs!C$17-Inputs!$B$4)*12,E105*(1+(((1+Inputs!C$21)*(1-Inputs!C$22))^(1/12)-1))+C106*Inputs!$B$11+D106,E105))</f>
        <v>0</v>
      </c>
      <c r="F106" s="6">
        <f>IF(Inputs!$B$26&lt;&gt;"Ready","FIX INPUTS",IF(A106&lt;=(Inputs!C$17-Inputs!$B$4)*12,F105*(1+(((1+Inputs!C$21)*(1-Inputs!C$22))^(1/12)-1))+C106*Inputs!$B$12,F105))</f>
        <v>0</v>
      </c>
      <c r="G106" s="6">
        <f>IF(Inputs!$B$26&lt;&gt;"Ready","FIX INPUTS",IF(A106&lt;=(Inputs!C$17-Inputs!$B$4)*12,G105*(1+(((1+Inputs!C$21)*(1-Inputs!C$22))^(1/12)-1))+C106*Inputs!$B$13,G105))</f>
        <v>0</v>
      </c>
      <c r="H106" s="6">
        <f>IF(Inputs!$B$26&lt;&gt;"Ready","FIX INPUTS",SUM(E106:G106))</f>
        <v>0</v>
      </c>
      <c r="I106" s="6">
        <f>IF(Inputs!$B$26&lt;&gt;"Ready","FIX INPUTS",H106/(1+Inputs!C$23)^(MIN(A106,(Inputs!C$17-Inputs!$B$4)*12)/12))</f>
        <v>0</v>
      </c>
      <c r="J106" s="6">
        <f>IF(Inputs!$B$26&lt;&gt;"Ready","FIX INPUTS",C106+J105)</f>
        <v>0</v>
      </c>
      <c r="K106" s="6">
        <f>IF(Inputs!$B$26&lt;&gt;"Ready","FIX INPUTS",D106+K105)</f>
        <v>0</v>
      </c>
    </row>
    <row r="107" spans="1:11" ht="27.95" customHeight="1" x14ac:dyDescent="0.25">
      <c r="A107" s="1">
        <v>102</v>
      </c>
      <c r="B107" s="1">
        <f>IF(Inputs!$B$26&lt;&gt;"Ready","FIX INPUTS",Inputs!$B$4+A107/12)</f>
        <v>48.5</v>
      </c>
      <c r="C107" s="6">
        <f>IF(Inputs!$B$26&lt;&gt;"Ready","FIX INPUTS",IF(A107&lt;=(Inputs!C$17-Inputs!$B$4)*12,Inputs!C$18*(1+Inputs!C$20)^INT((A107-1)/12),0))</f>
        <v>0</v>
      </c>
      <c r="D107" s="6">
        <f>IF(Inputs!$B$26&lt;&gt;"Ready","FIX INPUTS",IF(A107&lt;=(Inputs!C$17-Inputs!$B$4)*12,Inputs!C$19,0))</f>
        <v>0</v>
      </c>
      <c r="E107" s="6">
        <f>IF(Inputs!$B$26&lt;&gt;"Ready","FIX INPUTS",IF(A107&lt;=(Inputs!C$17-Inputs!$B$4)*12,E106*(1+(((1+Inputs!C$21)*(1-Inputs!C$22))^(1/12)-1))+C107*Inputs!$B$11+D107,E106))</f>
        <v>0</v>
      </c>
      <c r="F107" s="6">
        <f>IF(Inputs!$B$26&lt;&gt;"Ready","FIX INPUTS",IF(A107&lt;=(Inputs!C$17-Inputs!$B$4)*12,F106*(1+(((1+Inputs!C$21)*(1-Inputs!C$22))^(1/12)-1))+C107*Inputs!$B$12,F106))</f>
        <v>0</v>
      </c>
      <c r="G107" s="6">
        <f>IF(Inputs!$B$26&lt;&gt;"Ready","FIX INPUTS",IF(A107&lt;=(Inputs!C$17-Inputs!$B$4)*12,G106*(1+(((1+Inputs!C$21)*(1-Inputs!C$22))^(1/12)-1))+C107*Inputs!$B$13,G106))</f>
        <v>0</v>
      </c>
      <c r="H107" s="6">
        <f>IF(Inputs!$B$26&lt;&gt;"Ready","FIX INPUTS",SUM(E107:G107))</f>
        <v>0</v>
      </c>
      <c r="I107" s="6">
        <f>IF(Inputs!$B$26&lt;&gt;"Ready","FIX INPUTS",H107/(1+Inputs!C$23)^(MIN(A107,(Inputs!C$17-Inputs!$B$4)*12)/12))</f>
        <v>0</v>
      </c>
      <c r="J107" s="6">
        <f>IF(Inputs!$B$26&lt;&gt;"Ready","FIX INPUTS",C107+J106)</f>
        <v>0</v>
      </c>
      <c r="K107" s="6">
        <f>IF(Inputs!$B$26&lt;&gt;"Ready","FIX INPUTS",D107+K106)</f>
        <v>0</v>
      </c>
    </row>
    <row r="108" spans="1:11" ht="27.95" customHeight="1" x14ac:dyDescent="0.25">
      <c r="A108" s="1">
        <v>103</v>
      </c>
      <c r="B108" s="1">
        <f>IF(Inputs!$B$26&lt;&gt;"Ready","FIX INPUTS",Inputs!$B$4+A108/12)</f>
        <v>48.583333333333336</v>
      </c>
      <c r="C108" s="6">
        <f>IF(Inputs!$B$26&lt;&gt;"Ready","FIX INPUTS",IF(A108&lt;=(Inputs!C$17-Inputs!$B$4)*12,Inputs!C$18*(1+Inputs!C$20)^INT((A108-1)/12),0))</f>
        <v>0</v>
      </c>
      <c r="D108" s="6">
        <f>IF(Inputs!$B$26&lt;&gt;"Ready","FIX INPUTS",IF(A108&lt;=(Inputs!C$17-Inputs!$B$4)*12,Inputs!C$19,0))</f>
        <v>0</v>
      </c>
      <c r="E108" s="6">
        <f>IF(Inputs!$B$26&lt;&gt;"Ready","FIX INPUTS",IF(A108&lt;=(Inputs!C$17-Inputs!$B$4)*12,E107*(1+(((1+Inputs!C$21)*(1-Inputs!C$22))^(1/12)-1))+C108*Inputs!$B$11+D108,E107))</f>
        <v>0</v>
      </c>
      <c r="F108" s="6">
        <f>IF(Inputs!$B$26&lt;&gt;"Ready","FIX INPUTS",IF(A108&lt;=(Inputs!C$17-Inputs!$B$4)*12,F107*(1+(((1+Inputs!C$21)*(1-Inputs!C$22))^(1/12)-1))+C108*Inputs!$B$12,F107))</f>
        <v>0</v>
      </c>
      <c r="G108" s="6">
        <f>IF(Inputs!$B$26&lt;&gt;"Ready","FIX INPUTS",IF(A108&lt;=(Inputs!C$17-Inputs!$B$4)*12,G107*(1+(((1+Inputs!C$21)*(1-Inputs!C$22))^(1/12)-1))+C108*Inputs!$B$13,G107))</f>
        <v>0</v>
      </c>
      <c r="H108" s="6">
        <f>IF(Inputs!$B$26&lt;&gt;"Ready","FIX INPUTS",SUM(E108:G108))</f>
        <v>0</v>
      </c>
      <c r="I108" s="6">
        <f>IF(Inputs!$B$26&lt;&gt;"Ready","FIX INPUTS",H108/(1+Inputs!C$23)^(MIN(A108,(Inputs!C$17-Inputs!$B$4)*12)/12))</f>
        <v>0</v>
      </c>
      <c r="J108" s="6">
        <f>IF(Inputs!$B$26&lt;&gt;"Ready","FIX INPUTS",C108+J107)</f>
        <v>0</v>
      </c>
      <c r="K108" s="6">
        <f>IF(Inputs!$B$26&lt;&gt;"Ready","FIX INPUTS",D108+K107)</f>
        <v>0</v>
      </c>
    </row>
    <row r="109" spans="1:11" ht="27.95" customHeight="1" x14ac:dyDescent="0.25">
      <c r="A109" s="1">
        <v>104</v>
      </c>
      <c r="B109" s="1">
        <f>IF(Inputs!$B$26&lt;&gt;"Ready","FIX INPUTS",Inputs!$B$4+A109/12)</f>
        <v>48.666666666666664</v>
      </c>
      <c r="C109" s="6">
        <f>IF(Inputs!$B$26&lt;&gt;"Ready","FIX INPUTS",IF(A109&lt;=(Inputs!C$17-Inputs!$B$4)*12,Inputs!C$18*(1+Inputs!C$20)^INT((A109-1)/12),0))</f>
        <v>0</v>
      </c>
      <c r="D109" s="6">
        <f>IF(Inputs!$B$26&lt;&gt;"Ready","FIX INPUTS",IF(A109&lt;=(Inputs!C$17-Inputs!$B$4)*12,Inputs!C$19,0))</f>
        <v>0</v>
      </c>
      <c r="E109" s="6">
        <f>IF(Inputs!$B$26&lt;&gt;"Ready","FIX INPUTS",IF(A109&lt;=(Inputs!C$17-Inputs!$B$4)*12,E108*(1+(((1+Inputs!C$21)*(1-Inputs!C$22))^(1/12)-1))+C109*Inputs!$B$11+D109,E108))</f>
        <v>0</v>
      </c>
      <c r="F109" s="6">
        <f>IF(Inputs!$B$26&lt;&gt;"Ready","FIX INPUTS",IF(A109&lt;=(Inputs!C$17-Inputs!$B$4)*12,F108*(1+(((1+Inputs!C$21)*(1-Inputs!C$22))^(1/12)-1))+C109*Inputs!$B$12,F108))</f>
        <v>0</v>
      </c>
      <c r="G109" s="6">
        <f>IF(Inputs!$B$26&lt;&gt;"Ready","FIX INPUTS",IF(A109&lt;=(Inputs!C$17-Inputs!$B$4)*12,G108*(1+(((1+Inputs!C$21)*(1-Inputs!C$22))^(1/12)-1))+C109*Inputs!$B$13,G108))</f>
        <v>0</v>
      </c>
      <c r="H109" s="6">
        <f>IF(Inputs!$B$26&lt;&gt;"Ready","FIX INPUTS",SUM(E109:G109))</f>
        <v>0</v>
      </c>
      <c r="I109" s="6">
        <f>IF(Inputs!$B$26&lt;&gt;"Ready","FIX INPUTS",H109/(1+Inputs!C$23)^(MIN(A109,(Inputs!C$17-Inputs!$B$4)*12)/12))</f>
        <v>0</v>
      </c>
      <c r="J109" s="6">
        <f>IF(Inputs!$B$26&lt;&gt;"Ready","FIX INPUTS",C109+J108)</f>
        <v>0</v>
      </c>
      <c r="K109" s="6">
        <f>IF(Inputs!$B$26&lt;&gt;"Ready","FIX INPUTS",D109+K108)</f>
        <v>0</v>
      </c>
    </row>
    <row r="110" spans="1:11" ht="27.95" customHeight="1" x14ac:dyDescent="0.25">
      <c r="A110" s="1">
        <v>105</v>
      </c>
      <c r="B110" s="1">
        <f>IF(Inputs!$B$26&lt;&gt;"Ready","FIX INPUTS",Inputs!$B$4+A110/12)</f>
        <v>48.75</v>
      </c>
      <c r="C110" s="6">
        <f>IF(Inputs!$B$26&lt;&gt;"Ready","FIX INPUTS",IF(A110&lt;=(Inputs!C$17-Inputs!$B$4)*12,Inputs!C$18*(1+Inputs!C$20)^INT((A110-1)/12),0))</f>
        <v>0</v>
      </c>
      <c r="D110" s="6">
        <f>IF(Inputs!$B$26&lt;&gt;"Ready","FIX INPUTS",IF(A110&lt;=(Inputs!C$17-Inputs!$B$4)*12,Inputs!C$19,0))</f>
        <v>0</v>
      </c>
      <c r="E110" s="6">
        <f>IF(Inputs!$B$26&lt;&gt;"Ready","FIX INPUTS",IF(A110&lt;=(Inputs!C$17-Inputs!$B$4)*12,E109*(1+(((1+Inputs!C$21)*(1-Inputs!C$22))^(1/12)-1))+C110*Inputs!$B$11+D110,E109))</f>
        <v>0</v>
      </c>
      <c r="F110" s="6">
        <f>IF(Inputs!$B$26&lt;&gt;"Ready","FIX INPUTS",IF(A110&lt;=(Inputs!C$17-Inputs!$B$4)*12,F109*(1+(((1+Inputs!C$21)*(1-Inputs!C$22))^(1/12)-1))+C110*Inputs!$B$12,F109))</f>
        <v>0</v>
      </c>
      <c r="G110" s="6">
        <f>IF(Inputs!$B$26&lt;&gt;"Ready","FIX INPUTS",IF(A110&lt;=(Inputs!C$17-Inputs!$B$4)*12,G109*(1+(((1+Inputs!C$21)*(1-Inputs!C$22))^(1/12)-1))+C110*Inputs!$B$13,G109))</f>
        <v>0</v>
      </c>
      <c r="H110" s="6">
        <f>IF(Inputs!$B$26&lt;&gt;"Ready","FIX INPUTS",SUM(E110:G110))</f>
        <v>0</v>
      </c>
      <c r="I110" s="6">
        <f>IF(Inputs!$B$26&lt;&gt;"Ready","FIX INPUTS",H110/(1+Inputs!C$23)^(MIN(A110,(Inputs!C$17-Inputs!$B$4)*12)/12))</f>
        <v>0</v>
      </c>
      <c r="J110" s="6">
        <f>IF(Inputs!$B$26&lt;&gt;"Ready","FIX INPUTS",C110+J109)</f>
        <v>0</v>
      </c>
      <c r="K110" s="6">
        <f>IF(Inputs!$B$26&lt;&gt;"Ready","FIX INPUTS",D110+K109)</f>
        <v>0</v>
      </c>
    </row>
    <row r="111" spans="1:11" ht="27.95" customHeight="1" x14ac:dyDescent="0.25">
      <c r="A111" s="1">
        <v>106</v>
      </c>
      <c r="B111" s="1">
        <f>IF(Inputs!$B$26&lt;&gt;"Ready","FIX INPUTS",Inputs!$B$4+A111/12)</f>
        <v>48.833333333333336</v>
      </c>
      <c r="C111" s="6">
        <f>IF(Inputs!$B$26&lt;&gt;"Ready","FIX INPUTS",IF(A111&lt;=(Inputs!C$17-Inputs!$B$4)*12,Inputs!C$18*(1+Inputs!C$20)^INT((A111-1)/12),0))</f>
        <v>0</v>
      </c>
      <c r="D111" s="6">
        <f>IF(Inputs!$B$26&lt;&gt;"Ready","FIX INPUTS",IF(A111&lt;=(Inputs!C$17-Inputs!$B$4)*12,Inputs!C$19,0))</f>
        <v>0</v>
      </c>
      <c r="E111" s="6">
        <f>IF(Inputs!$B$26&lt;&gt;"Ready","FIX INPUTS",IF(A111&lt;=(Inputs!C$17-Inputs!$B$4)*12,E110*(1+(((1+Inputs!C$21)*(1-Inputs!C$22))^(1/12)-1))+C111*Inputs!$B$11+D111,E110))</f>
        <v>0</v>
      </c>
      <c r="F111" s="6">
        <f>IF(Inputs!$B$26&lt;&gt;"Ready","FIX INPUTS",IF(A111&lt;=(Inputs!C$17-Inputs!$B$4)*12,F110*(1+(((1+Inputs!C$21)*(1-Inputs!C$22))^(1/12)-1))+C111*Inputs!$B$12,F110))</f>
        <v>0</v>
      </c>
      <c r="G111" s="6">
        <f>IF(Inputs!$B$26&lt;&gt;"Ready","FIX INPUTS",IF(A111&lt;=(Inputs!C$17-Inputs!$B$4)*12,G110*(1+(((1+Inputs!C$21)*(1-Inputs!C$22))^(1/12)-1))+C111*Inputs!$B$13,G110))</f>
        <v>0</v>
      </c>
      <c r="H111" s="6">
        <f>IF(Inputs!$B$26&lt;&gt;"Ready","FIX INPUTS",SUM(E111:G111))</f>
        <v>0</v>
      </c>
      <c r="I111" s="6">
        <f>IF(Inputs!$B$26&lt;&gt;"Ready","FIX INPUTS",H111/(1+Inputs!C$23)^(MIN(A111,(Inputs!C$17-Inputs!$B$4)*12)/12))</f>
        <v>0</v>
      </c>
      <c r="J111" s="6">
        <f>IF(Inputs!$B$26&lt;&gt;"Ready","FIX INPUTS",C111+J110)</f>
        <v>0</v>
      </c>
      <c r="K111" s="6">
        <f>IF(Inputs!$B$26&lt;&gt;"Ready","FIX INPUTS",D111+K110)</f>
        <v>0</v>
      </c>
    </row>
    <row r="112" spans="1:11" ht="27.95" customHeight="1" x14ac:dyDescent="0.25">
      <c r="A112" s="1">
        <v>107</v>
      </c>
      <c r="B112" s="1">
        <f>IF(Inputs!$B$26&lt;&gt;"Ready","FIX INPUTS",Inputs!$B$4+A112/12)</f>
        <v>48.916666666666664</v>
      </c>
      <c r="C112" s="6">
        <f>IF(Inputs!$B$26&lt;&gt;"Ready","FIX INPUTS",IF(A112&lt;=(Inputs!C$17-Inputs!$B$4)*12,Inputs!C$18*(1+Inputs!C$20)^INT((A112-1)/12),0))</f>
        <v>0</v>
      </c>
      <c r="D112" s="6">
        <f>IF(Inputs!$B$26&lt;&gt;"Ready","FIX INPUTS",IF(A112&lt;=(Inputs!C$17-Inputs!$B$4)*12,Inputs!C$19,0))</f>
        <v>0</v>
      </c>
      <c r="E112" s="6">
        <f>IF(Inputs!$B$26&lt;&gt;"Ready","FIX INPUTS",IF(A112&lt;=(Inputs!C$17-Inputs!$B$4)*12,E111*(1+(((1+Inputs!C$21)*(1-Inputs!C$22))^(1/12)-1))+C112*Inputs!$B$11+D112,E111))</f>
        <v>0</v>
      </c>
      <c r="F112" s="6">
        <f>IF(Inputs!$B$26&lt;&gt;"Ready","FIX INPUTS",IF(A112&lt;=(Inputs!C$17-Inputs!$B$4)*12,F111*(1+(((1+Inputs!C$21)*(1-Inputs!C$22))^(1/12)-1))+C112*Inputs!$B$12,F111))</f>
        <v>0</v>
      </c>
      <c r="G112" s="6">
        <f>IF(Inputs!$B$26&lt;&gt;"Ready","FIX INPUTS",IF(A112&lt;=(Inputs!C$17-Inputs!$B$4)*12,G111*(1+(((1+Inputs!C$21)*(1-Inputs!C$22))^(1/12)-1))+C112*Inputs!$B$13,G111))</f>
        <v>0</v>
      </c>
      <c r="H112" s="6">
        <f>IF(Inputs!$B$26&lt;&gt;"Ready","FIX INPUTS",SUM(E112:G112))</f>
        <v>0</v>
      </c>
      <c r="I112" s="6">
        <f>IF(Inputs!$B$26&lt;&gt;"Ready","FIX INPUTS",H112/(1+Inputs!C$23)^(MIN(A112,(Inputs!C$17-Inputs!$B$4)*12)/12))</f>
        <v>0</v>
      </c>
      <c r="J112" s="6">
        <f>IF(Inputs!$B$26&lt;&gt;"Ready","FIX INPUTS",C112+J111)</f>
        <v>0</v>
      </c>
      <c r="K112" s="6">
        <f>IF(Inputs!$B$26&lt;&gt;"Ready","FIX INPUTS",D112+K111)</f>
        <v>0</v>
      </c>
    </row>
    <row r="113" spans="1:11" ht="27.95" customHeight="1" x14ac:dyDescent="0.25">
      <c r="A113" s="1">
        <v>108</v>
      </c>
      <c r="B113" s="1">
        <f>IF(Inputs!$B$26&lt;&gt;"Ready","FIX INPUTS",Inputs!$B$4+A113/12)</f>
        <v>49</v>
      </c>
      <c r="C113" s="6">
        <f>IF(Inputs!$B$26&lt;&gt;"Ready","FIX INPUTS",IF(A113&lt;=(Inputs!C$17-Inputs!$B$4)*12,Inputs!C$18*(1+Inputs!C$20)^INT((A113-1)/12),0))</f>
        <v>0</v>
      </c>
      <c r="D113" s="6">
        <f>IF(Inputs!$B$26&lt;&gt;"Ready","FIX INPUTS",IF(A113&lt;=(Inputs!C$17-Inputs!$B$4)*12,Inputs!C$19,0))</f>
        <v>0</v>
      </c>
      <c r="E113" s="6">
        <f>IF(Inputs!$B$26&lt;&gt;"Ready","FIX INPUTS",IF(A113&lt;=(Inputs!C$17-Inputs!$B$4)*12,E112*(1+(((1+Inputs!C$21)*(1-Inputs!C$22))^(1/12)-1))+C113*Inputs!$B$11+D113,E112))</f>
        <v>0</v>
      </c>
      <c r="F113" s="6">
        <f>IF(Inputs!$B$26&lt;&gt;"Ready","FIX INPUTS",IF(A113&lt;=(Inputs!C$17-Inputs!$B$4)*12,F112*(1+(((1+Inputs!C$21)*(1-Inputs!C$22))^(1/12)-1))+C113*Inputs!$B$12,F112))</f>
        <v>0</v>
      </c>
      <c r="G113" s="6">
        <f>IF(Inputs!$B$26&lt;&gt;"Ready","FIX INPUTS",IF(A113&lt;=(Inputs!C$17-Inputs!$B$4)*12,G112*(1+(((1+Inputs!C$21)*(1-Inputs!C$22))^(1/12)-1))+C113*Inputs!$B$13,G112))</f>
        <v>0</v>
      </c>
      <c r="H113" s="6">
        <f>IF(Inputs!$B$26&lt;&gt;"Ready","FIX INPUTS",SUM(E113:G113))</f>
        <v>0</v>
      </c>
      <c r="I113" s="6">
        <f>IF(Inputs!$B$26&lt;&gt;"Ready","FIX INPUTS",H113/(1+Inputs!C$23)^(MIN(A113,(Inputs!C$17-Inputs!$B$4)*12)/12))</f>
        <v>0</v>
      </c>
      <c r="J113" s="6">
        <f>IF(Inputs!$B$26&lt;&gt;"Ready","FIX INPUTS",C113+J112)</f>
        <v>0</v>
      </c>
      <c r="K113" s="6">
        <f>IF(Inputs!$B$26&lt;&gt;"Ready","FIX INPUTS",D113+K112)</f>
        <v>0</v>
      </c>
    </row>
    <row r="114" spans="1:11" ht="27.95" customHeight="1" x14ac:dyDescent="0.25">
      <c r="A114" s="1">
        <v>109</v>
      </c>
      <c r="B114" s="1">
        <f>IF(Inputs!$B$26&lt;&gt;"Ready","FIX INPUTS",Inputs!$B$4+A114/12)</f>
        <v>49.083333333333336</v>
      </c>
      <c r="C114" s="6">
        <f>IF(Inputs!$B$26&lt;&gt;"Ready","FIX INPUTS",IF(A114&lt;=(Inputs!C$17-Inputs!$B$4)*12,Inputs!C$18*(1+Inputs!C$20)^INT((A114-1)/12),0))</f>
        <v>0</v>
      </c>
      <c r="D114" s="6">
        <f>IF(Inputs!$B$26&lt;&gt;"Ready","FIX INPUTS",IF(A114&lt;=(Inputs!C$17-Inputs!$B$4)*12,Inputs!C$19,0))</f>
        <v>0</v>
      </c>
      <c r="E114" s="6">
        <f>IF(Inputs!$B$26&lt;&gt;"Ready","FIX INPUTS",IF(A114&lt;=(Inputs!C$17-Inputs!$B$4)*12,E113*(1+(((1+Inputs!C$21)*(1-Inputs!C$22))^(1/12)-1))+C114*Inputs!$B$11+D114,E113))</f>
        <v>0</v>
      </c>
      <c r="F114" s="6">
        <f>IF(Inputs!$B$26&lt;&gt;"Ready","FIX INPUTS",IF(A114&lt;=(Inputs!C$17-Inputs!$B$4)*12,F113*(1+(((1+Inputs!C$21)*(1-Inputs!C$22))^(1/12)-1))+C114*Inputs!$B$12,F113))</f>
        <v>0</v>
      </c>
      <c r="G114" s="6">
        <f>IF(Inputs!$B$26&lt;&gt;"Ready","FIX INPUTS",IF(A114&lt;=(Inputs!C$17-Inputs!$B$4)*12,G113*(1+(((1+Inputs!C$21)*(1-Inputs!C$22))^(1/12)-1))+C114*Inputs!$B$13,G113))</f>
        <v>0</v>
      </c>
      <c r="H114" s="6">
        <f>IF(Inputs!$B$26&lt;&gt;"Ready","FIX INPUTS",SUM(E114:G114))</f>
        <v>0</v>
      </c>
      <c r="I114" s="6">
        <f>IF(Inputs!$B$26&lt;&gt;"Ready","FIX INPUTS",H114/(1+Inputs!C$23)^(MIN(A114,(Inputs!C$17-Inputs!$B$4)*12)/12))</f>
        <v>0</v>
      </c>
      <c r="J114" s="6">
        <f>IF(Inputs!$B$26&lt;&gt;"Ready","FIX INPUTS",C114+J113)</f>
        <v>0</v>
      </c>
      <c r="K114" s="6">
        <f>IF(Inputs!$B$26&lt;&gt;"Ready","FIX INPUTS",D114+K113)</f>
        <v>0</v>
      </c>
    </row>
    <row r="115" spans="1:11" ht="27.95" customHeight="1" x14ac:dyDescent="0.25">
      <c r="A115" s="1">
        <v>110</v>
      </c>
      <c r="B115" s="1">
        <f>IF(Inputs!$B$26&lt;&gt;"Ready","FIX INPUTS",Inputs!$B$4+A115/12)</f>
        <v>49.166666666666664</v>
      </c>
      <c r="C115" s="6">
        <f>IF(Inputs!$B$26&lt;&gt;"Ready","FIX INPUTS",IF(A115&lt;=(Inputs!C$17-Inputs!$B$4)*12,Inputs!C$18*(1+Inputs!C$20)^INT((A115-1)/12),0))</f>
        <v>0</v>
      </c>
      <c r="D115" s="6">
        <f>IF(Inputs!$B$26&lt;&gt;"Ready","FIX INPUTS",IF(A115&lt;=(Inputs!C$17-Inputs!$B$4)*12,Inputs!C$19,0))</f>
        <v>0</v>
      </c>
      <c r="E115" s="6">
        <f>IF(Inputs!$B$26&lt;&gt;"Ready","FIX INPUTS",IF(A115&lt;=(Inputs!C$17-Inputs!$B$4)*12,E114*(1+(((1+Inputs!C$21)*(1-Inputs!C$22))^(1/12)-1))+C115*Inputs!$B$11+D115,E114))</f>
        <v>0</v>
      </c>
      <c r="F115" s="6">
        <f>IF(Inputs!$B$26&lt;&gt;"Ready","FIX INPUTS",IF(A115&lt;=(Inputs!C$17-Inputs!$B$4)*12,F114*(1+(((1+Inputs!C$21)*(1-Inputs!C$22))^(1/12)-1))+C115*Inputs!$B$12,F114))</f>
        <v>0</v>
      </c>
      <c r="G115" s="6">
        <f>IF(Inputs!$B$26&lt;&gt;"Ready","FIX INPUTS",IF(A115&lt;=(Inputs!C$17-Inputs!$B$4)*12,G114*(1+(((1+Inputs!C$21)*(1-Inputs!C$22))^(1/12)-1))+C115*Inputs!$B$13,G114))</f>
        <v>0</v>
      </c>
      <c r="H115" s="6">
        <f>IF(Inputs!$B$26&lt;&gt;"Ready","FIX INPUTS",SUM(E115:G115))</f>
        <v>0</v>
      </c>
      <c r="I115" s="6">
        <f>IF(Inputs!$B$26&lt;&gt;"Ready","FIX INPUTS",H115/(1+Inputs!C$23)^(MIN(A115,(Inputs!C$17-Inputs!$B$4)*12)/12))</f>
        <v>0</v>
      </c>
      <c r="J115" s="6">
        <f>IF(Inputs!$B$26&lt;&gt;"Ready","FIX INPUTS",C115+J114)</f>
        <v>0</v>
      </c>
      <c r="K115" s="6">
        <f>IF(Inputs!$B$26&lt;&gt;"Ready","FIX INPUTS",D115+K114)</f>
        <v>0</v>
      </c>
    </row>
    <row r="116" spans="1:11" ht="27.95" customHeight="1" x14ac:dyDescent="0.25">
      <c r="A116" s="1">
        <v>111</v>
      </c>
      <c r="B116" s="1">
        <f>IF(Inputs!$B$26&lt;&gt;"Ready","FIX INPUTS",Inputs!$B$4+A116/12)</f>
        <v>49.25</v>
      </c>
      <c r="C116" s="6">
        <f>IF(Inputs!$B$26&lt;&gt;"Ready","FIX INPUTS",IF(A116&lt;=(Inputs!C$17-Inputs!$B$4)*12,Inputs!C$18*(1+Inputs!C$20)^INT((A116-1)/12),0))</f>
        <v>0</v>
      </c>
      <c r="D116" s="6">
        <f>IF(Inputs!$B$26&lt;&gt;"Ready","FIX INPUTS",IF(A116&lt;=(Inputs!C$17-Inputs!$B$4)*12,Inputs!C$19,0))</f>
        <v>0</v>
      </c>
      <c r="E116" s="6">
        <f>IF(Inputs!$B$26&lt;&gt;"Ready","FIX INPUTS",IF(A116&lt;=(Inputs!C$17-Inputs!$B$4)*12,E115*(1+(((1+Inputs!C$21)*(1-Inputs!C$22))^(1/12)-1))+C116*Inputs!$B$11+D116,E115))</f>
        <v>0</v>
      </c>
      <c r="F116" s="6">
        <f>IF(Inputs!$B$26&lt;&gt;"Ready","FIX INPUTS",IF(A116&lt;=(Inputs!C$17-Inputs!$B$4)*12,F115*(1+(((1+Inputs!C$21)*(1-Inputs!C$22))^(1/12)-1))+C116*Inputs!$B$12,F115))</f>
        <v>0</v>
      </c>
      <c r="G116" s="6">
        <f>IF(Inputs!$B$26&lt;&gt;"Ready","FIX INPUTS",IF(A116&lt;=(Inputs!C$17-Inputs!$B$4)*12,G115*(1+(((1+Inputs!C$21)*(1-Inputs!C$22))^(1/12)-1))+C116*Inputs!$B$13,G115))</f>
        <v>0</v>
      </c>
      <c r="H116" s="6">
        <f>IF(Inputs!$B$26&lt;&gt;"Ready","FIX INPUTS",SUM(E116:G116))</f>
        <v>0</v>
      </c>
      <c r="I116" s="6">
        <f>IF(Inputs!$B$26&lt;&gt;"Ready","FIX INPUTS",H116/(1+Inputs!C$23)^(MIN(A116,(Inputs!C$17-Inputs!$B$4)*12)/12))</f>
        <v>0</v>
      </c>
      <c r="J116" s="6">
        <f>IF(Inputs!$B$26&lt;&gt;"Ready","FIX INPUTS",C116+J115)</f>
        <v>0</v>
      </c>
      <c r="K116" s="6">
        <f>IF(Inputs!$B$26&lt;&gt;"Ready","FIX INPUTS",D116+K115)</f>
        <v>0</v>
      </c>
    </row>
    <row r="117" spans="1:11" ht="27.95" customHeight="1" x14ac:dyDescent="0.25">
      <c r="A117" s="1">
        <v>112</v>
      </c>
      <c r="B117" s="1">
        <f>IF(Inputs!$B$26&lt;&gt;"Ready","FIX INPUTS",Inputs!$B$4+A117/12)</f>
        <v>49.333333333333336</v>
      </c>
      <c r="C117" s="6">
        <f>IF(Inputs!$B$26&lt;&gt;"Ready","FIX INPUTS",IF(A117&lt;=(Inputs!C$17-Inputs!$B$4)*12,Inputs!C$18*(1+Inputs!C$20)^INT((A117-1)/12),0))</f>
        <v>0</v>
      </c>
      <c r="D117" s="6">
        <f>IF(Inputs!$B$26&lt;&gt;"Ready","FIX INPUTS",IF(A117&lt;=(Inputs!C$17-Inputs!$B$4)*12,Inputs!C$19,0))</f>
        <v>0</v>
      </c>
      <c r="E117" s="6">
        <f>IF(Inputs!$B$26&lt;&gt;"Ready","FIX INPUTS",IF(A117&lt;=(Inputs!C$17-Inputs!$B$4)*12,E116*(1+(((1+Inputs!C$21)*(1-Inputs!C$22))^(1/12)-1))+C117*Inputs!$B$11+D117,E116))</f>
        <v>0</v>
      </c>
      <c r="F117" s="6">
        <f>IF(Inputs!$B$26&lt;&gt;"Ready","FIX INPUTS",IF(A117&lt;=(Inputs!C$17-Inputs!$B$4)*12,F116*(1+(((1+Inputs!C$21)*(1-Inputs!C$22))^(1/12)-1))+C117*Inputs!$B$12,F116))</f>
        <v>0</v>
      </c>
      <c r="G117" s="6">
        <f>IF(Inputs!$B$26&lt;&gt;"Ready","FIX INPUTS",IF(A117&lt;=(Inputs!C$17-Inputs!$B$4)*12,G116*(1+(((1+Inputs!C$21)*(1-Inputs!C$22))^(1/12)-1))+C117*Inputs!$B$13,G116))</f>
        <v>0</v>
      </c>
      <c r="H117" s="6">
        <f>IF(Inputs!$B$26&lt;&gt;"Ready","FIX INPUTS",SUM(E117:G117))</f>
        <v>0</v>
      </c>
      <c r="I117" s="6">
        <f>IF(Inputs!$B$26&lt;&gt;"Ready","FIX INPUTS",H117/(1+Inputs!C$23)^(MIN(A117,(Inputs!C$17-Inputs!$B$4)*12)/12))</f>
        <v>0</v>
      </c>
      <c r="J117" s="6">
        <f>IF(Inputs!$B$26&lt;&gt;"Ready","FIX INPUTS",C117+J116)</f>
        <v>0</v>
      </c>
      <c r="K117" s="6">
        <f>IF(Inputs!$B$26&lt;&gt;"Ready","FIX INPUTS",D117+K116)</f>
        <v>0</v>
      </c>
    </row>
    <row r="118" spans="1:11" ht="27.95" customHeight="1" x14ac:dyDescent="0.25">
      <c r="A118" s="1">
        <v>113</v>
      </c>
      <c r="B118" s="1">
        <f>IF(Inputs!$B$26&lt;&gt;"Ready","FIX INPUTS",Inputs!$B$4+A118/12)</f>
        <v>49.416666666666664</v>
      </c>
      <c r="C118" s="6">
        <f>IF(Inputs!$B$26&lt;&gt;"Ready","FIX INPUTS",IF(A118&lt;=(Inputs!C$17-Inputs!$B$4)*12,Inputs!C$18*(1+Inputs!C$20)^INT((A118-1)/12),0))</f>
        <v>0</v>
      </c>
      <c r="D118" s="6">
        <f>IF(Inputs!$B$26&lt;&gt;"Ready","FIX INPUTS",IF(A118&lt;=(Inputs!C$17-Inputs!$B$4)*12,Inputs!C$19,0))</f>
        <v>0</v>
      </c>
      <c r="E118" s="6">
        <f>IF(Inputs!$B$26&lt;&gt;"Ready","FIX INPUTS",IF(A118&lt;=(Inputs!C$17-Inputs!$B$4)*12,E117*(1+(((1+Inputs!C$21)*(1-Inputs!C$22))^(1/12)-1))+C118*Inputs!$B$11+D118,E117))</f>
        <v>0</v>
      </c>
      <c r="F118" s="6">
        <f>IF(Inputs!$B$26&lt;&gt;"Ready","FIX INPUTS",IF(A118&lt;=(Inputs!C$17-Inputs!$B$4)*12,F117*(1+(((1+Inputs!C$21)*(1-Inputs!C$22))^(1/12)-1))+C118*Inputs!$B$12,F117))</f>
        <v>0</v>
      </c>
      <c r="G118" s="6">
        <f>IF(Inputs!$B$26&lt;&gt;"Ready","FIX INPUTS",IF(A118&lt;=(Inputs!C$17-Inputs!$B$4)*12,G117*(1+(((1+Inputs!C$21)*(1-Inputs!C$22))^(1/12)-1))+C118*Inputs!$B$13,G117))</f>
        <v>0</v>
      </c>
      <c r="H118" s="6">
        <f>IF(Inputs!$B$26&lt;&gt;"Ready","FIX INPUTS",SUM(E118:G118))</f>
        <v>0</v>
      </c>
      <c r="I118" s="6">
        <f>IF(Inputs!$B$26&lt;&gt;"Ready","FIX INPUTS",H118/(1+Inputs!C$23)^(MIN(A118,(Inputs!C$17-Inputs!$B$4)*12)/12))</f>
        <v>0</v>
      </c>
      <c r="J118" s="6">
        <f>IF(Inputs!$B$26&lt;&gt;"Ready","FIX INPUTS",C118+J117)</f>
        <v>0</v>
      </c>
      <c r="K118" s="6">
        <f>IF(Inputs!$B$26&lt;&gt;"Ready","FIX INPUTS",D118+K117)</f>
        <v>0</v>
      </c>
    </row>
    <row r="119" spans="1:11" ht="27.95" customHeight="1" x14ac:dyDescent="0.25">
      <c r="A119" s="1">
        <v>114</v>
      </c>
      <c r="B119" s="1">
        <f>IF(Inputs!$B$26&lt;&gt;"Ready","FIX INPUTS",Inputs!$B$4+A119/12)</f>
        <v>49.5</v>
      </c>
      <c r="C119" s="6">
        <f>IF(Inputs!$B$26&lt;&gt;"Ready","FIX INPUTS",IF(A119&lt;=(Inputs!C$17-Inputs!$B$4)*12,Inputs!C$18*(1+Inputs!C$20)^INT((A119-1)/12),0))</f>
        <v>0</v>
      </c>
      <c r="D119" s="6">
        <f>IF(Inputs!$B$26&lt;&gt;"Ready","FIX INPUTS",IF(A119&lt;=(Inputs!C$17-Inputs!$B$4)*12,Inputs!C$19,0))</f>
        <v>0</v>
      </c>
      <c r="E119" s="6">
        <f>IF(Inputs!$B$26&lt;&gt;"Ready","FIX INPUTS",IF(A119&lt;=(Inputs!C$17-Inputs!$B$4)*12,E118*(1+(((1+Inputs!C$21)*(1-Inputs!C$22))^(1/12)-1))+C119*Inputs!$B$11+D119,E118))</f>
        <v>0</v>
      </c>
      <c r="F119" s="6">
        <f>IF(Inputs!$B$26&lt;&gt;"Ready","FIX INPUTS",IF(A119&lt;=(Inputs!C$17-Inputs!$B$4)*12,F118*(1+(((1+Inputs!C$21)*(1-Inputs!C$22))^(1/12)-1))+C119*Inputs!$B$12,F118))</f>
        <v>0</v>
      </c>
      <c r="G119" s="6">
        <f>IF(Inputs!$B$26&lt;&gt;"Ready","FIX INPUTS",IF(A119&lt;=(Inputs!C$17-Inputs!$B$4)*12,G118*(1+(((1+Inputs!C$21)*(1-Inputs!C$22))^(1/12)-1))+C119*Inputs!$B$13,G118))</f>
        <v>0</v>
      </c>
      <c r="H119" s="6">
        <f>IF(Inputs!$B$26&lt;&gt;"Ready","FIX INPUTS",SUM(E119:G119))</f>
        <v>0</v>
      </c>
      <c r="I119" s="6">
        <f>IF(Inputs!$B$26&lt;&gt;"Ready","FIX INPUTS",H119/(1+Inputs!C$23)^(MIN(A119,(Inputs!C$17-Inputs!$B$4)*12)/12))</f>
        <v>0</v>
      </c>
      <c r="J119" s="6">
        <f>IF(Inputs!$B$26&lt;&gt;"Ready","FIX INPUTS",C119+J118)</f>
        <v>0</v>
      </c>
      <c r="K119" s="6">
        <f>IF(Inputs!$B$26&lt;&gt;"Ready","FIX INPUTS",D119+K118)</f>
        <v>0</v>
      </c>
    </row>
    <row r="120" spans="1:11" ht="27.95" customHeight="1" x14ac:dyDescent="0.25">
      <c r="A120" s="1">
        <v>115</v>
      </c>
      <c r="B120" s="1">
        <f>IF(Inputs!$B$26&lt;&gt;"Ready","FIX INPUTS",Inputs!$B$4+A120/12)</f>
        <v>49.583333333333336</v>
      </c>
      <c r="C120" s="6">
        <f>IF(Inputs!$B$26&lt;&gt;"Ready","FIX INPUTS",IF(A120&lt;=(Inputs!C$17-Inputs!$B$4)*12,Inputs!C$18*(1+Inputs!C$20)^INT((A120-1)/12),0))</f>
        <v>0</v>
      </c>
      <c r="D120" s="6">
        <f>IF(Inputs!$B$26&lt;&gt;"Ready","FIX INPUTS",IF(A120&lt;=(Inputs!C$17-Inputs!$B$4)*12,Inputs!C$19,0))</f>
        <v>0</v>
      </c>
      <c r="E120" s="6">
        <f>IF(Inputs!$B$26&lt;&gt;"Ready","FIX INPUTS",IF(A120&lt;=(Inputs!C$17-Inputs!$B$4)*12,E119*(1+(((1+Inputs!C$21)*(1-Inputs!C$22))^(1/12)-1))+C120*Inputs!$B$11+D120,E119))</f>
        <v>0</v>
      </c>
      <c r="F120" s="6">
        <f>IF(Inputs!$B$26&lt;&gt;"Ready","FIX INPUTS",IF(A120&lt;=(Inputs!C$17-Inputs!$B$4)*12,F119*(1+(((1+Inputs!C$21)*(1-Inputs!C$22))^(1/12)-1))+C120*Inputs!$B$12,F119))</f>
        <v>0</v>
      </c>
      <c r="G120" s="6">
        <f>IF(Inputs!$B$26&lt;&gt;"Ready","FIX INPUTS",IF(A120&lt;=(Inputs!C$17-Inputs!$B$4)*12,G119*(1+(((1+Inputs!C$21)*(1-Inputs!C$22))^(1/12)-1))+C120*Inputs!$B$13,G119))</f>
        <v>0</v>
      </c>
      <c r="H120" s="6">
        <f>IF(Inputs!$B$26&lt;&gt;"Ready","FIX INPUTS",SUM(E120:G120))</f>
        <v>0</v>
      </c>
      <c r="I120" s="6">
        <f>IF(Inputs!$B$26&lt;&gt;"Ready","FIX INPUTS",H120/(1+Inputs!C$23)^(MIN(A120,(Inputs!C$17-Inputs!$B$4)*12)/12))</f>
        <v>0</v>
      </c>
      <c r="J120" s="6">
        <f>IF(Inputs!$B$26&lt;&gt;"Ready","FIX INPUTS",C120+J119)</f>
        <v>0</v>
      </c>
      <c r="K120" s="6">
        <f>IF(Inputs!$B$26&lt;&gt;"Ready","FIX INPUTS",D120+K119)</f>
        <v>0</v>
      </c>
    </row>
    <row r="121" spans="1:11" ht="27.95" customHeight="1" x14ac:dyDescent="0.25">
      <c r="A121" s="1">
        <v>116</v>
      </c>
      <c r="B121" s="1">
        <f>IF(Inputs!$B$26&lt;&gt;"Ready","FIX INPUTS",Inputs!$B$4+A121/12)</f>
        <v>49.666666666666664</v>
      </c>
      <c r="C121" s="6">
        <f>IF(Inputs!$B$26&lt;&gt;"Ready","FIX INPUTS",IF(A121&lt;=(Inputs!C$17-Inputs!$B$4)*12,Inputs!C$18*(1+Inputs!C$20)^INT((A121-1)/12),0))</f>
        <v>0</v>
      </c>
      <c r="D121" s="6">
        <f>IF(Inputs!$B$26&lt;&gt;"Ready","FIX INPUTS",IF(A121&lt;=(Inputs!C$17-Inputs!$B$4)*12,Inputs!C$19,0))</f>
        <v>0</v>
      </c>
      <c r="E121" s="6">
        <f>IF(Inputs!$B$26&lt;&gt;"Ready","FIX INPUTS",IF(A121&lt;=(Inputs!C$17-Inputs!$B$4)*12,E120*(1+(((1+Inputs!C$21)*(1-Inputs!C$22))^(1/12)-1))+C121*Inputs!$B$11+D121,E120))</f>
        <v>0</v>
      </c>
      <c r="F121" s="6">
        <f>IF(Inputs!$B$26&lt;&gt;"Ready","FIX INPUTS",IF(A121&lt;=(Inputs!C$17-Inputs!$B$4)*12,F120*(1+(((1+Inputs!C$21)*(1-Inputs!C$22))^(1/12)-1))+C121*Inputs!$B$12,F120))</f>
        <v>0</v>
      </c>
      <c r="G121" s="6">
        <f>IF(Inputs!$B$26&lt;&gt;"Ready","FIX INPUTS",IF(A121&lt;=(Inputs!C$17-Inputs!$B$4)*12,G120*(1+(((1+Inputs!C$21)*(1-Inputs!C$22))^(1/12)-1))+C121*Inputs!$B$13,G120))</f>
        <v>0</v>
      </c>
      <c r="H121" s="6">
        <f>IF(Inputs!$B$26&lt;&gt;"Ready","FIX INPUTS",SUM(E121:G121))</f>
        <v>0</v>
      </c>
      <c r="I121" s="6">
        <f>IF(Inputs!$B$26&lt;&gt;"Ready","FIX INPUTS",H121/(1+Inputs!C$23)^(MIN(A121,(Inputs!C$17-Inputs!$B$4)*12)/12))</f>
        <v>0</v>
      </c>
      <c r="J121" s="6">
        <f>IF(Inputs!$B$26&lt;&gt;"Ready","FIX INPUTS",C121+J120)</f>
        <v>0</v>
      </c>
      <c r="K121" s="6">
        <f>IF(Inputs!$B$26&lt;&gt;"Ready","FIX INPUTS",D121+K120)</f>
        <v>0</v>
      </c>
    </row>
    <row r="122" spans="1:11" ht="27.95" customHeight="1" x14ac:dyDescent="0.25">
      <c r="A122" s="1">
        <v>117</v>
      </c>
      <c r="B122" s="1">
        <f>IF(Inputs!$B$26&lt;&gt;"Ready","FIX INPUTS",Inputs!$B$4+A122/12)</f>
        <v>49.75</v>
      </c>
      <c r="C122" s="6">
        <f>IF(Inputs!$B$26&lt;&gt;"Ready","FIX INPUTS",IF(A122&lt;=(Inputs!C$17-Inputs!$B$4)*12,Inputs!C$18*(1+Inputs!C$20)^INT((A122-1)/12),0))</f>
        <v>0</v>
      </c>
      <c r="D122" s="6">
        <f>IF(Inputs!$B$26&lt;&gt;"Ready","FIX INPUTS",IF(A122&lt;=(Inputs!C$17-Inputs!$B$4)*12,Inputs!C$19,0))</f>
        <v>0</v>
      </c>
      <c r="E122" s="6">
        <f>IF(Inputs!$B$26&lt;&gt;"Ready","FIX INPUTS",IF(A122&lt;=(Inputs!C$17-Inputs!$B$4)*12,E121*(1+(((1+Inputs!C$21)*(1-Inputs!C$22))^(1/12)-1))+C122*Inputs!$B$11+D122,E121))</f>
        <v>0</v>
      </c>
      <c r="F122" s="6">
        <f>IF(Inputs!$B$26&lt;&gt;"Ready","FIX INPUTS",IF(A122&lt;=(Inputs!C$17-Inputs!$B$4)*12,F121*(1+(((1+Inputs!C$21)*(1-Inputs!C$22))^(1/12)-1))+C122*Inputs!$B$12,F121))</f>
        <v>0</v>
      </c>
      <c r="G122" s="6">
        <f>IF(Inputs!$B$26&lt;&gt;"Ready","FIX INPUTS",IF(A122&lt;=(Inputs!C$17-Inputs!$B$4)*12,G121*(1+(((1+Inputs!C$21)*(1-Inputs!C$22))^(1/12)-1))+C122*Inputs!$B$13,G121))</f>
        <v>0</v>
      </c>
      <c r="H122" s="6">
        <f>IF(Inputs!$B$26&lt;&gt;"Ready","FIX INPUTS",SUM(E122:G122))</f>
        <v>0</v>
      </c>
      <c r="I122" s="6">
        <f>IF(Inputs!$B$26&lt;&gt;"Ready","FIX INPUTS",H122/(1+Inputs!C$23)^(MIN(A122,(Inputs!C$17-Inputs!$B$4)*12)/12))</f>
        <v>0</v>
      </c>
      <c r="J122" s="6">
        <f>IF(Inputs!$B$26&lt;&gt;"Ready","FIX INPUTS",C122+J121)</f>
        <v>0</v>
      </c>
      <c r="K122" s="6">
        <f>IF(Inputs!$B$26&lt;&gt;"Ready","FIX INPUTS",D122+K121)</f>
        <v>0</v>
      </c>
    </row>
    <row r="123" spans="1:11" ht="27.95" customHeight="1" x14ac:dyDescent="0.25">
      <c r="A123" s="1">
        <v>118</v>
      </c>
      <c r="B123" s="1">
        <f>IF(Inputs!$B$26&lt;&gt;"Ready","FIX INPUTS",Inputs!$B$4+A123/12)</f>
        <v>49.833333333333336</v>
      </c>
      <c r="C123" s="6">
        <f>IF(Inputs!$B$26&lt;&gt;"Ready","FIX INPUTS",IF(A123&lt;=(Inputs!C$17-Inputs!$B$4)*12,Inputs!C$18*(1+Inputs!C$20)^INT((A123-1)/12),0))</f>
        <v>0</v>
      </c>
      <c r="D123" s="6">
        <f>IF(Inputs!$B$26&lt;&gt;"Ready","FIX INPUTS",IF(A123&lt;=(Inputs!C$17-Inputs!$B$4)*12,Inputs!C$19,0))</f>
        <v>0</v>
      </c>
      <c r="E123" s="6">
        <f>IF(Inputs!$B$26&lt;&gt;"Ready","FIX INPUTS",IF(A123&lt;=(Inputs!C$17-Inputs!$B$4)*12,E122*(1+(((1+Inputs!C$21)*(1-Inputs!C$22))^(1/12)-1))+C123*Inputs!$B$11+D123,E122))</f>
        <v>0</v>
      </c>
      <c r="F123" s="6">
        <f>IF(Inputs!$B$26&lt;&gt;"Ready","FIX INPUTS",IF(A123&lt;=(Inputs!C$17-Inputs!$B$4)*12,F122*(1+(((1+Inputs!C$21)*(1-Inputs!C$22))^(1/12)-1))+C123*Inputs!$B$12,F122))</f>
        <v>0</v>
      </c>
      <c r="G123" s="6">
        <f>IF(Inputs!$B$26&lt;&gt;"Ready","FIX INPUTS",IF(A123&lt;=(Inputs!C$17-Inputs!$B$4)*12,G122*(1+(((1+Inputs!C$21)*(1-Inputs!C$22))^(1/12)-1))+C123*Inputs!$B$13,G122))</f>
        <v>0</v>
      </c>
      <c r="H123" s="6">
        <f>IF(Inputs!$B$26&lt;&gt;"Ready","FIX INPUTS",SUM(E123:G123))</f>
        <v>0</v>
      </c>
      <c r="I123" s="6">
        <f>IF(Inputs!$B$26&lt;&gt;"Ready","FIX INPUTS",H123/(1+Inputs!C$23)^(MIN(A123,(Inputs!C$17-Inputs!$B$4)*12)/12))</f>
        <v>0</v>
      </c>
      <c r="J123" s="6">
        <f>IF(Inputs!$B$26&lt;&gt;"Ready","FIX INPUTS",C123+J122)</f>
        <v>0</v>
      </c>
      <c r="K123" s="6">
        <f>IF(Inputs!$B$26&lt;&gt;"Ready","FIX INPUTS",D123+K122)</f>
        <v>0</v>
      </c>
    </row>
    <row r="124" spans="1:11" ht="27.95" customHeight="1" x14ac:dyDescent="0.25">
      <c r="A124" s="1">
        <v>119</v>
      </c>
      <c r="B124" s="1">
        <f>IF(Inputs!$B$26&lt;&gt;"Ready","FIX INPUTS",Inputs!$B$4+A124/12)</f>
        <v>49.916666666666664</v>
      </c>
      <c r="C124" s="6">
        <f>IF(Inputs!$B$26&lt;&gt;"Ready","FIX INPUTS",IF(A124&lt;=(Inputs!C$17-Inputs!$B$4)*12,Inputs!C$18*(1+Inputs!C$20)^INT((A124-1)/12),0))</f>
        <v>0</v>
      </c>
      <c r="D124" s="6">
        <f>IF(Inputs!$B$26&lt;&gt;"Ready","FIX INPUTS",IF(A124&lt;=(Inputs!C$17-Inputs!$B$4)*12,Inputs!C$19,0))</f>
        <v>0</v>
      </c>
      <c r="E124" s="6">
        <f>IF(Inputs!$B$26&lt;&gt;"Ready","FIX INPUTS",IF(A124&lt;=(Inputs!C$17-Inputs!$B$4)*12,E123*(1+(((1+Inputs!C$21)*(1-Inputs!C$22))^(1/12)-1))+C124*Inputs!$B$11+D124,E123))</f>
        <v>0</v>
      </c>
      <c r="F124" s="6">
        <f>IF(Inputs!$B$26&lt;&gt;"Ready","FIX INPUTS",IF(A124&lt;=(Inputs!C$17-Inputs!$B$4)*12,F123*(1+(((1+Inputs!C$21)*(1-Inputs!C$22))^(1/12)-1))+C124*Inputs!$B$12,F123))</f>
        <v>0</v>
      </c>
      <c r="G124" s="6">
        <f>IF(Inputs!$B$26&lt;&gt;"Ready","FIX INPUTS",IF(A124&lt;=(Inputs!C$17-Inputs!$B$4)*12,G123*(1+(((1+Inputs!C$21)*(1-Inputs!C$22))^(1/12)-1))+C124*Inputs!$B$13,G123))</f>
        <v>0</v>
      </c>
      <c r="H124" s="6">
        <f>IF(Inputs!$B$26&lt;&gt;"Ready","FIX INPUTS",SUM(E124:G124))</f>
        <v>0</v>
      </c>
      <c r="I124" s="6">
        <f>IF(Inputs!$B$26&lt;&gt;"Ready","FIX INPUTS",H124/(1+Inputs!C$23)^(MIN(A124,(Inputs!C$17-Inputs!$B$4)*12)/12))</f>
        <v>0</v>
      </c>
      <c r="J124" s="6">
        <f>IF(Inputs!$B$26&lt;&gt;"Ready","FIX INPUTS",C124+J123)</f>
        <v>0</v>
      </c>
      <c r="K124" s="6">
        <f>IF(Inputs!$B$26&lt;&gt;"Ready","FIX INPUTS",D124+K123)</f>
        <v>0</v>
      </c>
    </row>
    <row r="125" spans="1:11" ht="27.95" customHeight="1" x14ac:dyDescent="0.25">
      <c r="A125" s="1">
        <v>120</v>
      </c>
      <c r="B125" s="1">
        <f>IF(Inputs!$B$26&lt;&gt;"Ready","FIX INPUTS",Inputs!$B$4+A125/12)</f>
        <v>50</v>
      </c>
      <c r="C125" s="6">
        <f>IF(Inputs!$B$26&lt;&gt;"Ready","FIX INPUTS",IF(A125&lt;=(Inputs!C$17-Inputs!$B$4)*12,Inputs!C$18*(1+Inputs!C$20)^INT((A125-1)/12),0))</f>
        <v>0</v>
      </c>
      <c r="D125" s="6">
        <f>IF(Inputs!$B$26&lt;&gt;"Ready","FIX INPUTS",IF(A125&lt;=(Inputs!C$17-Inputs!$B$4)*12,Inputs!C$19,0))</f>
        <v>0</v>
      </c>
      <c r="E125" s="6">
        <f>IF(Inputs!$B$26&lt;&gt;"Ready","FIX INPUTS",IF(A125&lt;=(Inputs!C$17-Inputs!$B$4)*12,E124*(1+(((1+Inputs!C$21)*(1-Inputs!C$22))^(1/12)-1))+C125*Inputs!$B$11+D125,E124))</f>
        <v>0</v>
      </c>
      <c r="F125" s="6">
        <f>IF(Inputs!$B$26&lt;&gt;"Ready","FIX INPUTS",IF(A125&lt;=(Inputs!C$17-Inputs!$B$4)*12,F124*(1+(((1+Inputs!C$21)*(1-Inputs!C$22))^(1/12)-1))+C125*Inputs!$B$12,F124))</f>
        <v>0</v>
      </c>
      <c r="G125" s="6">
        <f>IF(Inputs!$B$26&lt;&gt;"Ready","FIX INPUTS",IF(A125&lt;=(Inputs!C$17-Inputs!$B$4)*12,G124*(1+(((1+Inputs!C$21)*(1-Inputs!C$22))^(1/12)-1))+C125*Inputs!$B$13,G124))</f>
        <v>0</v>
      </c>
      <c r="H125" s="6">
        <f>IF(Inputs!$B$26&lt;&gt;"Ready","FIX INPUTS",SUM(E125:G125))</f>
        <v>0</v>
      </c>
      <c r="I125" s="6">
        <f>IF(Inputs!$B$26&lt;&gt;"Ready","FIX INPUTS",H125/(1+Inputs!C$23)^(MIN(A125,(Inputs!C$17-Inputs!$B$4)*12)/12))</f>
        <v>0</v>
      </c>
      <c r="J125" s="6">
        <f>IF(Inputs!$B$26&lt;&gt;"Ready","FIX INPUTS",C125+J124)</f>
        <v>0</v>
      </c>
      <c r="K125" s="6">
        <f>IF(Inputs!$B$26&lt;&gt;"Ready","FIX INPUTS",D125+K124)</f>
        <v>0</v>
      </c>
    </row>
    <row r="126" spans="1:11" ht="27.95" customHeight="1" x14ac:dyDescent="0.25">
      <c r="A126" s="1">
        <v>121</v>
      </c>
      <c r="B126" s="1">
        <f>IF(Inputs!$B$26&lt;&gt;"Ready","FIX INPUTS",Inputs!$B$4+A126/12)</f>
        <v>50.083333333333336</v>
      </c>
      <c r="C126" s="6">
        <f>IF(Inputs!$B$26&lt;&gt;"Ready","FIX INPUTS",IF(A126&lt;=(Inputs!C$17-Inputs!$B$4)*12,Inputs!C$18*(1+Inputs!C$20)^INT((A126-1)/12),0))</f>
        <v>0</v>
      </c>
      <c r="D126" s="6">
        <f>IF(Inputs!$B$26&lt;&gt;"Ready","FIX INPUTS",IF(A126&lt;=(Inputs!C$17-Inputs!$B$4)*12,Inputs!C$19,0))</f>
        <v>0</v>
      </c>
      <c r="E126" s="6">
        <f>IF(Inputs!$B$26&lt;&gt;"Ready","FIX INPUTS",IF(A126&lt;=(Inputs!C$17-Inputs!$B$4)*12,E125*(1+(((1+Inputs!C$21)*(1-Inputs!C$22))^(1/12)-1))+C126*Inputs!$B$11+D126,E125))</f>
        <v>0</v>
      </c>
      <c r="F126" s="6">
        <f>IF(Inputs!$B$26&lt;&gt;"Ready","FIX INPUTS",IF(A126&lt;=(Inputs!C$17-Inputs!$B$4)*12,F125*(1+(((1+Inputs!C$21)*(1-Inputs!C$22))^(1/12)-1))+C126*Inputs!$B$12,F125))</f>
        <v>0</v>
      </c>
      <c r="G126" s="6">
        <f>IF(Inputs!$B$26&lt;&gt;"Ready","FIX INPUTS",IF(A126&lt;=(Inputs!C$17-Inputs!$B$4)*12,G125*(1+(((1+Inputs!C$21)*(1-Inputs!C$22))^(1/12)-1))+C126*Inputs!$B$13,G125))</f>
        <v>0</v>
      </c>
      <c r="H126" s="6">
        <f>IF(Inputs!$B$26&lt;&gt;"Ready","FIX INPUTS",SUM(E126:G126))</f>
        <v>0</v>
      </c>
      <c r="I126" s="6">
        <f>IF(Inputs!$B$26&lt;&gt;"Ready","FIX INPUTS",H126/(1+Inputs!C$23)^(MIN(A126,(Inputs!C$17-Inputs!$B$4)*12)/12))</f>
        <v>0</v>
      </c>
      <c r="J126" s="6">
        <f>IF(Inputs!$B$26&lt;&gt;"Ready","FIX INPUTS",C126+J125)</f>
        <v>0</v>
      </c>
      <c r="K126" s="6">
        <f>IF(Inputs!$B$26&lt;&gt;"Ready","FIX INPUTS",D126+K125)</f>
        <v>0</v>
      </c>
    </row>
    <row r="127" spans="1:11" ht="27.95" customHeight="1" x14ac:dyDescent="0.25">
      <c r="A127" s="1">
        <v>122</v>
      </c>
      <c r="B127" s="1">
        <f>IF(Inputs!$B$26&lt;&gt;"Ready","FIX INPUTS",Inputs!$B$4+A127/12)</f>
        <v>50.166666666666664</v>
      </c>
      <c r="C127" s="6">
        <f>IF(Inputs!$B$26&lt;&gt;"Ready","FIX INPUTS",IF(A127&lt;=(Inputs!C$17-Inputs!$B$4)*12,Inputs!C$18*(1+Inputs!C$20)^INT((A127-1)/12),0))</f>
        <v>0</v>
      </c>
      <c r="D127" s="6">
        <f>IF(Inputs!$B$26&lt;&gt;"Ready","FIX INPUTS",IF(A127&lt;=(Inputs!C$17-Inputs!$B$4)*12,Inputs!C$19,0))</f>
        <v>0</v>
      </c>
      <c r="E127" s="6">
        <f>IF(Inputs!$B$26&lt;&gt;"Ready","FIX INPUTS",IF(A127&lt;=(Inputs!C$17-Inputs!$B$4)*12,E126*(1+(((1+Inputs!C$21)*(1-Inputs!C$22))^(1/12)-1))+C127*Inputs!$B$11+D127,E126))</f>
        <v>0</v>
      </c>
      <c r="F127" s="6">
        <f>IF(Inputs!$B$26&lt;&gt;"Ready","FIX INPUTS",IF(A127&lt;=(Inputs!C$17-Inputs!$B$4)*12,F126*(1+(((1+Inputs!C$21)*(1-Inputs!C$22))^(1/12)-1))+C127*Inputs!$B$12,F126))</f>
        <v>0</v>
      </c>
      <c r="G127" s="6">
        <f>IF(Inputs!$B$26&lt;&gt;"Ready","FIX INPUTS",IF(A127&lt;=(Inputs!C$17-Inputs!$B$4)*12,G126*(1+(((1+Inputs!C$21)*(1-Inputs!C$22))^(1/12)-1))+C127*Inputs!$B$13,G126))</f>
        <v>0</v>
      </c>
      <c r="H127" s="6">
        <f>IF(Inputs!$B$26&lt;&gt;"Ready","FIX INPUTS",SUM(E127:G127))</f>
        <v>0</v>
      </c>
      <c r="I127" s="6">
        <f>IF(Inputs!$B$26&lt;&gt;"Ready","FIX INPUTS",H127/(1+Inputs!C$23)^(MIN(A127,(Inputs!C$17-Inputs!$B$4)*12)/12))</f>
        <v>0</v>
      </c>
      <c r="J127" s="6">
        <f>IF(Inputs!$B$26&lt;&gt;"Ready","FIX INPUTS",C127+J126)</f>
        <v>0</v>
      </c>
      <c r="K127" s="6">
        <f>IF(Inputs!$B$26&lt;&gt;"Ready","FIX INPUTS",D127+K126)</f>
        <v>0</v>
      </c>
    </row>
    <row r="128" spans="1:11" ht="27.95" customHeight="1" x14ac:dyDescent="0.25">
      <c r="A128" s="1">
        <v>123</v>
      </c>
      <c r="B128" s="1">
        <f>IF(Inputs!$B$26&lt;&gt;"Ready","FIX INPUTS",Inputs!$B$4+A128/12)</f>
        <v>50.25</v>
      </c>
      <c r="C128" s="6">
        <f>IF(Inputs!$B$26&lt;&gt;"Ready","FIX INPUTS",IF(A128&lt;=(Inputs!C$17-Inputs!$B$4)*12,Inputs!C$18*(1+Inputs!C$20)^INT((A128-1)/12),0))</f>
        <v>0</v>
      </c>
      <c r="D128" s="6">
        <f>IF(Inputs!$B$26&lt;&gt;"Ready","FIX INPUTS",IF(A128&lt;=(Inputs!C$17-Inputs!$B$4)*12,Inputs!C$19,0))</f>
        <v>0</v>
      </c>
      <c r="E128" s="6">
        <f>IF(Inputs!$B$26&lt;&gt;"Ready","FIX INPUTS",IF(A128&lt;=(Inputs!C$17-Inputs!$B$4)*12,E127*(1+(((1+Inputs!C$21)*(1-Inputs!C$22))^(1/12)-1))+C128*Inputs!$B$11+D128,E127))</f>
        <v>0</v>
      </c>
      <c r="F128" s="6">
        <f>IF(Inputs!$B$26&lt;&gt;"Ready","FIX INPUTS",IF(A128&lt;=(Inputs!C$17-Inputs!$B$4)*12,F127*(1+(((1+Inputs!C$21)*(1-Inputs!C$22))^(1/12)-1))+C128*Inputs!$B$12,F127))</f>
        <v>0</v>
      </c>
      <c r="G128" s="6">
        <f>IF(Inputs!$B$26&lt;&gt;"Ready","FIX INPUTS",IF(A128&lt;=(Inputs!C$17-Inputs!$B$4)*12,G127*(1+(((1+Inputs!C$21)*(1-Inputs!C$22))^(1/12)-1))+C128*Inputs!$B$13,G127))</f>
        <v>0</v>
      </c>
      <c r="H128" s="6">
        <f>IF(Inputs!$B$26&lt;&gt;"Ready","FIX INPUTS",SUM(E128:G128))</f>
        <v>0</v>
      </c>
      <c r="I128" s="6">
        <f>IF(Inputs!$B$26&lt;&gt;"Ready","FIX INPUTS",H128/(1+Inputs!C$23)^(MIN(A128,(Inputs!C$17-Inputs!$B$4)*12)/12))</f>
        <v>0</v>
      </c>
      <c r="J128" s="6">
        <f>IF(Inputs!$B$26&lt;&gt;"Ready","FIX INPUTS",C128+J127)</f>
        <v>0</v>
      </c>
      <c r="K128" s="6">
        <f>IF(Inputs!$B$26&lt;&gt;"Ready","FIX INPUTS",D128+K127)</f>
        <v>0</v>
      </c>
    </row>
    <row r="129" spans="1:11" ht="27.95" customHeight="1" x14ac:dyDescent="0.25">
      <c r="A129" s="1">
        <v>124</v>
      </c>
      <c r="B129" s="1">
        <f>IF(Inputs!$B$26&lt;&gt;"Ready","FIX INPUTS",Inputs!$B$4+A129/12)</f>
        <v>50.333333333333336</v>
      </c>
      <c r="C129" s="6">
        <f>IF(Inputs!$B$26&lt;&gt;"Ready","FIX INPUTS",IF(A129&lt;=(Inputs!C$17-Inputs!$B$4)*12,Inputs!C$18*(1+Inputs!C$20)^INT((A129-1)/12),0))</f>
        <v>0</v>
      </c>
      <c r="D129" s="6">
        <f>IF(Inputs!$B$26&lt;&gt;"Ready","FIX INPUTS",IF(A129&lt;=(Inputs!C$17-Inputs!$B$4)*12,Inputs!C$19,0))</f>
        <v>0</v>
      </c>
      <c r="E129" s="6">
        <f>IF(Inputs!$B$26&lt;&gt;"Ready","FIX INPUTS",IF(A129&lt;=(Inputs!C$17-Inputs!$B$4)*12,E128*(1+(((1+Inputs!C$21)*(1-Inputs!C$22))^(1/12)-1))+C129*Inputs!$B$11+D129,E128))</f>
        <v>0</v>
      </c>
      <c r="F129" s="6">
        <f>IF(Inputs!$B$26&lt;&gt;"Ready","FIX INPUTS",IF(A129&lt;=(Inputs!C$17-Inputs!$B$4)*12,F128*(1+(((1+Inputs!C$21)*(1-Inputs!C$22))^(1/12)-1))+C129*Inputs!$B$12,F128))</f>
        <v>0</v>
      </c>
      <c r="G129" s="6">
        <f>IF(Inputs!$B$26&lt;&gt;"Ready","FIX INPUTS",IF(A129&lt;=(Inputs!C$17-Inputs!$B$4)*12,G128*(1+(((1+Inputs!C$21)*(1-Inputs!C$22))^(1/12)-1))+C129*Inputs!$B$13,G128))</f>
        <v>0</v>
      </c>
      <c r="H129" s="6">
        <f>IF(Inputs!$B$26&lt;&gt;"Ready","FIX INPUTS",SUM(E129:G129))</f>
        <v>0</v>
      </c>
      <c r="I129" s="6">
        <f>IF(Inputs!$B$26&lt;&gt;"Ready","FIX INPUTS",H129/(1+Inputs!C$23)^(MIN(A129,(Inputs!C$17-Inputs!$B$4)*12)/12))</f>
        <v>0</v>
      </c>
      <c r="J129" s="6">
        <f>IF(Inputs!$B$26&lt;&gt;"Ready","FIX INPUTS",C129+J128)</f>
        <v>0</v>
      </c>
      <c r="K129" s="6">
        <f>IF(Inputs!$B$26&lt;&gt;"Ready","FIX INPUTS",D129+K128)</f>
        <v>0</v>
      </c>
    </row>
    <row r="130" spans="1:11" ht="27.95" customHeight="1" x14ac:dyDescent="0.25">
      <c r="A130" s="1">
        <v>125</v>
      </c>
      <c r="B130" s="1">
        <f>IF(Inputs!$B$26&lt;&gt;"Ready","FIX INPUTS",Inputs!$B$4+A130/12)</f>
        <v>50.416666666666664</v>
      </c>
      <c r="C130" s="6">
        <f>IF(Inputs!$B$26&lt;&gt;"Ready","FIX INPUTS",IF(A130&lt;=(Inputs!C$17-Inputs!$B$4)*12,Inputs!C$18*(1+Inputs!C$20)^INT((A130-1)/12),0))</f>
        <v>0</v>
      </c>
      <c r="D130" s="6">
        <f>IF(Inputs!$B$26&lt;&gt;"Ready","FIX INPUTS",IF(A130&lt;=(Inputs!C$17-Inputs!$B$4)*12,Inputs!C$19,0))</f>
        <v>0</v>
      </c>
      <c r="E130" s="6">
        <f>IF(Inputs!$B$26&lt;&gt;"Ready","FIX INPUTS",IF(A130&lt;=(Inputs!C$17-Inputs!$B$4)*12,E129*(1+(((1+Inputs!C$21)*(1-Inputs!C$22))^(1/12)-1))+C130*Inputs!$B$11+D130,E129))</f>
        <v>0</v>
      </c>
      <c r="F130" s="6">
        <f>IF(Inputs!$B$26&lt;&gt;"Ready","FIX INPUTS",IF(A130&lt;=(Inputs!C$17-Inputs!$B$4)*12,F129*(1+(((1+Inputs!C$21)*(1-Inputs!C$22))^(1/12)-1))+C130*Inputs!$B$12,F129))</f>
        <v>0</v>
      </c>
      <c r="G130" s="6">
        <f>IF(Inputs!$B$26&lt;&gt;"Ready","FIX INPUTS",IF(A130&lt;=(Inputs!C$17-Inputs!$B$4)*12,G129*(1+(((1+Inputs!C$21)*(1-Inputs!C$22))^(1/12)-1))+C130*Inputs!$B$13,G129))</f>
        <v>0</v>
      </c>
      <c r="H130" s="6">
        <f>IF(Inputs!$B$26&lt;&gt;"Ready","FIX INPUTS",SUM(E130:G130))</f>
        <v>0</v>
      </c>
      <c r="I130" s="6">
        <f>IF(Inputs!$B$26&lt;&gt;"Ready","FIX INPUTS",H130/(1+Inputs!C$23)^(MIN(A130,(Inputs!C$17-Inputs!$B$4)*12)/12))</f>
        <v>0</v>
      </c>
      <c r="J130" s="6">
        <f>IF(Inputs!$B$26&lt;&gt;"Ready","FIX INPUTS",C130+J129)</f>
        <v>0</v>
      </c>
      <c r="K130" s="6">
        <f>IF(Inputs!$B$26&lt;&gt;"Ready","FIX INPUTS",D130+K129)</f>
        <v>0</v>
      </c>
    </row>
    <row r="131" spans="1:11" ht="27.95" customHeight="1" x14ac:dyDescent="0.25">
      <c r="A131" s="1">
        <v>126</v>
      </c>
      <c r="B131" s="1">
        <f>IF(Inputs!$B$26&lt;&gt;"Ready","FIX INPUTS",Inputs!$B$4+A131/12)</f>
        <v>50.5</v>
      </c>
      <c r="C131" s="6">
        <f>IF(Inputs!$B$26&lt;&gt;"Ready","FIX INPUTS",IF(A131&lt;=(Inputs!C$17-Inputs!$B$4)*12,Inputs!C$18*(1+Inputs!C$20)^INT((A131-1)/12),0))</f>
        <v>0</v>
      </c>
      <c r="D131" s="6">
        <f>IF(Inputs!$B$26&lt;&gt;"Ready","FIX INPUTS",IF(A131&lt;=(Inputs!C$17-Inputs!$B$4)*12,Inputs!C$19,0))</f>
        <v>0</v>
      </c>
      <c r="E131" s="6">
        <f>IF(Inputs!$B$26&lt;&gt;"Ready","FIX INPUTS",IF(A131&lt;=(Inputs!C$17-Inputs!$B$4)*12,E130*(1+(((1+Inputs!C$21)*(1-Inputs!C$22))^(1/12)-1))+C131*Inputs!$B$11+D131,E130))</f>
        <v>0</v>
      </c>
      <c r="F131" s="6">
        <f>IF(Inputs!$B$26&lt;&gt;"Ready","FIX INPUTS",IF(A131&lt;=(Inputs!C$17-Inputs!$B$4)*12,F130*(1+(((1+Inputs!C$21)*(1-Inputs!C$22))^(1/12)-1))+C131*Inputs!$B$12,F130))</f>
        <v>0</v>
      </c>
      <c r="G131" s="6">
        <f>IF(Inputs!$B$26&lt;&gt;"Ready","FIX INPUTS",IF(A131&lt;=(Inputs!C$17-Inputs!$B$4)*12,G130*(1+(((1+Inputs!C$21)*(1-Inputs!C$22))^(1/12)-1))+C131*Inputs!$B$13,G130))</f>
        <v>0</v>
      </c>
      <c r="H131" s="6">
        <f>IF(Inputs!$B$26&lt;&gt;"Ready","FIX INPUTS",SUM(E131:G131))</f>
        <v>0</v>
      </c>
      <c r="I131" s="6">
        <f>IF(Inputs!$B$26&lt;&gt;"Ready","FIX INPUTS",H131/(1+Inputs!C$23)^(MIN(A131,(Inputs!C$17-Inputs!$B$4)*12)/12))</f>
        <v>0</v>
      </c>
      <c r="J131" s="6">
        <f>IF(Inputs!$B$26&lt;&gt;"Ready","FIX INPUTS",C131+J130)</f>
        <v>0</v>
      </c>
      <c r="K131" s="6">
        <f>IF(Inputs!$B$26&lt;&gt;"Ready","FIX INPUTS",D131+K130)</f>
        <v>0</v>
      </c>
    </row>
    <row r="132" spans="1:11" ht="27.95" customHeight="1" x14ac:dyDescent="0.25">
      <c r="A132" s="1">
        <v>127</v>
      </c>
      <c r="B132" s="1">
        <f>IF(Inputs!$B$26&lt;&gt;"Ready","FIX INPUTS",Inputs!$B$4+A132/12)</f>
        <v>50.583333333333336</v>
      </c>
      <c r="C132" s="6">
        <f>IF(Inputs!$B$26&lt;&gt;"Ready","FIX INPUTS",IF(A132&lt;=(Inputs!C$17-Inputs!$B$4)*12,Inputs!C$18*(1+Inputs!C$20)^INT((A132-1)/12),0))</f>
        <v>0</v>
      </c>
      <c r="D132" s="6">
        <f>IF(Inputs!$B$26&lt;&gt;"Ready","FIX INPUTS",IF(A132&lt;=(Inputs!C$17-Inputs!$B$4)*12,Inputs!C$19,0))</f>
        <v>0</v>
      </c>
      <c r="E132" s="6">
        <f>IF(Inputs!$B$26&lt;&gt;"Ready","FIX INPUTS",IF(A132&lt;=(Inputs!C$17-Inputs!$B$4)*12,E131*(1+(((1+Inputs!C$21)*(1-Inputs!C$22))^(1/12)-1))+C132*Inputs!$B$11+D132,E131))</f>
        <v>0</v>
      </c>
      <c r="F132" s="6">
        <f>IF(Inputs!$B$26&lt;&gt;"Ready","FIX INPUTS",IF(A132&lt;=(Inputs!C$17-Inputs!$B$4)*12,F131*(1+(((1+Inputs!C$21)*(1-Inputs!C$22))^(1/12)-1))+C132*Inputs!$B$12,F131))</f>
        <v>0</v>
      </c>
      <c r="G132" s="6">
        <f>IF(Inputs!$B$26&lt;&gt;"Ready","FIX INPUTS",IF(A132&lt;=(Inputs!C$17-Inputs!$B$4)*12,G131*(1+(((1+Inputs!C$21)*(1-Inputs!C$22))^(1/12)-1))+C132*Inputs!$B$13,G131))</f>
        <v>0</v>
      </c>
      <c r="H132" s="6">
        <f>IF(Inputs!$B$26&lt;&gt;"Ready","FIX INPUTS",SUM(E132:G132))</f>
        <v>0</v>
      </c>
      <c r="I132" s="6">
        <f>IF(Inputs!$B$26&lt;&gt;"Ready","FIX INPUTS",H132/(1+Inputs!C$23)^(MIN(A132,(Inputs!C$17-Inputs!$B$4)*12)/12))</f>
        <v>0</v>
      </c>
      <c r="J132" s="6">
        <f>IF(Inputs!$B$26&lt;&gt;"Ready","FIX INPUTS",C132+J131)</f>
        <v>0</v>
      </c>
      <c r="K132" s="6">
        <f>IF(Inputs!$B$26&lt;&gt;"Ready","FIX INPUTS",D132+K131)</f>
        <v>0</v>
      </c>
    </row>
    <row r="133" spans="1:11" ht="27.95" customHeight="1" x14ac:dyDescent="0.25">
      <c r="A133" s="1">
        <v>128</v>
      </c>
      <c r="B133" s="1">
        <f>IF(Inputs!$B$26&lt;&gt;"Ready","FIX INPUTS",Inputs!$B$4+A133/12)</f>
        <v>50.666666666666664</v>
      </c>
      <c r="C133" s="6">
        <f>IF(Inputs!$B$26&lt;&gt;"Ready","FIX INPUTS",IF(A133&lt;=(Inputs!C$17-Inputs!$B$4)*12,Inputs!C$18*(1+Inputs!C$20)^INT((A133-1)/12),0))</f>
        <v>0</v>
      </c>
      <c r="D133" s="6">
        <f>IF(Inputs!$B$26&lt;&gt;"Ready","FIX INPUTS",IF(A133&lt;=(Inputs!C$17-Inputs!$B$4)*12,Inputs!C$19,0))</f>
        <v>0</v>
      </c>
      <c r="E133" s="6">
        <f>IF(Inputs!$B$26&lt;&gt;"Ready","FIX INPUTS",IF(A133&lt;=(Inputs!C$17-Inputs!$B$4)*12,E132*(1+(((1+Inputs!C$21)*(1-Inputs!C$22))^(1/12)-1))+C133*Inputs!$B$11+D133,E132))</f>
        <v>0</v>
      </c>
      <c r="F133" s="6">
        <f>IF(Inputs!$B$26&lt;&gt;"Ready","FIX INPUTS",IF(A133&lt;=(Inputs!C$17-Inputs!$B$4)*12,F132*(1+(((1+Inputs!C$21)*(1-Inputs!C$22))^(1/12)-1))+C133*Inputs!$B$12,F132))</f>
        <v>0</v>
      </c>
      <c r="G133" s="6">
        <f>IF(Inputs!$B$26&lt;&gt;"Ready","FIX INPUTS",IF(A133&lt;=(Inputs!C$17-Inputs!$B$4)*12,G132*(1+(((1+Inputs!C$21)*(1-Inputs!C$22))^(1/12)-1))+C133*Inputs!$B$13,G132))</f>
        <v>0</v>
      </c>
      <c r="H133" s="6">
        <f>IF(Inputs!$B$26&lt;&gt;"Ready","FIX INPUTS",SUM(E133:G133))</f>
        <v>0</v>
      </c>
      <c r="I133" s="6">
        <f>IF(Inputs!$B$26&lt;&gt;"Ready","FIX INPUTS",H133/(1+Inputs!C$23)^(MIN(A133,(Inputs!C$17-Inputs!$B$4)*12)/12))</f>
        <v>0</v>
      </c>
      <c r="J133" s="6">
        <f>IF(Inputs!$B$26&lt;&gt;"Ready","FIX INPUTS",C133+J132)</f>
        <v>0</v>
      </c>
      <c r="K133" s="6">
        <f>IF(Inputs!$B$26&lt;&gt;"Ready","FIX INPUTS",D133+K132)</f>
        <v>0</v>
      </c>
    </row>
    <row r="134" spans="1:11" ht="27.95" customHeight="1" x14ac:dyDescent="0.25">
      <c r="A134" s="1">
        <v>129</v>
      </c>
      <c r="B134" s="1">
        <f>IF(Inputs!$B$26&lt;&gt;"Ready","FIX INPUTS",Inputs!$B$4+A134/12)</f>
        <v>50.75</v>
      </c>
      <c r="C134" s="6">
        <f>IF(Inputs!$B$26&lt;&gt;"Ready","FIX INPUTS",IF(A134&lt;=(Inputs!C$17-Inputs!$B$4)*12,Inputs!C$18*(1+Inputs!C$20)^INT((A134-1)/12),0))</f>
        <v>0</v>
      </c>
      <c r="D134" s="6">
        <f>IF(Inputs!$B$26&lt;&gt;"Ready","FIX INPUTS",IF(A134&lt;=(Inputs!C$17-Inputs!$B$4)*12,Inputs!C$19,0))</f>
        <v>0</v>
      </c>
      <c r="E134" s="6">
        <f>IF(Inputs!$B$26&lt;&gt;"Ready","FIX INPUTS",IF(A134&lt;=(Inputs!C$17-Inputs!$B$4)*12,E133*(1+(((1+Inputs!C$21)*(1-Inputs!C$22))^(1/12)-1))+C134*Inputs!$B$11+D134,E133))</f>
        <v>0</v>
      </c>
      <c r="F134" s="6">
        <f>IF(Inputs!$B$26&lt;&gt;"Ready","FIX INPUTS",IF(A134&lt;=(Inputs!C$17-Inputs!$B$4)*12,F133*(1+(((1+Inputs!C$21)*(1-Inputs!C$22))^(1/12)-1))+C134*Inputs!$B$12,F133))</f>
        <v>0</v>
      </c>
      <c r="G134" s="6">
        <f>IF(Inputs!$B$26&lt;&gt;"Ready","FIX INPUTS",IF(A134&lt;=(Inputs!C$17-Inputs!$B$4)*12,G133*(1+(((1+Inputs!C$21)*(1-Inputs!C$22))^(1/12)-1))+C134*Inputs!$B$13,G133))</f>
        <v>0</v>
      </c>
      <c r="H134" s="6">
        <f>IF(Inputs!$B$26&lt;&gt;"Ready","FIX INPUTS",SUM(E134:G134))</f>
        <v>0</v>
      </c>
      <c r="I134" s="6">
        <f>IF(Inputs!$B$26&lt;&gt;"Ready","FIX INPUTS",H134/(1+Inputs!C$23)^(MIN(A134,(Inputs!C$17-Inputs!$B$4)*12)/12))</f>
        <v>0</v>
      </c>
      <c r="J134" s="6">
        <f>IF(Inputs!$B$26&lt;&gt;"Ready","FIX INPUTS",C134+J133)</f>
        <v>0</v>
      </c>
      <c r="K134" s="6">
        <f>IF(Inputs!$B$26&lt;&gt;"Ready","FIX INPUTS",D134+K133)</f>
        <v>0</v>
      </c>
    </row>
    <row r="135" spans="1:11" ht="27.95" customHeight="1" x14ac:dyDescent="0.25">
      <c r="A135" s="1">
        <v>130</v>
      </c>
      <c r="B135" s="1">
        <f>IF(Inputs!$B$26&lt;&gt;"Ready","FIX INPUTS",Inputs!$B$4+A135/12)</f>
        <v>50.833333333333336</v>
      </c>
      <c r="C135" s="6">
        <f>IF(Inputs!$B$26&lt;&gt;"Ready","FIX INPUTS",IF(A135&lt;=(Inputs!C$17-Inputs!$B$4)*12,Inputs!C$18*(1+Inputs!C$20)^INT((A135-1)/12),0))</f>
        <v>0</v>
      </c>
      <c r="D135" s="6">
        <f>IF(Inputs!$B$26&lt;&gt;"Ready","FIX INPUTS",IF(A135&lt;=(Inputs!C$17-Inputs!$B$4)*12,Inputs!C$19,0))</f>
        <v>0</v>
      </c>
      <c r="E135" s="6">
        <f>IF(Inputs!$B$26&lt;&gt;"Ready","FIX INPUTS",IF(A135&lt;=(Inputs!C$17-Inputs!$B$4)*12,E134*(1+(((1+Inputs!C$21)*(1-Inputs!C$22))^(1/12)-1))+C135*Inputs!$B$11+D135,E134))</f>
        <v>0</v>
      </c>
      <c r="F135" s="6">
        <f>IF(Inputs!$B$26&lt;&gt;"Ready","FIX INPUTS",IF(A135&lt;=(Inputs!C$17-Inputs!$B$4)*12,F134*(1+(((1+Inputs!C$21)*(1-Inputs!C$22))^(1/12)-1))+C135*Inputs!$B$12,F134))</f>
        <v>0</v>
      </c>
      <c r="G135" s="6">
        <f>IF(Inputs!$B$26&lt;&gt;"Ready","FIX INPUTS",IF(A135&lt;=(Inputs!C$17-Inputs!$B$4)*12,G134*(1+(((1+Inputs!C$21)*(1-Inputs!C$22))^(1/12)-1))+C135*Inputs!$B$13,G134))</f>
        <v>0</v>
      </c>
      <c r="H135" s="6">
        <f>IF(Inputs!$B$26&lt;&gt;"Ready","FIX INPUTS",SUM(E135:G135))</f>
        <v>0</v>
      </c>
      <c r="I135" s="6">
        <f>IF(Inputs!$B$26&lt;&gt;"Ready","FIX INPUTS",H135/(1+Inputs!C$23)^(MIN(A135,(Inputs!C$17-Inputs!$B$4)*12)/12))</f>
        <v>0</v>
      </c>
      <c r="J135" s="6">
        <f>IF(Inputs!$B$26&lt;&gt;"Ready","FIX INPUTS",C135+J134)</f>
        <v>0</v>
      </c>
      <c r="K135" s="6">
        <f>IF(Inputs!$B$26&lt;&gt;"Ready","FIX INPUTS",D135+K134)</f>
        <v>0</v>
      </c>
    </row>
    <row r="136" spans="1:11" ht="27.95" customHeight="1" x14ac:dyDescent="0.25">
      <c r="A136" s="1">
        <v>131</v>
      </c>
      <c r="B136" s="1">
        <f>IF(Inputs!$B$26&lt;&gt;"Ready","FIX INPUTS",Inputs!$B$4+A136/12)</f>
        <v>50.916666666666664</v>
      </c>
      <c r="C136" s="6">
        <f>IF(Inputs!$B$26&lt;&gt;"Ready","FIX INPUTS",IF(A136&lt;=(Inputs!C$17-Inputs!$B$4)*12,Inputs!C$18*(1+Inputs!C$20)^INT((A136-1)/12),0))</f>
        <v>0</v>
      </c>
      <c r="D136" s="6">
        <f>IF(Inputs!$B$26&lt;&gt;"Ready","FIX INPUTS",IF(A136&lt;=(Inputs!C$17-Inputs!$B$4)*12,Inputs!C$19,0))</f>
        <v>0</v>
      </c>
      <c r="E136" s="6">
        <f>IF(Inputs!$B$26&lt;&gt;"Ready","FIX INPUTS",IF(A136&lt;=(Inputs!C$17-Inputs!$B$4)*12,E135*(1+(((1+Inputs!C$21)*(1-Inputs!C$22))^(1/12)-1))+C136*Inputs!$B$11+D136,E135))</f>
        <v>0</v>
      </c>
      <c r="F136" s="6">
        <f>IF(Inputs!$B$26&lt;&gt;"Ready","FIX INPUTS",IF(A136&lt;=(Inputs!C$17-Inputs!$B$4)*12,F135*(1+(((1+Inputs!C$21)*(1-Inputs!C$22))^(1/12)-1))+C136*Inputs!$B$12,F135))</f>
        <v>0</v>
      </c>
      <c r="G136" s="6">
        <f>IF(Inputs!$B$26&lt;&gt;"Ready","FIX INPUTS",IF(A136&lt;=(Inputs!C$17-Inputs!$B$4)*12,G135*(1+(((1+Inputs!C$21)*(1-Inputs!C$22))^(1/12)-1))+C136*Inputs!$B$13,G135))</f>
        <v>0</v>
      </c>
      <c r="H136" s="6">
        <f>IF(Inputs!$B$26&lt;&gt;"Ready","FIX INPUTS",SUM(E136:G136))</f>
        <v>0</v>
      </c>
      <c r="I136" s="6">
        <f>IF(Inputs!$B$26&lt;&gt;"Ready","FIX INPUTS",H136/(1+Inputs!C$23)^(MIN(A136,(Inputs!C$17-Inputs!$B$4)*12)/12))</f>
        <v>0</v>
      </c>
      <c r="J136" s="6">
        <f>IF(Inputs!$B$26&lt;&gt;"Ready","FIX INPUTS",C136+J135)</f>
        <v>0</v>
      </c>
      <c r="K136" s="6">
        <f>IF(Inputs!$B$26&lt;&gt;"Ready","FIX INPUTS",D136+K135)</f>
        <v>0</v>
      </c>
    </row>
    <row r="137" spans="1:11" ht="27.95" customHeight="1" x14ac:dyDescent="0.25">
      <c r="A137" s="1">
        <v>132</v>
      </c>
      <c r="B137" s="1">
        <f>IF(Inputs!$B$26&lt;&gt;"Ready","FIX INPUTS",Inputs!$B$4+A137/12)</f>
        <v>51</v>
      </c>
      <c r="C137" s="6">
        <f>IF(Inputs!$B$26&lt;&gt;"Ready","FIX INPUTS",IF(A137&lt;=(Inputs!C$17-Inputs!$B$4)*12,Inputs!C$18*(1+Inputs!C$20)^INT((A137-1)/12),0))</f>
        <v>0</v>
      </c>
      <c r="D137" s="6">
        <f>IF(Inputs!$B$26&lt;&gt;"Ready","FIX INPUTS",IF(A137&lt;=(Inputs!C$17-Inputs!$B$4)*12,Inputs!C$19,0))</f>
        <v>0</v>
      </c>
      <c r="E137" s="6">
        <f>IF(Inputs!$B$26&lt;&gt;"Ready","FIX INPUTS",IF(A137&lt;=(Inputs!C$17-Inputs!$B$4)*12,E136*(1+(((1+Inputs!C$21)*(1-Inputs!C$22))^(1/12)-1))+C137*Inputs!$B$11+D137,E136))</f>
        <v>0</v>
      </c>
      <c r="F137" s="6">
        <f>IF(Inputs!$B$26&lt;&gt;"Ready","FIX INPUTS",IF(A137&lt;=(Inputs!C$17-Inputs!$B$4)*12,F136*(1+(((1+Inputs!C$21)*(1-Inputs!C$22))^(1/12)-1))+C137*Inputs!$B$12,F136))</f>
        <v>0</v>
      </c>
      <c r="G137" s="6">
        <f>IF(Inputs!$B$26&lt;&gt;"Ready","FIX INPUTS",IF(A137&lt;=(Inputs!C$17-Inputs!$B$4)*12,G136*(1+(((1+Inputs!C$21)*(1-Inputs!C$22))^(1/12)-1))+C137*Inputs!$B$13,G136))</f>
        <v>0</v>
      </c>
      <c r="H137" s="6">
        <f>IF(Inputs!$B$26&lt;&gt;"Ready","FIX INPUTS",SUM(E137:G137))</f>
        <v>0</v>
      </c>
      <c r="I137" s="6">
        <f>IF(Inputs!$B$26&lt;&gt;"Ready","FIX INPUTS",H137/(1+Inputs!C$23)^(MIN(A137,(Inputs!C$17-Inputs!$B$4)*12)/12))</f>
        <v>0</v>
      </c>
      <c r="J137" s="6">
        <f>IF(Inputs!$B$26&lt;&gt;"Ready","FIX INPUTS",C137+J136)</f>
        <v>0</v>
      </c>
      <c r="K137" s="6">
        <f>IF(Inputs!$B$26&lt;&gt;"Ready","FIX INPUTS",D137+K136)</f>
        <v>0</v>
      </c>
    </row>
    <row r="138" spans="1:11" ht="27.95" customHeight="1" x14ac:dyDescent="0.25">
      <c r="A138" s="1">
        <v>133</v>
      </c>
      <c r="B138" s="1">
        <f>IF(Inputs!$B$26&lt;&gt;"Ready","FIX INPUTS",Inputs!$B$4+A138/12)</f>
        <v>51.083333333333336</v>
      </c>
      <c r="C138" s="6">
        <f>IF(Inputs!$B$26&lt;&gt;"Ready","FIX INPUTS",IF(A138&lt;=(Inputs!C$17-Inputs!$B$4)*12,Inputs!C$18*(1+Inputs!C$20)^INT((A138-1)/12),0))</f>
        <v>0</v>
      </c>
      <c r="D138" s="6">
        <f>IF(Inputs!$B$26&lt;&gt;"Ready","FIX INPUTS",IF(A138&lt;=(Inputs!C$17-Inputs!$B$4)*12,Inputs!C$19,0))</f>
        <v>0</v>
      </c>
      <c r="E138" s="6">
        <f>IF(Inputs!$B$26&lt;&gt;"Ready","FIX INPUTS",IF(A138&lt;=(Inputs!C$17-Inputs!$B$4)*12,E137*(1+(((1+Inputs!C$21)*(1-Inputs!C$22))^(1/12)-1))+C138*Inputs!$B$11+D138,E137))</f>
        <v>0</v>
      </c>
      <c r="F138" s="6">
        <f>IF(Inputs!$B$26&lt;&gt;"Ready","FIX INPUTS",IF(A138&lt;=(Inputs!C$17-Inputs!$B$4)*12,F137*(1+(((1+Inputs!C$21)*(1-Inputs!C$22))^(1/12)-1))+C138*Inputs!$B$12,F137))</f>
        <v>0</v>
      </c>
      <c r="G138" s="6">
        <f>IF(Inputs!$B$26&lt;&gt;"Ready","FIX INPUTS",IF(A138&lt;=(Inputs!C$17-Inputs!$B$4)*12,G137*(1+(((1+Inputs!C$21)*(1-Inputs!C$22))^(1/12)-1))+C138*Inputs!$B$13,G137))</f>
        <v>0</v>
      </c>
      <c r="H138" s="6">
        <f>IF(Inputs!$B$26&lt;&gt;"Ready","FIX INPUTS",SUM(E138:G138))</f>
        <v>0</v>
      </c>
      <c r="I138" s="6">
        <f>IF(Inputs!$B$26&lt;&gt;"Ready","FIX INPUTS",H138/(1+Inputs!C$23)^(MIN(A138,(Inputs!C$17-Inputs!$B$4)*12)/12))</f>
        <v>0</v>
      </c>
      <c r="J138" s="6">
        <f>IF(Inputs!$B$26&lt;&gt;"Ready","FIX INPUTS",C138+J137)</f>
        <v>0</v>
      </c>
      <c r="K138" s="6">
        <f>IF(Inputs!$B$26&lt;&gt;"Ready","FIX INPUTS",D138+K137)</f>
        <v>0</v>
      </c>
    </row>
    <row r="139" spans="1:11" ht="27.95" customHeight="1" x14ac:dyDescent="0.25">
      <c r="A139" s="1">
        <v>134</v>
      </c>
      <c r="B139" s="1">
        <f>IF(Inputs!$B$26&lt;&gt;"Ready","FIX INPUTS",Inputs!$B$4+A139/12)</f>
        <v>51.166666666666664</v>
      </c>
      <c r="C139" s="6">
        <f>IF(Inputs!$B$26&lt;&gt;"Ready","FIX INPUTS",IF(A139&lt;=(Inputs!C$17-Inputs!$B$4)*12,Inputs!C$18*(1+Inputs!C$20)^INT((A139-1)/12),0))</f>
        <v>0</v>
      </c>
      <c r="D139" s="6">
        <f>IF(Inputs!$B$26&lt;&gt;"Ready","FIX INPUTS",IF(A139&lt;=(Inputs!C$17-Inputs!$B$4)*12,Inputs!C$19,0))</f>
        <v>0</v>
      </c>
      <c r="E139" s="6">
        <f>IF(Inputs!$B$26&lt;&gt;"Ready","FIX INPUTS",IF(A139&lt;=(Inputs!C$17-Inputs!$B$4)*12,E138*(1+(((1+Inputs!C$21)*(1-Inputs!C$22))^(1/12)-1))+C139*Inputs!$B$11+D139,E138))</f>
        <v>0</v>
      </c>
      <c r="F139" s="6">
        <f>IF(Inputs!$B$26&lt;&gt;"Ready","FIX INPUTS",IF(A139&lt;=(Inputs!C$17-Inputs!$B$4)*12,F138*(1+(((1+Inputs!C$21)*(1-Inputs!C$22))^(1/12)-1))+C139*Inputs!$B$12,F138))</f>
        <v>0</v>
      </c>
      <c r="G139" s="6">
        <f>IF(Inputs!$B$26&lt;&gt;"Ready","FIX INPUTS",IF(A139&lt;=(Inputs!C$17-Inputs!$B$4)*12,G138*(1+(((1+Inputs!C$21)*(1-Inputs!C$22))^(1/12)-1))+C139*Inputs!$B$13,G138))</f>
        <v>0</v>
      </c>
      <c r="H139" s="6">
        <f>IF(Inputs!$B$26&lt;&gt;"Ready","FIX INPUTS",SUM(E139:G139))</f>
        <v>0</v>
      </c>
      <c r="I139" s="6">
        <f>IF(Inputs!$B$26&lt;&gt;"Ready","FIX INPUTS",H139/(1+Inputs!C$23)^(MIN(A139,(Inputs!C$17-Inputs!$B$4)*12)/12))</f>
        <v>0</v>
      </c>
      <c r="J139" s="6">
        <f>IF(Inputs!$B$26&lt;&gt;"Ready","FIX INPUTS",C139+J138)</f>
        <v>0</v>
      </c>
      <c r="K139" s="6">
        <f>IF(Inputs!$B$26&lt;&gt;"Ready","FIX INPUTS",D139+K138)</f>
        <v>0</v>
      </c>
    </row>
    <row r="140" spans="1:11" ht="27.95" customHeight="1" x14ac:dyDescent="0.25">
      <c r="A140" s="1">
        <v>135</v>
      </c>
      <c r="B140" s="1">
        <f>IF(Inputs!$B$26&lt;&gt;"Ready","FIX INPUTS",Inputs!$B$4+A140/12)</f>
        <v>51.25</v>
      </c>
      <c r="C140" s="6">
        <f>IF(Inputs!$B$26&lt;&gt;"Ready","FIX INPUTS",IF(A140&lt;=(Inputs!C$17-Inputs!$B$4)*12,Inputs!C$18*(1+Inputs!C$20)^INT((A140-1)/12),0))</f>
        <v>0</v>
      </c>
      <c r="D140" s="6">
        <f>IF(Inputs!$B$26&lt;&gt;"Ready","FIX INPUTS",IF(A140&lt;=(Inputs!C$17-Inputs!$B$4)*12,Inputs!C$19,0))</f>
        <v>0</v>
      </c>
      <c r="E140" s="6">
        <f>IF(Inputs!$B$26&lt;&gt;"Ready","FIX INPUTS",IF(A140&lt;=(Inputs!C$17-Inputs!$B$4)*12,E139*(1+(((1+Inputs!C$21)*(1-Inputs!C$22))^(1/12)-1))+C140*Inputs!$B$11+D140,E139))</f>
        <v>0</v>
      </c>
      <c r="F140" s="6">
        <f>IF(Inputs!$B$26&lt;&gt;"Ready","FIX INPUTS",IF(A140&lt;=(Inputs!C$17-Inputs!$B$4)*12,F139*(1+(((1+Inputs!C$21)*(1-Inputs!C$22))^(1/12)-1))+C140*Inputs!$B$12,F139))</f>
        <v>0</v>
      </c>
      <c r="G140" s="6">
        <f>IF(Inputs!$B$26&lt;&gt;"Ready","FIX INPUTS",IF(A140&lt;=(Inputs!C$17-Inputs!$B$4)*12,G139*(1+(((1+Inputs!C$21)*(1-Inputs!C$22))^(1/12)-1))+C140*Inputs!$B$13,G139))</f>
        <v>0</v>
      </c>
      <c r="H140" s="6">
        <f>IF(Inputs!$B$26&lt;&gt;"Ready","FIX INPUTS",SUM(E140:G140))</f>
        <v>0</v>
      </c>
      <c r="I140" s="6">
        <f>IF(Inputs!$B$26&lt;&gt;"Ready","FIX INPUTS",H140/(1+Inputs!C$23)^(MIN(A140,(Inputs!C$17-Inputs!$B$4)*12)/12))</f>
        <v>0</v>
      </c>
      <c r="J140" s="6">
        <f>IF(Inputs!$B$26&lt;&gt;"Ready","FIX INPUTS",C140+J139)</f>
        <v>0</v>
      </c>
      <c r="K140" s="6">
        <f>IF(Inputs!$B$26&lt;&gt;"Ready","FIX INPUTS",D140+K139)</f>
        <v>0</v>
      </c>
    </row>
    <row r="141" spans="1:11" ht="27.95" customHeight="1" x14ac:dyDescent="0.25">
      <c r="A141" s="1">
        <v>136</v>
      </c>
      <c r="B141" s="1">
        <f>IF(Inputs!$B$26&lt;&gt;"Ready","FIX INPUTS",Inputs!$B$4+A141/12)</f>
        <v>51.333333333333336</v>
      </c>
      <c r="C141" s="6">
        <f>IF(Inputs!$B$26&lt;&gt;"Ready","FIX INPUTS",IF(A141&lt;=(Inputs!C$17-Inputs!$B$4)*12,Inputs!C$18*(1+Inputs!C$20)^INT((A141-1)/12),0))</f>
        <v>0</v>
      </c>
      <c r="D141" s="6">
        <f>IF(Inputs!$B$26&lt;&gt;"Ready","FIX INPUTS",IF(A141&lt;=(Inputs!C$17-Inputs!$B$4)*12,Inputs!C$19,0))</f>
        <v>0</v>
      </c>
      <c r="E141" s="6">
        <f>IF(Inputs!$B$26&lt;&gt;"Ready","FIX INPUTS",IF(A141&lt;=(Inputs!C$17-Inputs!$B$4)*12,E140*(1+(((1+Inputs!C$21)*(1-Inputs!C$22))^(1/12)-1))+C141*Inputs!$B$11+D141,E140))</f>
        <v>0</v>
      </c>
      <c r="F141" s="6">
        <f>IF(Inputs!$B$26&lt;&gt;"Ready","FIX INPUTS",IF(A141&lt;=(Inputs!C$17-Inputs!$B$4)*12,F140*(1+(((1+Inputs!C$21)*(1-Inputs!C$22))^(1/12)-1))+C141*Inputs!$B$12,F140))</f>
        <v>0</v>
      </c>
      <c r="G141" s="6">
        <f>IF(Inputs!$B$26&lt;&gt;"Ready","FIX INPUTS",IF(A141&lt;=(Inputs!C$17-Inputs!$B$4)*12,G140*(1+(((1+Inputs!C$21)*(1-Inputs!C$22))^(1/12)-1))+C141*Inputs!$B$13,G140))</f>
        <v>0</v>
      </c>
      <c r="H141" s="6">
        <f>IF(Inputs!$B$26&lt;&gt;"Ready","FIX INPUTS",SUM(E141:G141))</f>
        <v>0</v>
      </c>
      <c r="I141" s="6">
        <f>IF(Inputs!$B$26&lt;&gt;"Ready","FIX INPUTS",H141/(1+Inputs!C$23)^(MIN(A141,(Inputs!C$17-Inputs!$B$4)*12)/12))</f>
        <v>0</v>
      </c>
      <c r="J141" s="6">
        <f>IF(Inputs!$B$26&lt;&gt;"Ready","FIX INPUTS",C141+J140)</f>
        <v>0</v>
      </c>
      <c r="K141" s="6">
        <f>IF(Inputs!$B$26&lt;&gt;"Ready","FIX INPUTS",D141+K140)</f>
        <v>0</v>
      </c>
    </row>
    <row r="142" spans="1:11" ht="27.95" customHeight="1" x14ac:dyDescent="0.25">
      <c r="A142" s="1">
        <v>137</v>
      </c>
      <c r="B142" s="1">
        <f>IF(Inputs!$B$26&lt;&gt;"Ready","FIX INPUTS",Inputs!$B$4+A142/12)</f>
        <v>51.416666666666664</v>
      </c>
      <c r="C142" s="6">
        <f>IF(Inputs!$B$26&lt;&gt;"Ready","FIX INPUTS",IF(A142&lt;=(Inputs!C$17-Inputs!$B$4)*12,Inputs!C$18*(1+Inputs!C$20)^INT((A142-1)/12),0))</f>
        <v>0</v>
      </c>
      <c r="D142" s="6">
        <f>IF(Inputs!$B$26&lt;&gt;"Ready","FIX INPUTS",IF(A142&lt;=(Inputs!C$17-Inputs!$B$4)*12,Inputs!C$19,0))</f>
        <v>0</v>
      </c>
      <c r="E142" s="6">
        <f>IF(Inputs!$B$26&lt;&gt;"Ready","FIX INPUTS",IF(A142&lt;=(Inputs!C$17-Inputs!$B$4)*12,E141*(1+(((1+Inputs!C$21)*(1-Inputs!C$22))^(1/12)-1))+C142*Inputs!$B$11+D142,E141))</f>
        <v>0</v>
      </c>
      <c r="F142" s="6">
        <f>IF(Inputs!$B$26&lt;&gt;"Ready","FIX INPUTS",IF(A142&lt;=(Inputs!C$17-Inputs!$B$4)*12,F141*(1+(((1+Inputs!C$21)*(1-Inputs!C$22))^(1/12)-1))+C142*Inputs!$B$12,F141))</f>
        <v>0</v>
      </c>
      <c r="G142" s="6">
        <f>IF(Inputs!$B$26&lt;&gt;"Ready","FIX INPUTS",IF(A142&lt;=(Inputs!C$17-Inputs!$B$4)*12,G141*(1+(((1+Inputs!C$21)*(1-Inputs!C$22))^(1/12)-1))+C142*Inputs!$B$13,G141))</f>
        <v>0</v>
      </c>
      <c r="H142" s="6">
        <f>IF(Inputs!$B$26&lt;&gt;"Ready","FIX INPUTS",SUM(E142:G142))</f>
        <v>0</v>
      </c>
      <c r="I142" s="6">
        <f>IF(Inputs!$B$26&lt;&gt;"Ready","FIX INPUTS",H142/(1+Inputs!C$23)^(MIN(A142,(Inputs!C$17-Inputs!$B$4)*12)/12))</f>
        <v>0</v>
      </c>
      <c r="J142" s="6">
        <f>IF(Inputs!$B$26&lt;&gt;"Ready","FIX INPUTS",C142+J141)</f>
        <v>0</v>
      </c>
      <c r="K142" s="6">
        <f>IF(Inputs!$B$26&lt;&gt;"Ready","FIX INPUTS",D142+K141)</f>
        <v>0</v>
      </c>
    </row>
    <row r="143" spans="1:11" ht="27.95" customHeight="1" x14ac:dyDescent="0.25">
      <c r="A143" s="1">
        <v>138</v>
      </c>
      <c r="B143" s="1">
        <f>IF(Inputs!$B$26&lt;&gt;"Ready","FIX INPUTS",Inputs!$B$4+A143/12)</f>
        <v>51.5</v>
      </c>
      <c r="C143" s="6">
        <f>IF(Inputs!$B$26&lt;&gt;"Ready","FIX INPUTS",IF(A143&lt;=(Inputs!C$17-Inputs!$B$4)*12,Inputs!C$18*(1+Inputs!C$20)^INT((A143-1)/12),0))</f>
        <v>0</v>
      </c>
      <c r="D143" s="6">
        <f>IF(Inputs!$B$26&lt;&gt;"Ready","FIX INPUTS",IF(A143&lt;=(Inputs!C$17-Inputs!$B$4)*12,Inputs!C$19,0))</f>
        <v>0</v>
      </c>
      <c r="E143" s="6">
        <f>IF(Inputs!$B$26&lt;&gt;"Ready","FIX INPUTS",IF(A143&lt;=(Inputs!C$17-Inputs!$B$4)*12,E142*(1+(((1+Inputs!C$21)*(1-Inputs!C$22))^(1/12)-1))+C143*Inputs!$B$11+D143,E142))</f>
        <v>0</v>
      </c>
      <c r="F143" s="6">
        <f>IF(Inputs!$B$26&lt;&gt;"Ready","FIX INPUTS",IF(A143&lt;=(Inputs!C$17-Inputs!$B$4)*12,F142*(1+(((1+Inputs!C$21)*(1-Inputs!C$22))^(1/12)-1))+C143*Inputs!$B$12,F142))</f>
        <v>0</v>
      </c>
      <c r="G143" s="6">
        <f>IF(Inputs!$B$26&lt;&gt;"Ready","FIX INPUTS",IF(A143&lt;=(Inputs!C$17-Inputs!$B$4)*12,G142*(1+(((1+Inputs!C$21)*(1-Inputs!C$22))^(1/12)-1))+C143*Inputs!$B$13,G142))</f>
        <v>0</v>
      </c>
      <c r="H143" s="6">
        <f>IF(Inputs!$B$26&lt;&gt;"Ready","FIX INPUTS",SUM(E143:G143))</f>
        <v>0</v>
      </c>
      <c r="I143" s="6">
        <f>IF(Inputs!$B$26&lt;&gt;"Ready","FIX INPUTS",H143/(1+Inputs!C$23)^(MIN(A143,(Inputs!C$17-Inputs!$B$4)*12)/12))</f>
        <v>0</v>
      </c>
      <c r="J143" s="6">
        <f>IF(Inputs!$B$26&lt;&gt;"Ready","FIX INPUTS",C143+J142)</f>
        <v>0</v>
      </c>
      <c r="K143" s="6">
        <f>IF(Inputs!$B$26&lt;&gt;"Ready","FIX INPUTS",D143+K142)</f>
        <v>0</v>
      </c>
    </row>
    <row r="144" spans="1:11" ht="27.95" customHeight="1" x14ac:dyDescent="0.25">
      <c r="A144" s="1">
        <v>139</v>
      </c>
      <c r="B144" s="1">
        <f>IF(Inputs!$B$26&lt;&gt;"Ready","FIX INPUTS",Inputs!$B$4+A144/12)</f>
        <v>51.583333333333336</v>
      </c>
      <c r="C144" s="6">
        <f>IF(Inputs!$B$26&lt;&gt;"Ready","FIX INPUTS",IF(A144&lt;=(Inputs!C$17-Inputs!$B$4)*12,Inputs!C$18*(1+Inputs!C$20)^INT((A144-1)/12),0))</f>
        <v>0</v>
      </c>
      <c r="D144" s="6">
        <f>IF(Inputs!$B$26&lt;&gt;"Ready","FIX INPUTS",IF(A144&lt;=(Inputs!C$17-Inputs!$B$4)*12,Inputs!C$19,0))</f>
        <v>0</v>
      </c>
      <c r="E144" s="6">
        <f>IF(Inputs!$B$26&lt;&gt;"Ready","FIX INPUTS",IF(A144&lt;=(Inputs!C$17-Inputs!$B$4)*12,E143*(1+(((1+Inputs!C$21)*(1-Inputs!C$22))^(1/12)-1))+C144*Inputs!$B$11+D144,E143))</f>
        <v>0</v>
      </c>
      <c r="F144" s="6">
        <f>IF(Inputs!$B$26&lt;&gt;"Ready","FIX INPUTS",IF(A144&lt;=(Inputs!C$17-Inputs!$B$4)*12,F143*(1+(((1+Inputs!C$21)*(1-Inputs!C$22))^(1/12)-1))+C144*Inputs!$B$12,F143))</f>
        <v>0</v>
      </c>
      <c r="G144" s="6">
        <f>IF(Inputs!$B$26&lt;&gt;"Ready","FIX INPUTS",IF(A144&lt;=(Inputs!C$17-Inputs!$B$4)*12,G143*(1+(((1+Inputs!C$21)*(1-Inputs!C$22))^(1/12)-1))+C144*Inputs!$B$13,G143))</f>
        <v>0</v>
      </c>
      <c r="H144" s="6">
        <f>IF(Inputs!$B$26&lt;&gt;"Ready","FIX INPUTS",SUM(E144:G144))</f>
        <v>0</v>
      </c>
      <c r="I144" s="6">
        <f>IF(Inputs!$B$26&lt;&gt;"Ready","FIX INPUTS",H144/(1+Inputs!C$23)^(MIN(A144,(Inputs!C$17-Inputs!$B$4)*12)/12))</f>
        <v>0</v>
      </c>
      <c r="J144" s="6">
        <f>IF(Inputs!$B$26&lt;&gt;"Ready","FIX INPUTS",C144+J143)</f>
        <v>0</v>
      </c>
      <c r="K144" s="6">
        <f>IF(Inputs!$B$26&lt;&gt;"Ready","FIX INPUTS",D144+K143)</f>
        <v>0</v>
      </c>
    </row>
    <row r="145" spans="1:11" ht="27.95" customHeight="1" x14ac:dyDescent="0.25">
      <c r="A145" s="1">
        <v>140</v>
      </c>
      <c r="B145" s="1">
        <f>IF(Inputs!$B$26&lt;&gt;"Ready","FIX INPUTS",Inputs!$B$4+A145/12)</f>
        <v>51.666666666666664</v>
      </c>
      <c r="C145" s="6">
        <f>IF(Inputs!$B$26&lt;&gt;"Ready","FIX INPUTS",IF(A145&lt;=(Inputs!C$17-Inputs!$B$4)*12,Inputs!C$18*(1+Inputs!C$20)^INT((A145-1)/12),0))</f>
        <v>0</v>
      </c>
      <c r="D145" s="6">
        <f>IF(Inputs!$B$26&lt;&gt;"Ready","FIX INPUTS",IF(A145&lt;=(Inputs!C$17-Inputs!$B$4)*12,Inputs!C$19,0))</f>
        <v>0</v>
      </c>
      <c r="E145" s="6">
        <f>IF(Inputs!$B$26&lt;&gt;"Ready","FIX INPUTS",IF(A145&lt;=(Inputs!C$17-Inputs!$B$4)*12,E144*(1+(((1+Inputs!C$21)*(1-Inputs!C$22))^(1/12)-1))+C145*Inputs!$B$11+D145,E144))</f>
        <v>0</v>
      </c>
      <c r="F145" s="6">
        <f>IF(Inputs!$B$26&lt;&gt;"Ready","FIX INPUTS",IF(A145&lt;=(Inputs!C$17-Inputs!$B$4)*12,F144*(1+(((1+Inputs!C$21)*(1-Inputs!C$22))^(1/12)-1))+C145*Inputs!$B$12,F144))</f>
        <v>0</v>
      </c>
      <c r="G145" s="6">
        <f>IF(Inputs!$B$26&lt;&gt;"Ready","FIX INPUTS",IF(A145&lt;=(Inputs!C$17-Inputs!$B$4)*12,G144*(1+(((1+Inputs!C$21)*(1-Inputs!C$22))^(1/12)-1))+C145*Inputs!$B$13,G144))</f>
        <v>0</v>
      </c>
      <c r="H145" s="6">
        <f>IF(Inputs!$B$26&lt;&gt;"Ready","FIX INPUTS",SUM(E145:G145))</f>
        <v>0</v>
      </c>
      <c r="I145" s="6">
        <f>IF(Inputs!$B$26&lt;&gt;"Ready","FIX INPUTS",H145/(1+Inputs!C$23)^(MIN(A145,(Inputs!C$17-Inputs!$B$4)*12)/12))</f>
        <v>0</v>
      </c>
      <c r="J145" s="6">
        <f>IF(Inputs!$B$26&lt;&gt;"Ready","FIX INPUTS",C145+J144)</f>
        <v>0</v>
      </c>
      <c r="K145" s="6">
        <f>IF(Inputs!$B$26&lt;&gt;"Ready","FIX INPUTS",D145+K144)</f>
        <v>0</v>
      </c>
    </row>
    <row r="146" spans="1:11" ht="27.95" customHeight="1" x14ac:dyDescent="0.25">
      <c r="A146" s="1">
        <v>141</v>
      </c>
      <c r="B146" s="1">
        <f>IF(Inputs!$B$26&lt;&gt;"Ready","FIX INPUTS",Inputs!$B$4+A146/12)</f>
        <v>51.75</v>
      </c>
      <c r="C146" s="6">
        <f>IF(Inputs!$B$26&lt;&gt;"Ready","FIX INPUTS",IF(A146&lt;=(Inputs!C$17-Inputs!$B$4)*12,Inputs!C$18*(1+Inputs!C$20)^INT((A146-1)/12),0))</f>
        <v>0</v>
      </c>
      <c r="D146" s="6">
        <f>IF(Inputs!$B$26&lt;&gt;"Ready","FIX INPUTS",IF(A146&lt;=(Inputs!C$17-Inputs!$B$4)*12,Inputs!C$19,0))</f>
        <v>0</v>
      </c>
      <c r="E146" s="6">
        <f>IF(Inputs!$B$26&lt;&gt;"Ready","FIX INPUTS",IF(A146&lt;=(Inputs!C$17-Inputs!$B$4)*12,E145*(1+(((1+Inputs!C$21)*(1-Inputs!C$22))^(1/12)-1))+C146*Inputs!$B$11+D146,E145))</f>
        <v>0</v>
      </c>
      <c r="F146" s="6">
        <f>IF(Inputs!$B$26&lt;&gt;"Ready","FIX INPUTS",IF(A146&lt;=(Inputs!C$17-Inputs!$B$4)*12,F145*(1+(((1+Inputs!C$21)*(1-Inputs!C$22))^(1/12)-1))+C146*Inputs!$B$12,F145))</f>
        <v>0</v>
      </c>
      <c r="G146" s="6">
        <f>IF(Inputs!$B$26&lt;&gt;"Ready","FIX INPUTS",IF(A146&lt;=(Inputs!C$17-Inputs!$B$4)*12,G145*(1+(((1+Inputs!C$21)*(1-Inputs!C$22))^(1/12)-1))+C146*Inputs!$B$13,G145))</f>
        <v>0</v>
      </c>
      <c r="H146" s="6">
        <f>IF(Inputs!$B$26&lt;&gt;"Ready","FIX INPUTS",SUM(E146:G146))</f>
        <v>0</v>
      </c>
      <c r="I146" s="6">
        <f>IF(Inputs!$B$26&lt;&gt;"Ready","FIX INPUTS",H146/(1+Inputs!C$23)^(MIN(A146,(Inputs!C$17-Inputs!$B$4)*12)/12))</f>
        <v>0</v>
      </c>
      <c r="J146" s="6">
        <f>IF(Inputs!$B$26&lt;&gt;"Ready","FIX INPUTS",C146+J145)</f>
        <v>0</v>
      </c>
      <c r="K146" s="6">
        <f>IF(Inputs!$B$26&lt;&gt;"Ready","FIX INPUTS",D146+K145)</f>
        <v>0</v>
      </c>
    </row>
    <row r="147" spans="1:11" ht="27.95" customHeight="1" x14ac:dyDescent="0.25">
      <c r="A147" s="1">
        <v>142</v>
      </c>
      <c r="B147" s="1">
        <f>IF(Inputs!$B$26&lt;&gt;"Ready","FIX INPUTS",Inputs!$B$4+A147/12)</f>
        <v>51.833333333333336</v>
      </c>
      <c r="C147" s="6">
        <f>IF(Inputs!$B$26&lt;&gt;"Ready","FIX INPUTS",IF(A147&lt;=(Inputs!C$17-Inputs!$B$4)*12,Inputs!C$18*(1+Inputs!C$20)^INT((A147-1)/12),0))</f>
        <v>0</v>
      </c>
      <c r="D147" s="6">
        <f>IF(Inputs!$B$26&lt;&gt;"Ready","FIX INPUTS",IF(A147&lt;=(Inputs!C$17-Inputs!$B$4)*12,Inputs!C$19,0))</f>
        <v>0</v>
      </c>
      <c r="E147" s="6">
        <f>IF(Inputs!$B$26&lt;&gt;"Ready","FIX INPUTS",IF(A147&lt;=(Inputs!C$17-Inputs!$B$4)*12,E146*(1+(((1+Inputs!C$21)*(1-Inputs!C$22))^(1/12)-1))+C147*Inputs!$B$11+D147,E146))</f>
        <v>0</v>
      </c>
      <c r="F147" s="6">
        <f>IF(Inputs!$B$26&lt;&gt;"Ready","FIX INPUTS",IF(A147&lt;=(Inputs!C$17-Inputs!$B$4)*12,F146*(1+(((1+Inputs!C$21)*(1-Inputs!C$22))^(1/12)-1))+C147*Inputs!$B$12,F146))</f>
        <v>0</v>
      </c>
      <c r="G147" s="6">
        <f>IF(Inputs!$B$26&lt;&gt;"Ready","FIX INPUTS",IF(A147&lt;=(Inputs!C$17-Inputs!$B$4)*12,G146*(1+(((1+Inputs!C$21)*(1-Inputs!C$22))^(1/12)-1))+C147*Inputs!$B$13,G146))</f>
        <v>0</v>
      </c>
      <c r="H147" s="6">
        <f>IF(Inputs!$B$26&lt;&gt;"Ready","FIX INPUTS",SUM(E147:G147))</f>
        <v>0</v>
      </c>
      <c r="I147" s="6">
        <f>IF(Inputs!$B$26&lt;&gt;"Ready","FIX INPUTS",H147/(1+Inputs!C$23)^(MIN(A147,(Inputs!C$17-Inputs!$B$4)*12)/12))</f>
        <v>0</v>
      </c>
      <c r="J147" s="6">
        <f>IF(Inputs!$B$26&lt;&gt;"Ready","FIX INPUTS",C147+J146)</f>
        <v>0</v>
      </c>
      <c r="K147" s="6">
        <f>IF(Inputs!$B$26&lt;&gt;"Ready","FIX INPUTS",D147+K146)</f>
        <v>0</v>
      </c>
    </row>
    <row r="148" spans="1:11" ht="27.95" customHeight="1" x14ac:dyDescent="0.25">
      <c r="A148" s="1">
        <v>143</v>
      </c>
      <c r="B148" s="1">
        <f>IF(Inputs!$B$26&lt;&gt;"Ready","FIX INPUTS",Inputs!$B$4+A148/12)</f>
        <v>51.916666666666664</v>
      </c>
      <c r="C148" s="6">
        <f>IF(Inputs!$B$26&lt;&gt;"Ready","FIX INPUTS",IF(A148&lt;=(Inputs!C$17-Inputs!$B$4)*12,Inputs!C$18*(1+Inputs!C$20)^INT((A148-1)/12),0))</f>
        <v>0</v>
      </c>
      <c r="D148" s="6">
        <f>IF(Inputs!$B$26&lt;&gt;"Ready","FIX INPUTS",IF(A148&lt;=(Inputs!C$17-Inputs!$B$4)*12,Inputs!C$19,0))</f>
        <v>0</v>
      </c>
      <c r="E148" s="6">
        <f>IF(Inputs!$B$26&lt;&gt;"Ready","FIX INPUTS",IF(A148&lt;=(Inputs!C$17-Inputs!$B$4)*12,E147*(1+(((1+Inputs!C$21)*(1-Inputs!C$22))^(1/12)-1))+C148*Inputs!$B$11+D148,E147))</f>
        <v>0</v>
      </c>
      <c r="F148" s="6">
        <f>IF(Inputs!$B$26&lt;&gt;"Ready","FIX INPUTS",IF(A148&lt;=(Inputs!C$17-Inputs!$B$4)*12,F147*(1+(((1+Inputs!C$21)*(1-Inputs!C$22))^(1/12)-1))+C148*Inputs!$B$12,F147))</f>
        <v>0</v>
      </c>
      <c r="G148" s="6">
        <f>IF(Inputs!$B$26&lt;&gt;"Ready","FIX INPUTS",IF(A148&lt;=(Inputs!C$17-Inputs!$B$4)*12,G147*(1+(((1+Inputs!C$21)*(1-Inputs!C$22))^(1/12)-1))+C148*Inputs!$B$13,G147))</f>
        <v>0</v>
      </c>
      <c r="H148" s="6">
        <f>IF(Inputs!$B$26&lt;&gt;"Ready","FIX INPUTS",SUM(E148:G148))</f>
        <v>0</v>
      </c>
      <c r="I148" s="6">
        <f>IF(Inputs!$B$26&lt;&gt;"Ready","FIX INPUTS",H148/(1+Inputs!C$23)^(MIN(A148,(Inputs!C$17-Inputs!$B$4)*12)/12))</f>
        <v>0</v>
      </c>
      <c r="J148" s="6">
        <f>IF(Inputs!$B$26&lt;&gt;"Ready","FIX INPUTS",C148+J147)</f>
        <v>0</v>
      </c>
      <c r="K148" s="6">
        <f>IF(Inputs!$B$26&lt;&gt;"Ready","FIX INPUTS",D148+K147)</f>
        <v>0</v>
      </c>
    </row>
    <row r="149" spans="1:11" ht="27.95" customHeight="1" x14ac:dyDescent="0.25">
      <c r="A149" s="1">
        <v>144</v>
      </c>
      <c r="B149" s="1">
        <f>IF(Inputs!$B$26&lt;&gt;"Ready","FIX INPUTS",Inputs!$B$4+A149/12)</f>
        <v>52</v>
      </c>
      <c r="C149" s="6">
        <f>IF(Inputs!$B$26&lt;&gt;"Ready","FIX INPUTS",IF(A149&lt;=(Inputs!C$17-Inputs!$B$4)*12,Inputs!C$18*(1+Inputs!C$20)^INT((A149-1)/12),0))</f>
        <v>0</v>
      </c>
      <c r="D149" s="6">
        <f>IF(Inputs!$B$26&lt;&gt;"Ready","FIX INPUTS",IF(A149&lt;=(Inputs!C$17-Inputs!$B$4)*12,Inputs!C$19,0))</f>
        <v>0</v>
      </c>
      <c r="E149" s="6">
        <f>IF(Inputs!$B$26&lt;&gt;"Ready","FIX INPUTS",IF(A149&lt;=(Inputs!C$17-Inputs!$B$4)*12,E148*(1+(((1+Inputs!C$21)*(1-Inputs!C$22))^(1/12)-1))+C149*Inputs!$B$11+D149,E148))</f>
        <v>0</v>
      </c>
      <c r="F149" s="6">
        <f>IF(Inputs!$B$26&lt;&gt;"Ready","FIX INPUTS",IF(A149&lt;=(Inputs!C$17-Inputs!$B$4)*12,F148*(1+(((1+Inputs!C$21)*(1-Inputs!C$22))^(1/12)-1))+C149*Inputs!$B$12,F148))</f>
        <v>0</v>
      </c>
      <c r="G149" s="6">
        <f>IF(Inputs!$B$26&lt;&gt;"Ready","FIX INPUTS",IF(A149&lt;=(Inputs!C$17-Inputs!$B$4)*12,G148*(1+(((1+Inputs!C$21)*(1-Inputs!C$22))^(1/12)-1))+C149*Inputs!$B$13,G148))</f>
        <v>0</v>
      </c>
      <c r="H149" s="6">
        <f>IF(Inputs!$B$26&lt;&gt;"Ready","FIX INPUTS",SUM(E149:G149))</f>
        <v>0</v>
      </c>
      <c r="I149" s="6">
        <f>IF(Inputs!$B$26&lt;&gt;"Ready","FIX INPUTS",H149/(1+Inputs!C$23)^(MIN(A149,(Inputs!C$17-Inputs!$B$4)*12)/12))</f>
        <v>0</v>
      </c>
      <c r="J149" s="6">
        <f>IF(Inputs!$B$26&lt;&gt;"Ready","FIX INPUTS",C149+J148)</f>
        <v>0</v>
      </c>
      <c r="K149" s="6">
        <f>IF(Inputs!$B$26&lt;&gt;"Ready","FIX INPUTS",D149+K148)</f>
        <v>0</v>
      </c>
    </row>
    <row r="150" spans="1:11" ht="27.95" customHeight="1" x14ac:dyDescent="0.25">
      <c r="A150" s="1">
        <v>145</v>
      </c>
      <c r="B150" s="1">
        <f>IF(Inputs!$B$26&lt;&gt;"Ready","FIX INPUTS",Inputs!$B$4+A150/12)</f>
        <v>52.083333333333336</v>
      </c>
      <c r="C150" s="6">
        <f>IF(Inputs!$B$26&lt;&gt;"Ready","FIX INPUTS",IF(A150&lt;=(Inputs!C$17-Inputs!$B$4)*12,Inputs!C$18*(1+Inputs!C$20)^INT((A150-1)/12),0))</f>
        <v>0</v>
      </c>
      <c r="D150" s="6">
        <f>IF(Inputs!$B$26&lt;&gt;"Ready","FIX INPUTS",IF(A150&lt;=(Inputs!C$17-Inputs!$B$4)*12,Inputs!C$19,0))</f>
        <v>0</v>
      </c>
      <c r="E150" s="6">
        <f>IF(Inputs!$B$26&lt;&gt;"Ready","FIX INPUTS",IF(A150&lt;=(Inputs!C$17-Inputs!$B$4)*12,E149*(1+(((1+Inputs!C$21)*(1-Inputs!C$22))^(1/12)-1))+C150*Inputs!$B$11+D150,E149))</f>
        <v>0</v>
      </c>
      <c r="F150" s="6">
        <f>IF(Inputs!$B$26&lt;&gt;"Ready","FIX INPUTS",IF(A150&lt;=(Inputs!C$17-Inputs!$B$4)*12,F149*(1+(((1+Inputs!C$21)*(1-Inputs!C$22))^(1/12)-1))+C150*Inputs!$B$12,F149))</f>
        <v>0</v>
      </c>
      <c r="G150" s="6">
        <f>IF(Inputs!$B$26&lt;&gt;"Ready","FIX INPUTS",IF(A150&lt;=(Inputs!C$17-Inputs!$B$4)*12,G149*(1+(((1+Inputs!C$21)*(1-Inputs!C$22))^(1/12)-1))+C150*Inputs!$B$13,G149))</f>
        <v>0</v>
      </c>
      <c r="H150" s="6">
        <f>IF(Inputs!$B$26&lt;&gt;"Ready","FIX INPUTS",SUM(E150:G150))</f>
        <v>0</v>
      </c>
      <c r="I150" s="6">
        <f>IF(Inputs!$B$26&lt;&gt;"Ready","FIX INPUTS",H150/(1+Inputs!C$23)^(MIN(A150,(Inputs!C$17-Inputs!$B$4)*12)/12))</f>
        <v>0</v>
      </c>
      <c r="J150" s="6">
        <f>IF(Inputs!$B$26&lt;&gt;"Ready","FIX INPUTS",C150+J149)</f>
        <v>0</v>
      </c>
      <c r="K150" s="6">
        <f>IF(Inputs!$B$26&lt;&gt;"Ready","FIX INPUTS",D150+K149)</f>
        <v>0</v>
      </c>
    </row>
    <row r="151" spans="1:11" ht="27.95" customHeight="1" x14ac:dyDescent="0.25">
      <c r="A151" s="1">
        <v>146</v>
      </c>
      <c r="B151" s="1">
        <f>IF(Inputs!$B$26&lt;&gt;"Ready","FIX INPUTS",Inputs!$B$4+A151/12)</f>
        <v>52.166666666666664</v>
      </c>
      <c r="C151" s="6">
        <f>IF(Inputs!$B$26&lt;&gt;"Ready","FIX INPUTS",IF(A151&lt;=(Inputs!C$17-Inputs!$B$4)*12,Inputs!C$18*(1+Inputs!C$20)^INT((A151-1)/12),0))</f>
        <v>0</v>
      </c>
      <c r="D151" s="6">
        <f>IF(Inputs!$B$26&lt;&gt;"Ready","FIX INPUTS",IF(A151&lt;=(Inputs!C$17-Inputs!$B$4)*12,Inputs!C$19,0))</f>
        <v>0</v>
      </c>
      <c r="E151" s="6">
        <f>IF(Inputs!$B$26&lt;&gt;"Ready","FIX INPUTS",IF(A151&lt;=(Inputs!C$17-Inputs!$B$4)*12,E150*(1+(((1+Inputs!C$21)*(1-Inputs!C$22))^(1/12)-1))+C151*Inputs!$B$11+D151,E150))</f>
        <v>0</v>
      </c>
      <c r="F151" s="6">
        <f>IF(Inputs!$B$26&lt;&gt;"Ready","FIX INPUTS",IF(A151&lt;=(Inputs!C$17-Inputs!$B$4)*12,F150*(1+(((1+Inputs!C$21)*(1-Inputs!C$22))^(1/12)-1))+C151*Inputs!$B$12,F150))</f>
        <v>0</v>
      </c>
      <c r="G151" s="6">
        <f>IF(Inputs!$B$26&lt;&gt;"Ready","FIX INPUTS",IF(A151&lt;=(Inputs!C$17-Inputs!$B$4)*12,G150*(1+(((1+Inputs!C$21)*(1-Inputs!C$22))^(1/12)-1))+C151*Inputs!$B$13,G150))</f>
        <v>0</v>
      </c>
      <c r="H151" s="6">
        <f>IF(Inputs!$B$26&lt;&gt;"Ready","FIX INPUTS",SUM(E151:G151))</f>
        <v>0</v>
      </c>
      <c r="I151" s="6">
        <f>IF(Inputs!$B$26&lt;&gt;"Ready","FIX INPUTS",H151/(1+Inputs!C$23)^(MIN(A151,(Inputs!C$17-Inputs!$B$4)*12)/12))</f>
        <v>0</v>
      </c>
      <c r="J151" s="6">
        <f>IF(Inputs!$B$26&lt;&gt;"Ready","FIX INPUTS",C151+J150)</f>
        <v>0</v>
      </c>
      <c r="K151" s="6">
        <f>IF(Inputs!$B$26&lt;&gt;"Ready","FIX INPUTS",D151+K150)</f>
        <v>0</v>
      </c>
    </row>
    <row r="152" spans="1:11" ht="27.95" customHeight="1" x14ac:dyDescent="0.25">
      <c r="A152" s="1">
        <v>147</v>
      </c>
      <c r="B152" s="1">
        <f>IF(Inputs!$B$26&lt;&gt;"Ready","FIX INPUTS",Inputs!$B$4+A152/12)</f>
        <v>52.25</v>
      </c>
      <c r="C152" s="6">
        <f>IF(Inputs!$B$26&lt;&gt;"Ready","FIX INPUTS",IF(A152&lt;=(Inputs!C$17-Inputs!$B$4)*12,Inputs!C$18*(1+Inputs!C$20)^INT((A152-1)/12),0))</f>
        <v>0</v>
      </c>
      <c r="D152" s="6">
        <f>IF(Inputs!$B$26&lt;&gt;"Ready","FIX INPUTS",IF(A152&lt;=(Inputs!C$17-Inputs!$B$4)*12,Inputs!C$19,0))</f>
        <v>0</v>
      </c>
      <c r="E152" s="6">
        <f>IF(Inputs!$B$26&lt;&gt;"Ready","FIX INPUTS",IF(A152&lt;=(Inputs!C$17-Inputs!$B$4)*12,E151*(1+(((1+Inputs!C$21)*(1-Inputs!C$22))^(1/12)-1))+C152*Inputs!$B$11+D152,E151))</f>
        <v>0</v>
      </c>
      <c r="F152" s="6">
        <f>IF(Inputs!$B$26&lt;&gt;"Ready","FIX INPUTS",IF(A152&lt;=(Inputs!C$17-Inputs!$B$4)*12,F151*(1+(((1+Inputs!C$21)*(1-Inputs!C$22))^(1/12)-1))+C152*Inputs!$B$12,F151))</f>
        <v>0</v>
      </c>
      <c r="G152" s="6">
        <f>IF(Inputs!$B$26&lt;&gt;"Ready","FIX INPUTS",IF(A152&lt;=(Inputs!C$17-Inputs!$B$4)*12,G151*(1+(((1+Inputs!C$21)*(1-Inputs!C$22))^(1/12)-1))+C152*Inputs!$B$13,G151))</f>
        <v>0</v>
      </c>
      <c r="H152" s="6">
        <f>IF(Inputs!$B$26&lt;&gt;"Ready","FIX INPUTS",SUM(E152:G152))</f>
        <v>0</v>
      </c>
      <c r="I152" s="6">
        <f>IF(Inputs!$B$26&lt;&gt;"Ready","FIX INPUTS",H152/(1+Inputs!C$23)^(MIN(A152,(Inputs!C$17-Inputs!$B$4)*12)/12))</f>
        <v>0</v>
      </c>
      <c r="J152" s="6">
        <f>IF(Inputs!$B$26&lt;&gt;"Ready","FIX INPUTS",C152+J151)</f>
        <v>0</v>
      </c>
      <c r="K152" s="6">
        <f>IF(Inputs!$B$26&lt;&gt;"Ready","FIX INPUTS",D152+K151)</f>
        <v>0</v>
      </c>
    </row>
    <row r="153" spans="1:11" ht="27.95" customHeight="1" x14ac:dyDescent="0.25">
      <c r="A153" s="1">
        <v>148</v>
      </c>
      <c r="B153" s="1">
        <f>IF(Inputs!$B$26&lt;&gt;"Ready","FIX INPUTS",Inputs!$B$4+A153/12)</f>
        <v>52.333333333333336</v>
      </c>
      <c r="C153" s="6">
        <f>IF(Inputs!$B$26&lt;&gt;"Ready","FIX INPUTS",IF(A153&lt;=(Inputs!C$17-Inputs!$B$4)*12,Inputs!C$18*(1+Inputs!C$20)^INT((A153-1)/12),0))</f>
        <v>0</v>
      </c>
      <c r="D153" s="6">
        <f>IF(Inputs!$B$26&lt;&gt;"Ready","FIX INPUTS",IF(A153&lt;=(Inputs!C$17-Inputs!$B$4)*12,Inputs!C$19,0))</f>
        <v>0</v>
      </c>
      <c r="E153" s="6">
        <f>IF(Inputs!$B$26&lt;&gt;"Ready","FIX INPUTS",IF(A153&lt;=(Inputs!C$17-Inputs!$B$4)*12,E152*(1+(((1+Inputs!C$21)*(1-Inputs!C$22))^(1/12)-1))+C153*Inputs!$B$11+D153,E152))</f>
        <v>0</v>
      </c>
      <c r="F153" s="6">
        <f>IF(Inputs!$B$26&lt;&gt;"Ready","FIX INPUTS",IF(A153&lt;=(Inputs!C$17-Inputs!$B$4)*12,F152*(1+(((1+Inputs!C$21)*(1-Inputs!C$22))^(1/12)-1))+C153*Inputs!$B$12,F152))</f>
        <v>0</v>
      </c>
      <c r="G153" s="6">
        <f>IF(Inputs!$B$26&lt;&gt;"Ready","FIX INPUTS",IF(A153&lt;=(Inputs!C$17-Inputs!$B$4)*12,G152*(1+(((1+Inputs!C$21)*(1-Inputs!C$22))^(1/12)-1))+C153*Inputs!$B$13,G152))</f>
        <v>0</v>
      </c>
      <c r="H153" s="6">
        <f>IF(Inputs!$B$26&lt;&gt;"Ready","FIX INPUTS",SUM(E153:G153))</f>
        <v>0</v>
      </c>
      <c r="I153" s="6">
        <f>IF(Inputs!$B$26&lt;&gt;"Ready","FIX INPUTS",H153/(1+Inputs!C$23)^(MIN(A153,(Inputs!C$17-Inputs!$B$4)*12)/12))</f>
        <v>0</v>
      </c>
      <c r="J153" s="6">
        <f>IF(Inputs!$B$26&lt;&gt;"Ready","FIX INPUTS",C153+J152)</f>
        <v>0</v>
      </c>
      <c r="K153" s="6">
        <f>IF(Inputs!$B$26&lt;&gt;"Ready","FIX INPUTS",D153+K152)</f>
        <v>0</v>
      </c>
    </row>
    <row r="154" spans="1:11" ht="27.95" customHeight="1" x14ac:dyDescent="0.25">
      <c r="A154" s="1">
        <v>149</v>
      </c>
      <c r="B154" s="1">
        <f>IF(Inputs!$B$26&lt;&gt;"Ready","FIX INPUTS",Inputs!$B$4+A154/12)</f>
        <v>52.416666666666664</v>
      </c>
      <c r="C154" s="6">
        <f>IF(Inputs!$B$26&lt;&gt;"Ready","FIX INPUTS",IF(A154&lt;=(Inputs!C$17-Inputs!$B$4)*12,Inputs!C$18*(1+Inputs!C$20)^INT((A154-1)/12),0))</f>
        <v>0</v>
      </c>
      <c r="D154" s="6">
        <f>IF(Inputs!$B$26&lt;&gt;"Ready","FIX INPUTS",IF(A154&lt;=(Inputs!C$17-Inputs!$B$4)*12,Inputs!C$19,0))</f>
        <v>0</v>
      </c>
      <c r="E154" s="6">
        <f>IF(Inputs!$B$26&lt;&gt;"Ready","FIX INPUTS",IF(A154&lt;=(Inputs!C$17-Inputs!$B$4)*12,E153*(1+(((1+Inputs!C$21)*(1-Inputs!C$22))^(1/12)-1))+C154*Inputs!$B$11+D154,E153))</f>
        <v>0</v>
      </c>
      <c r="F154" s="6">
        <f>IF(Inputs!$B$26&lt;&gt;"Ready","FIX INPUTS",IF(A154&lt;=(Inputs!C$17-Inputs!$B$4)*12,F153*(1+(((1+Inputs!C$21)*(1-Inputs!C$22))^(1/12)-1))+C154*Inputs!$B$12,F153))</f>
        <v>0</v>
      </c>
      <c r="G154" s="6">
        <f>IF(Inputs!$B$26&lt;&gt;"Ready","FIX INPUTS",IF(A154&lt;=(Inputs!C$17-Inputs!$B$4)*12,G153*(1+(((1+Inputs!C$21)*(1-Inputs!C$22))^(1/12)-1))+C154*Inputs!$B$13,G153))</f>
        <v>0</v>
      </c>
      <c r="H154" s="6">
        <f>IF(Inputs!$B$26&lt;&gt;"Ready","FIX INPUTS",SUM(E154:G154))</f>
        <v>0</v>
      </c>
      <c r="I154" s="6">
        <f>IF(Inputs!$B$26&lt;&gt;"Ready","FIX INPUTS",H154/(1+Inputs!C$23)^(MIN(A154,(Inputs!C$17-Inputs!$B$4)*12)/12))</f>
        <v>0</v>
      </c>
      <c r="J154" s="6">
        <f>IF(Inputs!$B$26&lt;&gt;"Ready","FIX INPUTS",C154+J153)</f>
        <v>0</v>
      </c>
      <c r="K154" s="6">
        <f>IF(Inputs!$B$26&lt;&gt;"Ready","FIX INPUTS",D154+K153)</f>
        <v>0</v>
      </c>
    </row>
    <row r="155" spans="1:11" ht="27.95" customHeight="1" x14ac:dyDescent="0.25">
      <c r="A155" s="1">
        <v>150</v>
      </c>
      <c r="B155" s="1">
        <f>IF(Inputs!$B$26&lt;&gt;"Ready","FIX INPUTS",Inputs!$B$4+A155/12)</f>
        <v>52.5</v>
      </c>
      <c r="C155" s="6">
        <f>IF(Inputs!$B$26&lt;&gt;"Ready","FIX INPUTS",IF(A155&lt;=(Inputs!C$17-Inputs!$B$4)*12,Inputs!C$18*(1+Inputs!C$20)^INT((A155-1)/12),0))</f>
        <v>0</v>
      </c>
      <c r="D155" s="6">
        <f>IF(Inputs!$B$26&lt;&gt;"Ready","FIX INPUTS",IF(A155&lt;=(Inputs!C$17-Inputs!$B$4)*12,Inputs!C$19,0))</f>
        <v>0</v>
      </c>
      <c r="E155" s="6">
        <f>IF(Inputs!$B$26&lt;&gt;"Ready","FIX INPUTS",IF(A155&lt;=(Inputs!C$17-Inputs!$B$4)*12,E154*(1+(((1+Inputs!C$21)*(1-Inputs!C$22))^(1/12)-1))+C155*Inputs!$B$11+D155,E154))</f>
        <v>0</v>
      </c>
      <c r="F155" s="6">
        <f>IF(Inputs!$B$26&lt;&gt;"Ready","FIX INPUTS",IF(A155&lt;=(Inputs!C$17-Inputs!$B$4)*12,F154*(1+(((1+Inputs!C$21)*(1-Inputs!C$22))^(1/12)-1))+C155*Inputs!$B$12,F154))</f>
        <v>0</v>
      </c>
      <c r="G155" s="6">
        <f>IF(Inputs!$B$26&lt;&gt;"Ready","FIX INPUTS",IF(A155&lt;=(Inputs!C$17-Inputs!$B$4)*12,G154*(1+(((1+Inputs!C$21)*(1-Inputs!C$22))^(1/12)-1))+C155*Inputs!$B$13,G154))</f>
        <v>0</v>
      </c>
      <c r="H155" s="6">
        <f>IF(Inputs!$B$26&lt;&gt;"Ready","FIX INPUTS",SUM(E155:G155))</f>
        <v>0</v>
      </c>
      <c r="I155" s="6">
        <f>IF(Inputs!$B$26&lt;&gt;"Ready","FIX INPUTS",H155/(1+Inputs!C$23)^(MIN(A155,(Inputs!C$17-Inputs!$B$4)*12)/12))</f>
        <v>0</v>
      </c>
      <c r="J155" s="6">
        <f>IF(Inputs!$B$26&lt;&gt;"Ready","FIX INPUTS",C155+J154)</f>
        <v>0</v>
      </c>
      <c r="K155" s="6">
        <f>IF(Inputs!$B$26&lt;&gt;"Ready","FIX INPUTS",D155+K154)</f>
        <v>0</v>
      </c>
    </row>
    <row r="156" spans="1:11" ht="27.95" customHeight="1" x14ac:dyDescent="0.25">
      <c r="A156" s="1">
        <v>151</v>
      </c>
      <c r="B156" s="1">
        <f>IF(Inputs!$B$26&lt;&gt;"Ready","FIX INPUTS",Inputs!$B$4+A156/12)</f>
        <v>52.583333333333336</v>
      </c>
      <c r="C156" s="6">
        <f>IF(Inputs!$B$26&lt;&gt;"Ready","FIX INPUTS",IF(A156&lt;=(Inputs!C$17-Inputs!$B$4)*12,Inputs!C$18*(1+Inputs!C$20)^INT((A156-1)/12),0))</f>
        <v>0</v>
      </c>
      <c r="D156" s="6">
        <f>IF(Inputs!$B$26&lt;&gt;"Ready","FIX INPUTS",IF(A156&lt;=(Inputs!C$17-Inputs!$B$4)*12,Inputs!C$19,0))</f>
        <v>0</v>
      </c>
      <c r="E156" s="6">
        <f>IF(Inputs!$B$26&lt;&gt;"Ready","FIX INPUTS",IF(A156&lt;=(Inputs!C$17-Inputs!$B$4)*12,E155*(1+(((1+Inputs!C$21)*(1-Inputs!C$22))^(1/12)-1))+C156*Inputs!$B$11+D156,E155))</f>
        <v>0</v>
      </c>
      <c r="F156" s="6">
        <f>IF(Inputs!$B$26&lt;&gt;"Ready","FIX INPUTS",IF(A156&lt;=(Inputs!C$17-Inputs!$B$4)*12,F155*(1+(((1+Inputs!C$21)*(1-Inputs!C$22))^(1/12)-1))+C156*Inputs!$B$12,F155))</f>
        <v>0</v>
      </c>
      <c r="G156" s="6">
        <f>IF(Inputs!$B$26&lt;&gt;"Ready","FIX INPUTS",IF(A156&lt;=(Inputs!C$17-Inputs!$B$4)*12,G155*(1+(((1+Inputs!C$21)*(1-Inputs!C$22))^(1/12)-1))+C156*Inputs!$B$13,G155))</f>
        <v>0</v>
      </c>
      <c r="H156" s="6">
        <f>IF(Inputs!$B$26&lt;&gt;"Ready","FIX INPUTS",SUM(E156:G156))</f>
        <v>0</v>
      </c>
      <c r="I156" s="6">
        <f>IF(Inputs!$B$26&lt;&gt;"Ready","FIX INPUTS",H156/(1+Inputs!C$23)^(MIN(A156,(Inputs!C$17-Inputs!$B$4)*12)/12))</f>
        <v>0</v>
      </c>
      <c r="J156" s="6">
        <f>IF(Inputs!$B$26&lt;&gt;"Ready","FIX INPUTS",C156+J155)</f>
        <v>0</v>
      </c>
      <c r="K156" s="6">
        <f>IF(Inputs!$B$26&lt;&gt;"Ready","FIX INPUTS",D156+K155)</f>
        <v>0</v>
      </c>
    </row>
    <row r="157" spans="1:11" ht="27.95" customHeight="1" x14ac:dyDescent="0.25">
      <c r="A157" s="1">
        <v>152</v>
      </c>
      <c r="B157" s="1">
        <f>IF(Inputs!$B$26&lt;&gt;"Ready","FIX INPUTS",Inputs!$B$4+A157/12)</f>
        <v>52.666666666666664</v>
      </c>
      <c r="C157" s="6">
        <f>IF(Inputs!$B$26&lt;&gt;"Ready","FIX INPUTS",IF(A157&lt;=(Inputs!C$17-Inputs!$B$4)*12,Inputs!C$18*(1+Inputs!C$20)^INT((A157-1)/12),0))</f>
        <v>0</v>
      </c>
      <c r="D157" s="6">
        <f>IF(Inputs!$B$26&lt;&gt;"Ready","FIX INPUTS",IF(A157&lt;=(Inputs!C$17-Inputs!$B$4)*12,Inputs!C$19,0))</f>
        <v>0</v>
      </c>
      <c r="E157" s="6">
        <f>IF(Inputs!$B$26&lt;&gt;"Ready","FIX INPUTS",IF(A157&lt;=(Inputs!C$17-Inputs!$B$4)*12,E156*(1+(((1+Inputs!C$21)*(1-Inputs!C$22))^(1/12)-1))+C157*Inputs!$B$11+D157,E156))</f>
        <v>0</v>
      </c>
      <c r="F157" s="6">
        <f>IF(Inputs!$B$26&lt;&gt;"Ready","FIX INPUTS",IF(A157&lt;=(Inputs!C$17-Inputs!$B$4)*12,F156*(1+(((1+Inputs!C$21)*(1-Inputs!C$22))^(1/12)-1))+C157*Inputs!$B$12,F156))</f>
        <v>0</v>
      </c>
      <c r="G157" s="6">
        <f>IF(Inputs!$B$26&lt;&gt;"Ready","FIX INPUTS",IF(A157&lt;=(Inputs!C$17-Inputs!$B$4)*12,G156*(1+(((1+Inputs!C$21)*(1-Inputs!C$22))^(1/12)-1))+C157*Inputs!$B$13,G156))</f>
        <v>0</v>
      </c>
      <c r="H157" s="6">
        <f>IF(Inputs!$B$26&lt;&gt;"Ready","FIX INPUTS",SUM(E157:G157))</f>
        <v>0</v>
      </c>
      <c r="I157" s="6">
        <f>IF(Inputs!$B$26&lt;&gt;"Ready","FIX INPUTS",H157/(1+Inputs!C$23)^(MIN(A157,(Inputs!C$17-Inputs!$B$4)*12)/12))</f>
        <v>0</v>
      </c>
      <c r="J157" s="6">
        <f>IF(Inputs!$B$26&lt;&gt;"Ready","FIX INPUTS",C157+J156)</f>
        <v>0</v>
      </c>
      <c r="K157" s="6">
        <f>IF(Inputs!$B$26&lt;&gt;"Ready","FIX INPUTS",D157+K156)</f>
        <v>0</v>
      </c>
    </row>
    <row r="158" spans="1:11" ht="27.95" customHeight="1" x14ac:dyDescent="0.25">
      <c r="A158" s="1">
        <v>153</v>
      </c>
      <c r="B158" s="1">
        <f>IF(Inputs!$B$26&lt;&gt;"Ready","FIX INPUTS",Inputs!$B$4+A158/12)</f>
        <v>52.75</v>
      </c>
      <c r="C158" s="6">
        <f>IF(Inputs!$B$26&lt;&gt;"Ready","FIX INPUTS",IF(A158&lt;=(Inputs!C$17-Inputs!$B$4)*12,Inputs!C$18*(1+Inputs!C$20)^INT((A158-1)/12),0))</f>
        <v>0</v>
      </c>
      <c r="D158" s="6">
        <f>IF(Inputs!$B$26&lt;&gt;"Ready","FIX INPUTS",IF(A158&lt;=(Inputs!C$17-Inputs!$B$4)*12,Inputs!C$19,0))</f>
        <v>0</v>
      </c>
      <c r="E158" s="6">
        <f>IF(Inputs!$B$26&lt;&gt;"Ready","FIX INPUTS",IF(A158&lt;=(Inputs!C$17-Inputs!$B$4)*12,E157*(1+(((1+Inputs!C$21)*(1-Inputs!C$22))^(1/12)-1))+C158*Inputs!$B$11+D158,E157))</f>
        <v>0</v>
      </c>
      <c r="F158" s="6">
        <f>IF(Inputs!$B$26&lt;&gt;"Ready","FIX INPUTS",IF(A158&lt;=(Inputs!C$17-Inputs!$B$4)*12,F157*(1+(((1+Inputs!C$21)*(1-Inputs!C$22))^(1/12)-1))+C158*Inputs!$B$12,F157))</f>
        <v>0</v>
      </c>
      <c r="G158" s="6">
        <f>IF(Inputs!$B$26&lt;&gt;"Ready","FIX INPUTS",IF(A158&lt;=(Inputs!C$17-Inputs!$B$4)*12,G157*(1+(((1+Inputs!C$21)*(1-Inputs!C$22))^(1/12)-1))+C158*Inputs!$B$13,G157))</f>
        <v>0</v>
      </c>
      <c r="H158" s="6">
        <f>IF(Inputs!$B$26&lt;&gt;"Ready","FIX INPUTS",SUM(E158:G158))</f>
        <v>0</v>
      </c>
      <c r="I158" s="6">
        <f>IF(Inputs!$B$26&lt;&gt;"Ready","FIX INPUTS",H158/(1+Inputs!C$23)^(MIN(A158,(Inputs!C$17-Inputs!$B$4)*12)/12))</f>
        <v>0</v>
      </c>
      <c r="J158" s="6">
        <f>IF(Inputs!$B$26&lt;&gt;"Ready","FIX INPUTS",C158+J157)</f>
        <v>0</v>
      </c>
      <c r="K158" s="6">
        <f>IF(Inputs!$B$26&lt;&gt;"Ready","FIX INPUTS",D158+K157)</f>
        <v>0</v>
      </c>
    </row>
    <row r="159" spans="1:11" ht="27.95" customHeight="1" x14ac:dyDescent="0.25">
      <c r="A159" s="1">
        <v>154</v>
      </c>
      <c r="B159" s="1">
        <f>IF(Inputs!$B$26&lt;&gt;"Ready","FIX INPUTS",Inputs!$B$4+A159/12)</f>
        <v>52.833333333333336</v>
      </c>
      <c r="C159" s="6">
        <f>IF(Inputs!$B$26&lt;&gt;"Ready","FIX INPUTS",IF(A159&lt;=(Inputs!C$17-Inputs!$B$4)*12,Inputs!C$18*(1+Inputs!C$20)^INT((A159-1)/12),0))</f>
        <v>0</v>
      </c>
      <c r="D159" s="6">
        <f>IF(Inputs!$B$26&lt;&gt;"Ready","FIX INPUTS",IF(A159&lt;=(Inputs!C$17-Inputs!$B$4)*12,Inputs!C$19,0))</f>
        <v>0</v>
      </c>
      <c r="E159" s="6">
        <f>IF(Inputs!$B$26&lt;&gt;"Ready","FIX INPUTS",IF(A159&lt;=(Inputs!C$17-Inputs!$B$4)*12,E158*(1+(((1+Inputs!C$21)*(1-Inputs!C$22))^(1/12)-1))+C159*Inputs!$B$11+D159,E158))</f>
        <v>0</v>
      </c>
      <c r="F159" s="6">
        <f>IF(Inputs!$B$26&lt;&gt;"Ready","FIX INPUTS",IF(A159&lt;=(Inputs!C$17-Inputs!$B$4)*12,F158*(1+(((1+Inputs!C$21)*(1-Inputs!C$22))^(1/12)-1))+C159*Inputs!$B$12,F158))</f>
        <v>0</v>
      </c>
      <c r="G159" s="6">
        <f>IF(Inputs!$B$26&lt;&gt;"Ready","FIX INPUTS",IF(A159&lt;=(Inputs!C$17-Inputs!$B$4)*12,G158*(1+(((1+Inputs!C$21)*(1-Inputs!C$22))^(1/12)-1))+C159*Inputs!$B$13,G158))</f>
        <v>0</v>
      </c>
      <c r="H159" s="6">
        <f>IF(Inputs!$B$26&lt;&gt;"Ready","FIX INPUTS",SUM(E159:G159))</f>
        <v>0</v>
      </c>
      <c r="I159" s="6">
        <f>IF(Inputs!$B$26&lt;&gt;"Ready","FIX INPUTS",H159/(1+Inputs!C$23)^(MIN(A159,(Inputs!C$17-Inputs!$B$4)*12)/12))</f>
        <v>0</v>
      </c>
      <c r="J159" s="6">
        <f>IF(Inputs!$B$26&lt;&gt;"Ready","FIX INPUTS",C159+J158)</f>
        <v>0</v>
      </c>
      <c r="K159" s="6">
        <f>IF(Inputs!$B$26&lt;&gt;"Ready","FIX INPUTS",D159+K158)</f>
        <v>0</v>
      </c>
    </row>
    <row r="160" spans="1:11" ht="27.95" customHeight="1" x14ac:dyDescent="0.25">
      <c r="A160" s="1">
        <v>155</v>
      </c>
      <c r="B160" s="1">
        <f>IF(Inputs!$B$26&lt;&gt;"Ready","FIX INPUTS",Inputs!$B$4+A160/12)</f>
        <v>52.916666666666664</v>
      </c>
      <c r="C160" s="6">
        <f>IF(Inputs!$B$26&lt;&gt;"Ready","FIX INPUTS",IF(A160&lt;=(Inputs!C$17-Inputs!$B$4)*12,Inputs!C$18*(1+Inputs!C$20)^INT((A160-1)/12),0))</f>
        <v>0</v>
      </c>
      <c r="D160" s="6">
        <f>IF(Inputs!$B$26&lt;&gt;"Ready","FIX INPUTS",IF(A160&lt;=(Inputs!C$17-Inputs!$B$4)*12,Inputs!C$19,0))</f>
        <v>0</v>
      </c>
      <c r="E160" s="6">
        <f>IF(Inputs!$B$26&lt;&gt;"Ready","FIX INPUTS",IF(A160&lt;=(Inputs!C$17-Inputs!$B$4)*12,E159*(1+(((1+Inputs!C$21)*(1-Inputs!C$22))^(1/12)-1))+C160*Inputs!$B$11+D160,E159))</f>
        <v>0</v>
      </c>
      <c r="F160" s="6">
        <f>IF(Inputs!$B$26&lt;&gt;"Ready","FIX INPUTS",IF(A160&lt;=(Inputs!C$17-Inputs!$B$4)*12,F159*(1+(((1+Inputs!C$21)*(1-Inputs!C$22))^(1/12)-1))+C160*Inputs!$B$12,F159))</f>
        <v>0</v>
      </c>
      <c r="G160" s="6">
        <f>IF(Inputs!$B$26&lt;&gt;"Ready","FIX INPUTS",IF(A160&lt;=(Inputs!C$17-Inputs!$B$4)*12,G159*(1+(((1+Inputs!C$21)*(1-Inputs!C$22))^(1/12)-1))+C160*Inputs!$B$13,G159))</f>
        <v>0</v>
      </c>
      <c r="H160" s="6">
        <f>IF(Inputs!$B$26&lt;&gt;"Ready","FIX INPUTS",SUM(E160:G160))</f>
        <v>0</v>
      </c>
      <c r="I160" s="6">
        <f>IF(Inputs!$B$26&lt;&gt;"Ready","FIX INPUTS",H160/(1+Inputs!C$23)^(MIN(A160,(Inputs!C$17-Inputs!$B$4)*12)/12))</f>
        <v>0</v>
      </c>
      <c r="J160" s="6">
        <f>IF(Inputs!$B$26&lt;&gt;"Ready","FIX INPUTS",C160+J159)</f>
        <v>0</v>
      </c>
      <c r="K160" s="6">
        <f>IF(Inputs!$B$26&lt;&gt;"Ready","FIX INPUTS",D160+K159)</f>
        <v>0</v>
      </c>
    </row>
    <row r="161" spans="1:11" ht="27.95" customHeight="1" x14ac:dyDescent="0.25">
      <c r="A161" s="1">
        <v>156</v>
      </c>
      <c r="B161" s="1">
        <f>IF(Inputs!$B$26&lt;&gt;"Ready","FIX INPUTS",Inputs!$B$4+A161/12)</f>
        <v>53</v>
      </c>
      <c r="C161" s="6">
        <f>IF(Inputs!$B$26&lt;&gt;"Ready","FIX INPUTS",IF(A161&lt;=(Inputs!C$17-Inputs!$B$4)*12,Inputs!C$18*(1+Inputs!C$20)^INT((A161-1)/12),0))</f>
        <v>0</v>
      </c>
      <c r="D161" s="6">
        <f>IF(Inputs!$B$26&lt;&gt;"Ready","FIX INPUTS",IF(A161&lt;=(Inputs!C$17-Inputs!$B$4)*12,Inputs!C$19,0))</f>
        <v>0</v>
      </c>
      <c r="E161" s="6">
        <f>IF(Inputs!$B$26&lt;&gt;"Ready","FIX INPUTS",IF(A161&lt;=(Inputs!C$17-Inputs!$B$4)*12,E160*(1+(((1+Inputs!C$21)*(1-Inputs!C$22))^(1/12)-1))+C161*Inputs!$B$11+D161,E160))</f>
        <v>0</v>
      </c>
      <c r="F161" s="6">
        <f>IF(Inputs!$B$26&lt;&gt;"Ready","FIX INPUTS",IF(A161&lt;=(Inputs!C$17-Inputs!$B$4)*12,F160*(1+(((1+Inputs!C$21)*(1-Inputs!C$22))^(1/12)-1))+C161*Inputs!$B$12,F160))</f>
        <v>0</v>
      </c>
      <c r="G161" s="6">
        <f>IF(Inputs!$B$26&lt;&gt;"Ready","FIX INPUTS",IF(A161&lt;=(Inputs!C$17-Inputs!$B$4)*12,G160*(1+(((1+Inputs!C$21)*(1-Inputs!C$22))^(1/12)-1))+C161*Inputs!$B$13,G160))</f>
        <v>0</v>
      </c>
      <c r="H161" s="6">
        <f>IF(Inputs!$B$26&lt;&gt;"Ready","FIX INPUTS",SUM(E161:G161))</f>
        <v>0</v>
      </c>
      <c r="I161" s="6">
        <f>IF(Inputs!$B$26&lt;&gt;"Ready","FIX INPUTS",H161/(1+Inputs!C$23)^(MIN(A161,(Inputs!C$17-Inputs!$B$4)*12)/12))</f>
        <v>0</v>
      </c>
      <c r="J161" s="6">
        <f>IF(Inputs!$B$26&lt;&gt;"Ready","FIX INPUTS",C161+J160)</f>
        <v>0</v>
      </c>
      <c r="K161" s="6">
        <f>IF(Inputs!$B$26&lt;&gt;"Ready","FIX INPUTS",D161+K160)</f>
        <v>0</v>
      </c>
    </row>
    <row r="162" spans="1:11" ht="27.95" customHeight="1" x14ac:dyDescent="0.25">
      <c r="A162" s="1">
        <v>157</v>
      </c>
      <c r="B162" s="1">
        <f>IF(Inputs!$B$26&lt;&gt;"Ready","FIX INPUTS",Inputs!$B$4+A162/12)</f>
        <v>53.083333333333336</v>
      </c>
      <c r="C162" s="6">
        <f>IF(Inputs!$B$26&lt;&gt;"Ready","FIX INPUTS",IF(A162&lt;=(Inputs!C$17-Inputs!$B$4)*12,Inputs!C$18*(1+Inputs!C$20)^INT((A162-1)/12),0))</f>
        <v>0</v>
      </c>
      <c r="D162" s="6">
        <f>IF(Inputs!$B$26&lt;&gt;"Ready","FIX INPUTS",IF(A162&lt;=(Inputs!C$17-Inputs!$B$4)*12,Inputs!C$19,0))</f>
        <v>0</v>
      </c>
      <c r="E162" s="6">
        <f>IF(Inputs!$B$26&lt;&gt;"Ready","FIX INPUTS",IF(A162&lt;=(Inputs!C$17-Inputs!$B$4)*12,E161*(1+(((1+Inputs!C$21)*(1-Inputs!C$22))^(1/12)-1))+C162*Inputs!$B$11+D162,E161))</f>
        <v>0</v>
      </c>
      <c r="F162" s="6">
        <f>IF(Inputs!$B$26&lt;&gt;"Ready","FIX INPUTS",IF(A162&lt;=(Inputs!C$17-Inputs!$B$4)*12,F161*(1+(((1+Inputs!C$21)*(1-Inputs!C$22))^(1/12)-1))+C162*Inputs!$B$12,F161))</f>
        <v>0</v>
      </c>
      <c r="G162" s="6">
        <f>IF(Inputs!$B$26&lt;&gt;"Ready","FIX INPUTS",IF(A162&lt;=(Inputs!C$17-Inputs!$B$4)*12,G161*(1+(((1+Inputs!C$21)*(1-Inputs!C$22))^(1/12)-1))+C162*Inputs!$B$13,G161))</f>
        <v>0</v>
      </c>
      <c r="H162" s="6">
        <f>IF(Inputs!$B$26&lt;&gt;"Ready","FIX INPUTS",SUM(E162:G162))</f>
        <v>0</v>
      </c>
      <c r="I162" s="6">
        <f>IF(Inputs!$B$26&lt;&gt;"Ready","FIX INPUTS",H162/(1+Inputs!C$23)^(MIN(A162,(Inputs!C$17-Inputs!$B$4)*12)/12))</f>
        <v>0</v>
      </c>
      <c r="J162" s="6">
        <f>IF(Inputs!$B$26&lt;&gt;"Ready","FIX INPUTS",C162+J161)</f>
        <v>0</v>
      </c>
      <c r="K162" s="6">
        <f>IF(Inputs!$B$26&lt;&gt;"Ready","FIX INPUTS",D162+K161)</f>
        <v>0</v>
      </c>
    </row>
    <row r="163" spans="1:11" ht="27.95" customHeight="1" x14ac:dyDescent="0.25">
      <c r="A163" s="1">
        <v>158</v>
      </c>
      <c r="B163" s="1">
        <f>IF(Inputs!$B$26&lt;&gt;"Ready","FIX INPUTS",Inputs!$B$4+A163/12)</f>
        <v>53.166666666666664</v>
      </c>
      <c r="C163" s="6">
        <f>IF(Inputs!$B$26&lt;&gt;"Ready","FIX INPUTS",IF(A163&lt;=(Inputs!C$17-Inputs!$B$4)*12,Inputs!C$18*(1+Inputs!C$20)^INT((A163-1)/12),0))</f>
        <v>0</v>
      </c>
      <c r="D163" s="6">
        <f>IF(Inputs!$B$26&lt;&gt;"Ready","FIX INPUTS",IF(A163&lt;=(Inputs!C$17-Inputs!$B$4)*12,Inputs!C$19,0))</f>
        <v>0</v>
      </c>
      <c r="E163" s="6">
        <f>IF(Inputs!$B$26&lt;&gt;"Ready","FIX INPUTS",IF(A163&lt;=(Inputs!C$17-Inputs!$B$4)*12,E162*(1+(((1+Inputs!C$21)*(1-Inputs!C$22))^(1/12)-1))+C163*Inputs!$B$11+D163,E162))</f>
        <v>0</v>
      </c>
      <c r="F163" s="6">
        <f>IF(Inputs!$B$26&lt;&gt;"Ready","FIX INPUTS",IF(A163&lt;=(Inputs!C$17-Inputs!$B$4)*12,F162*(1+(((1+Inputs!C$21)*(1-Inputs!C$22))^(1/12)-1))+C163*Inputs!$B$12,F162))</f>
        <v>0</v>
      </c>
      <c r="G163" s="6">
        <f>IF(Inputs!$B$26&lt;&gt;"Ready","FIX INPUTS",IF(A163&lt;=(Inputs!C$17-Inputs!$B$4)*12,G162*(1+(((1+Inputs!C$21)*(1-Inputs!C$22))^(1/12)-1))+C163*Inputs!$B$13,G162))</f>
        <v>0</v>
      </c>
      <c r="H163" s="6">
        <f>IF(Inputs!$B$26&lt;&gt;"Ready","FIX INPUTS",SUM(E163:G163))</f>
        <v>0</v>
      </c>
      <c r="I163" s="6">
        <f>IF(Inputs!$B$26&lt;&gt;"Ready","FIX INPUTS",H163/(1+Inputs!C$23)^(MIN(A163,(Inputs!C$17-Inputs!$B$4)*12)/12))</f>
        <v>0</v>
      </c>
      <c r="J163" s="6">
        <f>IF(Inputs!$B$26&lt;&gt;"Ready","FIX INPUTS",C163+J162)</f>
        <v>0</v>
      </c>
      <c r="K163" s="6">
        <f>IF(Inputs!$B$26&lt;&gt;"Ready","FIX INPUTS",D163+K162)</f>
        <v>0</v>
      </c>
    </row>
    <row r="164" spans="1:11" ht="27.95" customHeight="1" x14ac:dyDescent="0.25">
      <c r="A164" s="1">
        <v>159</v>
      </c>
      <c r="B164" s="1">
        <f>IF(Inputs!$B$26&lt;&gt;"Ready","FIX INPUTS",Inputs!$B$4+A164/12)</f>
        <v>53.25</v>
      </c>
      <c r="C164" s="6">
        <f>IF(Inputs!$B$26&lt;&gt;"Ready","FIX INPUTS",IF(A164&lt;=(Inputs!C$17-Inputs!$B$4)*12,Inputs!C$18*(1+Inputs!C$20)^INT((A164-1)/12),0))</f>
        <v>0</v>
      </c>
      <c r="D164" s="6">
        <f>IF(Inputs!$B$26&lt;&gt;"Ready","FIX INPUTS",IF(A164&lt;=(Inputs!C$17-Inputs!$B$4)*12,Inputs!C$19,0))</f>
        <v>0</v>
      </c>
      <c r="E164" s="6">
        <f>IF(Inputs!$B$26&lt;&gt;"Ready","FIX INPUTS",IF(A164&lt;=(Inputs!C$17-Inputs!$B$4)*12,E163*(1+(((1+Inputs!C$21)*(1-Inputs!C$22))^(1/12)-1))+C164*Inputs!$B$11+D164,E163))</f>
        <v>0</v>
      </c>
      <c r="F164" s="6">
        <f>IF(Inputs!$B$26&lt;&gt;"Ready","FIX INPUTS",IF(A164&lt;=(Inputs!C$17-Inputs!$B$4)*12,F163*(1+(((1+Inputs!C$21)*(1-Inputs!C$22))^(1/12)-1))+C164*Inputs!$B$12,F163))</f>
        <v>0</v>
      </c>
      <c r="G164" s="6">
        <f>IF(Inputs!$B$26&lt;&gt;"Ready","FIX INPUTS",IF(A164&lt;=(Inputs!C$17-Inputs!$B$4)*12,G163*(1+(((1+Inputs!C$21)*(1-Inputs!C$22))^(1/12)-1))+C164*Inputs!$B$13,G163))</f>
        <v>0</v>
      </c>
      <c r="H164" s="6">
        <f>IF(Inputs!$B$26&lt;&gt;"Ready","FIX INPUTS",SUM(E164:G164))</f>
        <v>0</v>
      </c>
      <c r="I164" s="6">
        <f>IF(Inputs!$B$26&lt;&gt;"Ready","FIX INPUTS",H164/(1+Inputs!C$23)^(MIN(A164,(Inputs!C$17-Inputs!$B$4)*12)/12))</f>
        <v>0</v>
      </c>
      <c r="J164" s="6">
        <f>IF(Inputs!$B$26&lt;&gt;"Ready","FIX INPUTS",C164+J163)</f>
        <v>0</v>
      </c>
      <c r="K164" s="6">
        <f>IF(Inputs!$B$26&lt;&gt;"Ready","FIX INPUTS",D164+K163)</f>
        <v>0</v>
      </c>
    </row>
    <row r="165" spans="1:11" ht="27.95" customHeight="1" x14ac:dyDescent="0.25">
      <c r="A165" s="1">
        <v>160</v>
      </c>
      <c r="B165" s="1">
        <f>IF(Inputs!$B$26&lt;&gt;"Ready","FIX INPUTS",Inputs!$B$4+A165/12)</f>
        <v>53.333333333333336</v>
      </c>
      <c r="C165" s="6">
        <f>IF(Inputs!$B$26&lt;&gt;"Ready","FIX INPUTS",IF(A165&lt;=(Inputs!C$17-Inputs!$B$4)*12,Inputs!C$18*(1+Inputs!C$20)^INT((A165-1)/12),0))</f>
        <v>0</v>
      </c>
      <c r="D165" s="6">
        <f>IF(Inputs!$B$26&lt;&gt;"Ready","FIX INPUTS",IF(A165&lt;=(Inputs!C$17-Inputs!$B$4)*12,Inputs!C$19,0))</f>
        <v>0</v>
      </c>
      <c r="E165" s="6">
        <f>IF(Inputs!$B$26&lt;&gt;"Ready","FIX INPUTS",IF(A165&lt;=(Inputs!C$17-Inputs!$B$4)*12,E164*(1+(((1+Inputs!C$21)*(1-Inputs!C$22))^(1/12)-1))+C165*Inputs!$B$11+D165,E164))</f>
        <v>0</v>
      </c>
      <c r="F165" s="6">
        <f>IF(Inputs!$B$26&lt;&gt;"Ready","FIX INPUTS",IF(A165&lt;=(Inputs!C$17-Inputs!$B$4)*12,F164*(1+(((1+Inputs!C$21)*(1-Inputs!C$22))^(1/12)-1))+C165*Inputs!$B$12,F164))</f>
        <v>0</v>
      </c>
      <c r="G165" s="6">
        <f>IF(Inputs!$B$26&lt;&gt;"Ready","FIX INPUTS",IF(A165&lt;=(Inputs!C$17-Inputs!$B$4)*12,G164*(1+(((1+Inputs!C$21)*(1-Inputs!C$22))^(1/12)-1))+C165*Inputs!$B$13,G164))</f>
        <v>0</v>
      </c>
      <c r="H165" s="6">
        <f>IF(Inputs!$B$26&lt;&gt;"Ready","FIX INPUTS",SUM(E165:G165))</f>
        <v>0</v>
      </c>
      <c r="I165" s="6">
        <f>IF(Inputs!$B$26&lt;&gt;"Ready","FIX INPUTS",H165/(1+Inputs!C$23)^(MIN(A165,(Inputs!C$17-Inputs!$B$4)*12)/12))</f>
        <v>0</v>
      </c>
      <c r="J165" s="6">
        <f>IF(Inputs!$B$26&lt;&gt;"Ready","FIX INPUTS",C165+J164)</f>
        <v>0</v>
      </c>
      <c r="K165" s="6">
        <f>IF(Inputs!$B$26&lt;&gt;"Ready","FIX INPUTS",D165+K164)</f>
        <v>0</v>
      </c>
    </row>
    <row r="166" spans="1:11" ht="27.95" customHeight="1" x14ac:dyDescent="0.25">
      <c r="A166" s="1">
        <v>161</v>
      </c>
      <c r="B166" s="1">
        <f>IF(Inputs!$B$26&lt;&gt;"Ready","FIX INPUTS",Inputs!$B$4+A166/12)</f>
        <v>53.416666666666664</v>
      </c>
      <c r="C166" s="6">
        <f>IF(Inputs!$B$26&lt;&gt;"Ready","FIX INPUTS",IF(A166&lt;=(Inputs!C$17-Inputs!$B$4)*12,Inputs!C$18*(1+Inputs!C$20)^INT((A166-1)/12),0))</f>
        <v>0</v>
      </c>
      <c r="D166" s="6">
        <f>IF(Inputs!$B$26&lt;&gt;"Ready","FIX INPUTS",IF(A166&lt;=(Inputs!C$17-Inputs!$B$4)*12,Inputs!C$19,0))</f>
        <v>0</v>
      </c>
      <c r="E166" s="6">
        <f>IF(Inputs!$B$26&lt;&gt;"Ready","FIX INPUTS",IF(A166&lt;=(Inputs!C$17-Inputs!$B$4)*12,E165*(1+(((1+Inputs!C$21)*(1-Inputs!C$22))^(1/12)-1))+C166*Inputs!$B$11+D166,E165))</f>
        <v>0</v>
      </c>
      <c r="F166" s="6">
        <f>IF(Inputs!$B$26&lt;&gt;"Ready","FIX INPUTS",IF(A166&lt;=(Inputs!C$17-Inputs!$B$4)*12,F165*(1+(((1+Inputs!C$21)*(1-Inputs!C$22))^(1/12)-1))+C166*Inputs!$B$12,F165))</f>
        <v>0</v>
      </c>
      <c r="G166" s="6">
        <f>IF(Inputs!$B$26&lt;&gt;"Ready","FIX INPUTS",IF(A166&lt;=(Inputs!C$17-Inputs!$B$4)*12,G165*(1+(((1+Inputs!C$21)*(1-Inputs!C$22))^(1/12)-1))+C166*Inputs!$B$13,G165))</f>
        <v>0</v>
      </c>
      <c r="H166" s="6">
        <f>IF(Inputs!$B$26&lt;&gt;"Ready","FIX INPUTS",SUM(E166:G166))</f>
        <v>0</v>
      </c>
      <c r="I166" s="6">
        <f>IF(Inputs!$B$26&lt;&gt;"Ready","FIX INPUTS",H166/(1+Inputs!C$23)^(MIN(A166,(Inputs!C$17-Inputs!$B$4)*12)/12))</f>
        <v>0</v>
      </c>
      <c r="J166" s="6">
        <f>IF(Inputs!$B$26&lt;&gt;"Ready","FIX INPUTS",C166+J165)</f>
        <v>0</v>
      </c>
      <c r="K166" s="6">
        <f>IF(Inputs!$B$26&lt;&gt;"Ready","FIX INPUTS",D166+K165)</f>
        <v>0</v>
      </c>
    </row>
    <row r="167" spans="1:11" ht="27.95" customHeight="1" x14ac:dyDescent="0.25">
      <c r="A167" s="1">
        <v>162</v>
      </c>
      <c r="B167" s="1">
        <f>IF(Inputs!$B$26&lt;&gt;"Ready","FIX INPUTS",Inputs!$B$4+A167/12)</f>
        <v>53.5</v>
      </c>
      <c r="C167" s="6">
        <f>IF(Inputs!$B$26&lt;&gt;"Ready","FIX INPUTS",IF(A167&lt;=(Inputs!C$17-Inputs!$B$4)*12,Inputs!C$18*(1+Inputs!C$20)^INT((A167-1)/12),0))</f>
        <v>0</v>
      </c>
      <c r="D167" s="6">
        <f>IF(Inputs!$B$26&lt;&gt;"Ready","FIX INPUTS",IF(A167&lt;=(Inputs!C$17-Inputs!$B$4)*12,Inputs!C$19,0))</f>
        <v>0</v>
      </c>
      <c r="E167" s="6">
        <f>IF(Inputs!$B$26&lt;&gt;"Ready","FIX INPUTS",IF(A167&lt;=(Inputs!C$17-Inputs!$B$4)*12,E166*(1+(((1+Inputs!C$21)*(1-Inputs!C$22))^(1/12)-1))+C167*Inputs!$B$11+D167,E166))</f>
        <v>0</v>
      </c>
      <c r="F167" s="6">
        <f>IF(Inputs!$B$26&lt;&gt;"Ready","FIX INPUTS",IF(A167&lt;=(Inputs!C$17-Inputs!$B$4)*12,F166*(1+(((1+Inputs!C$21)*(1-Inputs!C$22))^(1/12)-1))+C167*Inputs!$B$12,F166))</f>
        <v>0</v>
      </c>
      <c r="G167" s="6">
        <f>IF(Inputs!$B$26&lt;&gt;"Ready","FIX INPUTS",IF(A167&lt;=(Inputs!C$17-Inputs!$B$4)*12,G166*(1+(((1+Inputs!C$21)*(1-Inputs!C$22))^(1/12)-1))+C167*Inputs!$B$13,G166))</f>
        <v>0</v>
      </c>
      <c r="H167" s="6">
        <f>IF(Inputs!$B$26&lt;&gt;"Ready","FIX INPUTS",SUM(E167:G167))</f>
        <v>0</v>
      </c>
      <c r="I167" s="6">
        <f>IF(Inputs!$B$26&lt;&gt;"Ready","FIX INPUTS",H167/(1+Inputs!C$23)^(MIN(A167,(Inputs!C$17-Inputs!$B$4)*12)/12))</f>
        <v>0</v>
      </c>
      <c r="J167" s="6">
        <f>IF(Inputs!$B$26&lt;&gt;"Ready","FIX INPUTS",C167+J166)</f>
        <v>0</v>
      </c>
      <c r="K167" s="6">
        <f>IF(Inputs!$B$26&lt;&gt;"Ready","FIX INPUTS",D167+K166)</f>
        <v>0</v>
      </c>
    </row>
    <row r="168" spans="1:11" ht="27.95" customHeight="1" x14ac:dyDescent="0.25">
      <c r="A168" s="1">
        <v>163</v>
      </c>
      <c r="B168" s="1">
        <f>IF(Inputs!$B$26&lt;&gt;"Ready","FIX INPUTS",Inputs!$B$4+A168/12)</f>
        <v>53.583333333333336</v>
      </c>
      <c r="C168" s="6">
        <f>IF(Inputs!$B$26&lt;&gt;"Ready","FIX INPUTS",IF(A168&lt;=(Inputs!C$17-Inputs!$B$4)*12,Inputs!C$18*(1+Inputs!C$20)^INT((A168-1)/12),0))</f>
        <v>0</v>
      </c>
      <c r="D168" s="6">
        <f>IF(Inputs!$B$26&lt;&gt;"Ready","FIX INPUTS",IF(A168&lt;=(Inputs!C$17-Inputs!$B$4)*12,Inputs!C$19,0))</f>
        <v>0</v>
      </c>
      <c r="E168" s="6">
        <f>IF(Inputs!$B$26&lt;&gt;"Ready","FIX INPUTS",IF(A168&lt;=(Inputs!C$17-Inputs!$B$4)*12,E167*(1+(((1+Inputs!C$21)*(1-Inputs!C$22))^(1/12)-1))+C168*Inputs!$B$11+D168,E167))</f>
        <v>0</v>
      </c>
      <c r="F168" s="6">
        <f>IF(Inputs!$B$26&lt;&gt;"Ready","FIX INPUTS",IF(A168&lt;=(Inputs!C$17-Inputs!$B$4)*12,F167*(1+(((1+Inputs!C$21)*(1-Inputs!C$22))^(1/12)-1))+C168*Inputs!$B$12,F167))</f>
        <v>0</v>
      </c>
      <c r="G168" s="6">
        <f>IF(Inputs!$B$26&lt;&gt;"Ready","FIX INPUTS",IF(A168&lt;=(Inputs!C$17-Inputs!$B$4)*12,G167*(1+(((1+Inputs!C$21)*(1-Inputs!C$22))^(1/12)-1))+C168*Inputs!$B$13,G167))</f>
        <v>0</v>
      </c>
      <c r="H168" s="6">
        <f>IF(Inputs!$B$26&lt;&gt;"Ready","FIX INPUTS",SUM(E168:G168))</f>
        <v>0</v>
      </c>
      <c r="I168" s="6">
        <f>IF(Inputs!$B$26&lt;&gt;"Ready","FIX INPUTS",H168/(1+Inputs!C$23)^(MIN(A168,(Inputs!C$17-Inputs!$B$4)*12)/12))</f>
        <v>0</v>
      </c>
      <c r="J168" s="6">
        <f>IF(Inputs!$B$26&lt;&gt;"Ready","FIX INPUTS",C168+J167)</f>
        <v>0</v>
      </c>
      <c r="K168" s="6">
        <f>IF(Inputs!$B$26&lt;&gt;"Ready","FIX INPUTS",D168+K167)</f>
        <v>0</v>
      </c>
    </row>
    <row r="169" spans="1:11" ht="27.95" customHeight="1" x14ac:dyDescent="0.25">
      <c r="A169" s="1">
        <v>164</v>
      </c>
      <c r="B169" s="1">
        <f>IF(Inputs!$B$26&lt;&gt;"Ready","FIX INPUTS",Inputs!$B$4+A169/12)</f>
        <v>53.666666666666664</v>
      </c>
      <c r="C169" s="6">
        <f>IF(Inputs!$B$26&lt;&gt;"Ready","FIX INPUTS",IF(A169&lt;=(Inputs!C$17-Inputs!$B$4)*12,Inputs!C$18*(1+Inputs!C$20)^INT((A169-1)/12),0))</f>
        <v>0</v>
      </c>
      <c r="D169" s="6">
        <f>IF(Inputs!$B$26&lt;&gt;"Ready","FIX INPUTS",IF(A169&lt;=(Inputs!C$17-Inputs!$B$4)*12,Inputs!C$19,0))</f>
        <v>0</v>
      </c>
      <c r="E169" s="6">
        <f>IF(Inputs!$B$26&lt;&gt;"Ready","FIX INPUTS",IF(A169&lt;=(Inputs!C$17-Inputs!$B$4)*12,E168*(1+(((1+Inputs!C$21)*(1-Inputs!C$22))^(1/12)-1))+C169*Inputs!$B$11+D169,E168))</f>
        <v>0</v>
      </c>
      <c r="F169" s="6">
        <f>IF(Inputs!$B$26&lt;&gt;"Ready","FIX INPUTS",IF(A169&lt;=(Inputs!C$17-Inputs!$B$4)*12,F168*(1+(((1+Inputs!C$21)*(1-Inputs!C$22))^(1/12)-1))+C169*Inputs!$B$12,F168))</f>
        <v>0</v>
      </c>
      <c r="G169" s="6">
        <f>IF(Inputs!$B$26&lt;&gt;"Ready","FIX INPUTS",IF(A169&lt;=(Inputs!C$17-Inputs!$B$4)*12,G168*(1+(((1+Inputs!C$21)*(1-Inputs!C$22))^(1/12)-1))+C169*Inputs!$B$13,G168))</f>
        <v>0</v>
      </c>
      <c r="H169" s="6">
        <f>IF(Inputs!$B$26&lt;&gt;"Ready","FIX INPUTS",SUM(E169:G169))</f>
        <v>0</v>
      </c>
      <c r="I169" s="6">
        <f>IF(Inputs!$B$26&lt;&gt;"Ready","FIX INPUTS",H169/(1+Inputs!C$23)^(MIN(A169,(Inputs!C$17-Inputs!$B$4)*12)/12))</f>
        <v>0</v>
      </c>
      <c r="J169" s="6">
        <f>IF(Inputs!$B$26&lt;&gt;"Ready","FIX INPUTS",C169+J168)</f>
        <v>0</v>
      </c>
      <c r="K169" s="6">
        <f>IF(Inputs!$B$26&lt;&gt;"Ready","FIX INPUTS",D169+K168)</f>
        <v>0</v>
      </c>
    </row>
    <row r="170" spans="1:11" ht="27.95" customHeight="1" x14ac:dyDescent="0.25">
      <c r="A170" s="1">
        <v>165</v>
      </c>
      <c r="B170" s="1">
        <f>IF(Inputs!$B$26&lt;&gt;"Ready","FIX INPUTS",Inputs!$B$4+A170/12)</f>
        <v>53.75</v>
      </c>
      <c r="C170" s="6">
        <f>IF(Inputs!$B$26&lt;&gt;"Ready","FIX INPUTS",IF(A170&lt;=(Inputs!C$17-Inputs!$B$4)*12,Inputs!C$18*(1+Inputs!C$20)^INT((A170-1)/12),0))</f>
        <v>0</v>
      </c>
      <c r="D170" s="6">
        <f>IF(Inputs!$B$26&lt;&gt;"Ready","FIX INPUTS",IF(A170&lt;=(Inputs!C$17-Inputs!$B$4)*12,Inputs!C$19,0))</f>
        <v>0</v>
      </c>
      <c r="E170" s="6">
        <f>IF(Inputs!$B$26&lt;&gt;"Ready","FIX INPUTS",IF(A170&lt;=(Inputs!C$17-Inputs!$B$4)*12,E169*(1+(((1+Inputs!C$21)*(1-Inputs!C$22))^(1/12)-1))+C170*Inputs!$B$11+D170,E169))</f>
        <v>0</v>
      </c>
      <c r="F170" s="6">
        <f>IF(Inputs!$B$26&lt;&gt;"Ready","FIX INPUTS",IF(A170&lt;=(Inputs!C$17-Inputs!$B$4)*12,F169*(1+(((1+Inputs!C$21)*(1-Inputs!C$22))^(1/12)-1))+C170*Inputs!$B$12,F169))</f>
        <v>0</v>
      </c>
      <c r="G170" s="6">
        <f>IF(Inputs!$B$26&lt;&gt;"Ready","FIX INPUTS",IF(A170&lt;=(Inputs!C$17-Inputs!$B$4)*12,G169*(1+(((1+Inputs!C$21)*(1-Inputs!C$22))^(1/12)-1))+C170*Inputs!$B$13,G169))</f>
        <v>0</v>
      </c>
      <c r="H170" s="6">
        <f>IF(Inputs!$B$26&lt;&gt;"Ready","FIX INPUTS",SUM(E170:G170))</f>
        <v>0</v>
      </c>
      <c r="I170" s="6">
        <f>IF(Inputs!$B$26&lt;&gt;"Ready","FIX INPUTS",H170/(1+Inputs!C$23)^(MIN(A170,(Inputs!C$17-Inputs!$B$4)*12)/12))</f>
        <v>0</v>
      </c>
      <c r="J170" s="6">
        <f>IF(Inputs!$B$26&lt;&gt;"Ready","FIX INPUTS",C170+J169)</f>
        <v>0</v>
      </c>
      <c r="K170" s="6">
        <f>IF(Inputs!$B$26&lt;&gt;"Ready","FIX INPUTS",D170+K169)</f>
        <v>0</v>
      </c>
    </row>
    <row r="171" spans="1:11" ht="27.95" customHeight="1" x14ac:dyDescent="0.25">
      <c r="A171" s="1">
        <v>166</v>
      </c>
      <c r="B171" s="1">
        <f>IF(Inputs!$B$26&lt;&gt;"Ready","FIX INPUTS",Inputs!$B$4+A171/12)</f>
        <v>53.833333333333336</v>
      </c>
      <c r="C171" s="6">
        <f>IF(Inputs!$B$26&lt;&gt;"Ready","FIX INPUTS",IF(A171&lt;=(Inputs!C$17-Inputs!$B$4)*12,Inputs!C$18*(1+Inputs!C$20)^INT((A171-1)/12),0))</f>
        <v>0</v>
      </c>
      <c r="D171" s="6">
        <f>IF(Inputs!$B$26&lt;&gt;"Ready","FIX INPUTS",IF(A171&lt;=(Inputs!C$17-Inputs!$B$4)*12,Inputs!C$19,0))</f>
        <v>0</v>
      </c>
      <c r="E171" s="6">
        <f>IF(Inputs!$B$26&lt;&gt;"Ready","FIX INPUTS",IF(A171&lt;=(Inputs!C$17-Inputs!$B$4)*12,E170*(1+(((1+Inputs!C$21)*(1-Inputs!C$22))^(1/12)-1))+C171*Inputs!$B$11+D171,E170))</f>
        <v>0</v>
      </c>
      <c r="F171" s="6">
        <f>IF(Inputs!$B$26&lt;&gt;"Ready","FIX INPUTS",IF(A171&lt;=(Inputs!C$17-Inputs!$B$4)*12,F170*(1+(((1+Inputs!C$21)*(1-Inputs!C$22))^(1/12)-1))+C171*Inputs!$B$12,F170))</f>
        <v>0</v>
      </c>
      <c r="G171" s="6">
        <f>IF(Inputs!$B$26&lt;&gt;"Ready","FIX INPUTS",IF(A171&lt;=(Inputs!C$17-Inputs!$B$4)*12,G170*(1+(((1+Inputs!C$21)*(1-Inputs!C$22))^(1/12)-1))+C171*Inputs!$B$13,G170))</f>
        <v>0</v>
      </c>
      <c r="H171" s="6">
        <f>IF(Inputs!$B$26&lt;&gt;"Ready","FIX INPUTS",SUM(E171:G171))</f>
        <v>0</v>
      </c>
      <c r="I171" s="6">
        <f>IF(Inputs!$B$26&lt;&gt;"Ready","FIX INPUTS",H171/(1+Inputs!C$23)^(MIN(A171,(Inputs!C$17-Inputs!$B$4)*12)/12))</f>
        <v>0</v>
      </c>
      <c r="J171" s="6">
        <f>IF(Inputs!$B$26&lt;&gt;"Ready","FIX INPUTS",C171+J170)</f>
        <v>0</v>
      </c>
      <c r="K171" s="6">
        <f>IF(Inputs!$B$26&lt;&gt;"Ready","FIX INPUTS",D171+K170)</f>
        <v>0</v>
      </c>
    </row>
    <row r="172" spans="1:11" ht="27.95" customHeight="1" x14ac:dyDescent="0.25">
      <c r="A172" s="1">
        <v>167</v>
      </c>
      <c r="B172" s="1">
        <f>IF(Inputs!$B$26&lt;&gt;"Ready","FIX INPUTS",Inputs!$B$4+A172/12)</f>
        <v>53.916666666666664</v>
      </c>
      <c r="C172" s="6">
        <f>IF(Inputs!$B$26&lt;&gt;"Ready","FIX INPUTS",IF(A172&lt;=(Inputs!C$17-Inputs!$B$4)*12,Inputs!C$18*(1+Inputs!C$20)^INT((A172-1)/12),0))</f>
        <v>0</v>
      </c>
      <c r="D172" s="6">
        <f>IF(Inputs!$B$26&lt;&gt;"Ready","FIX INPUTS",IF(A172&lt;=(Inputs!C$17-Inputs!$B$4)*12,Inputs!C$19,0))</f>
        <v>0</v>
      </c>
      <c r="E172" s="6">
        <f>IF(Inputs!$B$26&lt;&gt;"Ready","FIX INPUTS",IF(A172&lt;=(Inputs!C$17-Inputs!$B$4)*12,E171*(1+(((1+Inputs!C$21)*(1-Inputs!C$22))^(1/12)-1))+C172*Inputs!$B$11+D172,E171))</f>
        <v>0</v>
      </c>
      <c r="F172" s="6">
        <f>IF(Inputs!$B$26&lt;&gt;"Ready","FIX INPUTS",IF(A172&lt;=(Inputs!C$17-Inputs!$B$4)*12,F171*(1+(((1+Inputs!C$21)*(1-Inputs!C$22))^(1/12)-1))+C172*Inputs!$B$12,F171))</f>
        <v>0</v>
      </c>
      <c r="G172" s="6">
        <f>IF(Inputs!$B$26&lt;&gt;"Ready","FIX INPUTS",IF(A172&lt;=(Inputs!C$17-Inputs!$B$4)*12,G171*(1+(((1+Inputs!C$21)*(1-Inputs!C$22))^(1/12)-1))+C172*Inputs!$B$13,G171))</f>
        <v>0</v>
      </c>
      <c r="H172" s="6">
        <f>IF(Inputs!$B$26&lt;&gt;"Ready","FIX INPUTS",SUM(E172:G172))</f>
        <v>0</v>
      </c>
      <c r="I172" s="6">
        <f>IF(Inputs!$B$26&lt;&gt;"Ready","FIX INPUTS",H172/(1+Inputs!C$23)^(MIN(A172,(Inputs!C$17-Inputs!$B$4)*12)/12))</f>
        <v>0</v>
      </c>
      <c r="J172" s="6">
        <f>IF(Inputs!$B$26&lt;&gt;"Ready","FIX INPUTS",C172+J171)</f>
        <v>0</v>
      </c>
      <c r="K172" s="6">
        <f>IF(Inputs!$B$26&lt;&gt;"Ready","FIX INPUTS",D172+K171)</f>
        <v>0</v>
      </c>
    </row>
    <row r="173" spans="1:11" ht="27.95" customHeight="1" x14ac:dyDescent="0.25">
      <c r="A173" s="1">
        <v>168</v>
      </c>
      <c r="B173" s="1">
        <f>IF(Inputs!$B$26&lt;&gt;"Ready","FIX INPUTS",Inputs!$B$4+A173/12)</f>
        <v>54</v>
      </c>
      <c r="C173" s="6">
        <f>IF(Inputs!$B$26&lt;&gt;"Ready","FIX INPUTS",IF(A173&lt;=(Inputs!C$17-Inputs!$B$4)*12,Inputs!C$18*(1+Inputs!C$20)^INT((A173-1)/12),0))</f>
        <v>0</v>
      </c>
      <c r="D173" s="6">
        <f>IF(Inputs!$B$26&lt;&gt;"Ready","FIX INPUTS",IF(A173&lt;=(Inputs!C$17-Inputs!$B$4)*12,Inputs!C$19,0))</f>
        <v>0</v>
      </c>
      <c r="E173" s="6">
        <f>IF(Inputs!$B$26&lt;&gt;"Ready","FIX INPUTS",IF(A173&lt;=(Inputs!C$17-Inputs!$B$4)*12,E172*(1+(((1+Inputs!C$21)*(1-Inputs!C$22))^(1/12)-1))+C173*Inputs!$B$11+D173,E172))</f>
        <v>0</v>
      </c>
      <c r="F173" s="6">
        <f>IF(Inputs!$B$26&lt;&gt;"Ready","FIX INPUTS",IF(A173&lt;=(Inputs!C$17-Inputs!$B$4)*12,F172*(1+(((1+Inputs!C$21)*(1-Inputs!C$22))^(1/12)-1))+C173*Inputs!$B$12,F172))</f>
        <v>0</v>
      </c>
      <c r="G173" s="6">
        <f>IF(Inputs!$B$26&lt;&gt;"Ready","FIX INPUTS",IF(A173&lt;=(Inputs!C$17-Inputs!$B$4)*12,G172*(1+(((1+Inputs!C$21)*(1-Inputs!C$22))^(1/12)-1))+C173*Inputs!$B$13,G172))</f>
        <v>0</v>
      </c>
      <c r="H173" s="6">
        <f>IF(Inputs!$B$26&lt;&gt;"Ready","FIX INPUTS",SUM(E173:G173))</f>
        <v>0</v>
      </c>
      <c r="I173" s="6">
        <f>IF(Inputs!$B$26&lt;&gt;"Ready","FIX INPUTS",H173/(1+Inputs!C$23)^(MIN(A173,(Inputs!C$17-Inputs!$B$4)*12)/12))</f>
        <v>0</v>
      </c>
      <c r="J173" s="6">
        <f>IF(Inputs!$B$26&lt;&gt;"Ready","FIX INPUTS",C173+J172)</f>
        <v>0</v>
      </c>
      <c r="K173" s="6">
        <f>IF(Inputs!$B$26&lt;&gt;"Ready","FIX INPUTS",D173+K172)</f>
        <v>0</v>
      </c>
    </row>
    <row r="174" spans="1:11" ht="27.95" customHeight="1" x14ac:dyDescent="0.25">
      <c r="A174" s="1">
        <v>169</v>
      </c>
      <c r="B174" s="1">
        <f>IF(Inputs!$B$26&lt;&gt;"Ready","FIX INPUTS",Inputs!$B$4+A174/12)</f>
        <v>54.083333333333336</v>
      </c>
      <c r="C174" s="6">
        <f>IF(Inputs!$B$26&lt;&gt;"Ready","FIX INPUTS",IF(A174&lt;=(Inputs!C$17-Inputs!$B$4)*12,Inputs!C$18*(1+Inputs!C$20)^INT((A174-1)/12),0))</f>
        <v>0</v>
      </c>
      <c r="D174" s="6">
        <f>IF(Inputs!$B$26&lt;&gt;"Ready","FIX INPUTS",IF(A174&lt;=(Inputs!C$17-Inputs!$B$4)*12,Inputs!C$19,0))</f>
        <v>0</v>
      </c>
      <c r="E174" s="6">
        <f>IF(Inputs!$B$26&lt;&gt;"Ready","FIX INPUTS",IF(A174&lt;=(Inputs!C$17-Inputs!$B$4)*12,E173*(1+(((1+Inputs!C$21)*(1-Inputs!C$22))^(1/12)-1))+C174*Inputs!$B$11+D174,E173))</f>
        <v>0</v>
      </c>
      <c r="F174" s="6">
        <f>IF(Inputs!$B$26&lt;&gt;"Ready","FIX INPUTS",IF(A174&lt;=(Inputs!C$17-Inputs!$B$4)*12,F173*(1+(((1+Inputs!C$21)*(1-Inputs!C$22))^(1/12)-1))+C174*Inputs!$B$12,F173))</f>
        <v>0</v>
      </c>
      <c r="G174" s="6">
        <f>IF(Inputs!$B$26&lt;&gt;"Ready","FIX INPUTS",IF(A174&lt;=(Inputs!C$17-Inputs!$B$4)*12,G173*(1+(((1+Inputs!C$21)*(1-Inputs!C$22))^(1/12)-1))+C174*Inputs!$B$13,G173))</f>
        <v>0</v>
      </c>
      <c r="H174" s="6">
        <f>IF(Inputs!$B$26&lt;&gt;"Ready","FIX INPUTS",SUM(E174:G174))</f>
        <v>0</v>
      </c>
      <c r="I174" s="6">
        <f>IF(Inputs!$B$26&lt;&gt;"Ready","FIX INPUTS",H174/(1+Inputs!C$23)^(MIN(A174,(Inputs!C$17-Inputs!$B$4)*12)/12))</f>
        <v>0</v>
      </c>
      <c r="J174" s="6">
        <f>IF(Inputs!$B$26&lt;&gt;"Ready","FIX INPUTS",C174+J173)</f>
        <v>0</v>
      </c>
      <c r="K174" s="6">
        <f>IF(Inputs!$B$26&lt;&gt;"Ready","FIX INPUTS",D174+K173)</f>
        <v>0</v>
      </c>
    </row>
    <row r="175" spans="1:11" ht="27.95" customHeight="1" x14ac:dyDescent="0.25">
      <c r="A175" s="1">
        <v>170</v>
      </c>
      <c r="B175" s="1">
        <f>IF(Inputs!$B$26&lt;&gt;"Ready","FIX INPUTS",Inputs!$B$4+A175/12)</f>
        <v>54.166666666666664</v>
      </c>
      <c r="C175" s="6">
        <f>IF(Inputs!$B$26&lt;&gt;"Ready","FIX INPUTS",IF(A175&lt;=(Inputs!C$17-Inputs!$B$4)*12,Inputs!C$18*(1+Inputs!C$20)^INT((A175-1)/12),0))</f>
        <v>0</v>
      </c>
      <c r="D175" s="6">
        <f>IF(Inputs!$B$26&lt;&gt;"Ready","FIX INPUTS",IF(A175&lt;=(Inputs!C$17-Inputs!$B$4)*12,Inputs!C$19,0))</f>
        <v>0</v>
      </c>
      <c r="E175" s="6">
        <f>IF(Inputs!$B$26&lt;&gt;"Ready","FIX INPUTS",IF(A175&lt;=(Inputs!C$17-Inputs!$B$4)*12,E174*(1+(((1+Inputs!C$21)*(1-Inputs!C$22))^(1/12)-1))+C175*Inputs!$B$11+D175,E174))</f>
        <v>0</v>
      </c>
      <c r="F175" s="6">
        <f>IF(Inputs!$B$26&lt;&gt;"Ready","FIX INPUTS",IF(A175&lt;=(Inputs!C$17-Inputs!$B$4)*12,F174*(1+(((1+Inputs!C$21)*(1-Inputs!C$22))^(1/12)-1))+C175*Inputs!$B$12,F174))</f>
        <v>0</v>
      </c>
      <c r="G175" s="6">
        <f>IF(Inputs!$B$26&lt;&gt;"Ready","FIX INPUTS",IF(A175&lt;=(Inputs!C$17-Inputs!$B$4)*12,G174*(1+(((1+Inputs!C$21)*(1-Inputs!C$22))^(1/12)-1))+C175*Inputs!$B$13,G174))</f>
        <v>0</v>
      </c>
      <c r="H175" s="6">
        <f>IF(Inputs!$B$26&lt;&gt;"Ready","FIX INPUTS",SUM(E175:G175))</f>
        <v>0</v>
      </c>
      <c r="I175" s="6">
        <f>IF(Inputs!$B$26&lt;&gt;"Ready","FIX INPUTS",H175/(1+Inputs!C$23)^(MIN(A175,(Inputs!C$17-Inputs!$B$4)*12)/12))</f>
        <v>0</v>
      </c>
      <c r="J175" s="6">
        <f>IF(Inputs!$B$26&lt;&gt;"Ready","FIX INPUTS",C175+J174)</f>
        <v>0</v>
      </c>
      <c r="K175" s="6">
        <f>IF(Inputs!$B$26&lt;&gt;"Ready","FIX INPUTS",D175+K174)</f>
        <v>0</v>
      </c>
    </row>
    <row r="176" spans="1:11" ht="27.95" customHeight="1" x14ac:dyDescent="0.25">
      <c r="A176" s="1">
        <v>171</v>
      </c>
      <c r="B176" s="1">
        <f>IF(Inputs!$B$26&lt;&gt;"Ready","FIX INPUTS",Inputs!$B$4+A176/12)</f>
        <v>54.25</v>
      </c>
      <c r="C176" s="6">
        <f>IF(Inputs!$B$26&lt;&gt;"Ready","FIX INPUTS",IF(A176&lt;=(Inputs!C$17-Inputs!$B$4)*12,Inputs!C$18*(1+Inputs!C$20)^INT((A176-1)/12),0))</f>
        <v>0</v>
      </c>
      <c r="D176" s="6">
        <f>IF(Inputs!$B$26&lt;&gt;"Ready","FIX INPUTS",IF(A176&lt;=(Inputs!C$17-Inputs!$B$4)*12,Inputs!C$19,0))</f>
        <v>0</v>
      </c>
      <c r="E176" s="6">
        <f>IF(Inputs!$B$26&lt;&gt;"Ready","FIX INPUTS",IF(A176&lt;=(Inputs!C$17-Inputs!$B$4)*12,E175*(1+(((1+Inputs!C$21)*(1-Inputs!C$22))^(1/12)-1))+C176*Inputs!$B$11+D176,E175))</f>
        <v>0</v>
      </c>
      <c r="F176" s="6">
        <f>IF(Inputs!$B$26&lt;&gt;"Ready","FIX INPUTS",IF(A176&lt;=(Inputs!C$17-Inputs!$B$4)*12,F175*(1+(((1+Inputs!C$21)*(1-Inputs!C$22))^(1/12)-1))+C176*Inputs!$B$12,F175))</f>
        <v>0</v>
      </c>
      <c r="G176" s="6">
        <f>IF(Inputs!$B$26&lt;&gt;"Ready","FIX INPUTS",IF(A176&lt;=(Inputs!C$17-Inputs!$B$4)*12,G175*(1+(((1+Inputs!C$21)*(1-Inputs!C$22))^(1/12)-1))+C176*Inputs!$B$13,G175))</f>
        <v>0</v>
      </c>
      <c r="H176" s="6">
        <f>IF(Inputs!$B$26&lt;&gt;"Ready","FIX INPUTS",SUM(E176:G176))</f>
        <v>0</v>
      </c>
      <c r="I176" s="6">
        <f>IF(Inputs!$B$26&lt;&gt;"Ready","FIX INPUTS",H176/(1+Inputs!C$23)^(MIN(A176,(Inputs!C$17-Inputs!$B$4)*12)/12))</f>
        <v>0</v>
      </c>
      <c r="J176" s="6">
        <f>IF(Inputs!$B$26&lt;&gt;"Ready","FIX INPUTS",C176+J175)</f>
        <v>0</v>
      </c>
      <c r="K176" s="6">
        <f>IF(Inputs!$B$26&lt;&gt;"Ready","FIX INPUTS",D176+K175)</f>
        <v>0</v>
      </c>
    </row>
    <row r="177" spans="1:11" ht="27.95" customHeight="1" x14ac:dyDescent="0.25">
      <c r="A177" s="1">
        <v>172</v>
      </c>
      <c r="B177" s="1">
        <f>IF(Inputs!$B$26&lt;&gt;"Ready","FIX INPUTS",Inputs!$B$4+A177/12)</f>
        <v>54.333333333333336</v>
      </c>
      <c r="C177" s="6">
        <f>IF(Inputs!$B$26&lt;&gt;"Ready","FIX INPUTS",IF(A177&lt;=(Inputs!C$17-Inputs!$B$4)*12,Inputs!C$18*(1+Inputs!C$20)^INT((A177-1)/12),0))</f>
        <v>0</v>
      </c>
      <c r="D177" s="6">
        <f>IF(Inputs!$B$26&lt;&gt;"Ready","FIX INPUTS",IF(A177&lt;=(Inputs!C$17-Inputs!$B$4)*12,Inputs!C$19,0))</f>
        <v>0</v>
      </c>
      <c r="E177" s="6">
        <f>IF(Inputs!$B$26&lt;&gt;"Ready","FIX INPUTS",IF(A177&lt;=(Inputs!C$17-Inputs!$B$4)*12,E176*(1+(((1+Inputs!C$21)*(1-Inputs!C$22))^(1/12)-1))+C177*Inputs!$B$11+D177,E176))</f>
        <v>0</v>
      </c>
      <c r="F177" s="6">
        <f>IF(Inputs!$B$26&lt;&gt;"Ready","FIX INPUTS",IF(A177&lt;=(Inputs!C$17-Inputs!$B$4)*12,F176*(1+(((1+Inputs!C$21)*(1-Inputs!C$22))^(1/12)-1))+C177*Inputs!$B$12,F176))</f>
        <v>0</v>
      </c>
      <c r="G177" s="6">
        <f>IF(Inputs!$B$26&lt;&gt;"Ready","FIX INPUTS",IF(A177&lt;=(Inputs!C$17-Inputs!$B$4)*12,G176*(1+(((1+Inputs!C$21)*(1-Inputs!C$22))^(1/12)-1))+C177*Inputs!$B$13,G176))</f>
        <v>0</v>
      </c>
      <c r="H177" s="6">
        <f>IF(Inputs!$B$26&lt;&gt;"Ready","FIX INPUTS",SUM(E177:G177))</f>
        <v>0</v>
      </c>
      <c r="I177" s="6">
        <f>IF(Inputs!$B$26&lt;&gt;"Ready","FIX INPUTS",H177/(1+Inputs!C$23)^(MIN(A177,(Inputs!C$17-Inputs!$B$4)*12)/12))</f>
        <v>0</v>
      </c>
      <c r="J177" s="6">
        <f>IF(Inputs!$B$26&lt;&gt;"Ready","FIX INPUTS",C177+J176)</f>
        <v>0</v>
      </c>
      <c r="K177" s="6">
        <f>IF(Inputs!$B$26&lt;&gt;"Ready","FIX INPUTS",D177+K176)</f>
        <v>0</v>
      </c>
    </row>
    <row r="178" spans="1:11" ht="27.95" customHeight="1" x14ac:dyDescent="0.25">
      <c r="A178" s="1">
        <v>173</v>
      </c>
      <c r="B178" s="1">
        <f>IF(Inputs!$B$26&lt;&gt;"Ready","FIX INPUTS",Inputs!$B$4+A178/12)</f>
        <v>54.416666666666664</v>
      </c>
      <c r="C178" s="6">
        <f>IF(Inputs!$B$26&lt;&gt;"Ready","FIX INPUTS",IF(A178&lt;=(Inputs!C$17-Inputs!$B$4)*12,Inputs!C$18*(1+Inputs!C$20)^INT((A178-1)/12),0))</f>
        <v>0</v>
      </c>
      <c r="D178" s="6">
        <f>IF(Inputs!$B$26&lt;&gt;"Ready","FIX INPUTS",IF(A178&lt;=(Inputs!C$17-Inputs!$B$4)*12,Inputs!C$19,0))</f>
        <v>0</v>
      </c>
      <c r="E178" s="6">
        <f>IF(Inputs!$B$26&lt;&gt;"Ready","FIX INPUTS",IF(A178&lt;=(Inputs!C$17-Inputs!$B$4)*12,E177*(1+(((1+Inputs!C$21)*(1-Inputs!C$22))^(1/12)-1))+C178*Inputs!$B$11+D178,E177))</f>
        <v>0</v>
      </c>
      <c r="F178" s="6">
        <f>IF(Inputs!$B$26&lt;&gt;"Ready","FIX INPUTS",IF(A178&lt;=(Inputs!C$17-Inputs!$B$4)*12,F177*(1+(((1+Inputs!C$21)*(1-Inputs!C$22))^(1/12)-1))+C178*Inputs!$B$12,F177))</f>
        <v>0</v>
      </c>
      <c r="G178" s="6">
        <f>IF(Inputs!$B$26&lt;&gt;"Ready","FIX INPUTS",IF(A178&lt;=(Inputs!C$17-Inputs!$B$4)*12,G177*(1+(((1+Inputs!C$21)*(1-Inputs!C$22))^(1/12)-1))+C178*Inputs!$B$13,G177))</f>
        <v>0</v>
      </c>
      <c r="H178" s="6">
        <f>IF(Inputs!$B$26&lt;&gt;"Ready","FIX INPUTS",SUM(E178:G178))</f>
        <v>0</v>
      </c>
      <c r="I178" s="6">
        <f>IF(Inputs!$B$26&lt;&gt;"Ready","FIX INPUTS",H178/(1+Inputs!C$23)^(MIN(A178,(Inputs!C$17-Inputs!$B$4)*12)/12))</f>
        <v>0</v>
      </c>
      <c r="J178" s="6">
        <f>IF(Inputs!$B$26&lt;&gt;"Ready","FIX INPUTS",C178+J177)</f>
        <v>0</v>
      </c>
      <c r="K178" s="6">
        <f>IF(Inputs!$B$26&lt;&gt;"Ready","FIX INPUTS",D178+K177)</f>
        <v>0</v>
      </c>
    </row>
    <row r="179" spans="1:11" ht="27.95" customHeight="1" x14ac:dyDescent="0.25">
      <c r="A179" s="1">
        <v>174</v>
      </c>
      <c r="B179" s="1">
        <f>IF(Inputs!$B$26&lt;&gt;"Ready","FIX INPUTS",Inputs!$B$4+A179/12)</f>
        <v>54.5</v>
      </c>
      <c r="C179" s="6">
        <f>IF(Inputs!$B$26&lt;&gt;"Ready","FIX INPUTS",IF(A179&lt;=(Inputs!C$17-Inputs!$B$4)*12,Inputs!C$18*(1+Inputs!C$20)^INT((A179-1)/12),0))</f>
        <v>0</v>
      </c>
      <c r="D179" s="6">
        <f>IF(Inputs!$B$26&lt;&gt;"Ready","FIX INPUTS",IF(A179&lt;=(Inputs!C$17-Inputs!$B$4)*12,Inputs!C$19,0))</f>
        <v>0</v>
      </c>
      <c r="E179" s="6">
        <f>IF(Inputs!$B$26&lt;&gt;"Ready","FIX INPUTS",IF(A179&lt;=(Inputs!C$17-Inputs!$B$4)*12,E178*(1+(((1+Inputs!C$21)*(1-Inputs!C$22))^(1/12)-1))+C179*Inputs!$B$11+D179,E178))</f>
        <v>0</v>
      </c>
      <c r="F179" s="6">
        <f>IF(Inputs!$B$26&lt;&gt;"Ready","FIX INPUTS",IF(A179&lt;=(Inputs!C$17-Inputs!$B$4)*12,F178*(1+(((1+Inputs!C$21)*(1-Inputs!C$22))^(1/12)-1))+C179*Inputs!$B$12,F178))</f>
        <v>0</v>
      </c>
      <c r="G179" s="6">
        <f>IF(Inputs!$B$26&lt;&gt;"Ready","FIX INPUTS",IF(A179&lt;=(Inputs!C$17-Inputs!$B$4)*12,G178*(1+(((1+Inputs!C$21)*(1-Inputs!C$22))^(1/12)-1))+C179*Inputs!$B$13,G178))</f>
        <v>0</v>
      </c>
      <c r="H179" s="6">
        <f>IF(Inputs!$B$26&lt;&gt;"Ready","FIX INPUTS",SUM(E179:G179))</f>
        <v>0</v>
      </c>
      <c r="I179" s="6">
        <f>IF(Inputs!$B$26&lt;&gt;"Ready","FIX INPUTS",H179/(1+Inputs!C$23)^(MIN(A179,(Inputs!C$17-Inputs!$B$4)*12)/12))</f>
        <v>0</v>
      </c>
      <c r="J179" s="6">
        <f>IF(Inputs!$B$26&lt;&gt;"Ready","FIX INPUTS",C179+J178)</f>
        <v>0</v>
      </c>
      <c r="K179" s="6">
        <f>IF(Inputs!$B$26&lt;&gt;"Ready","FIX INPUTS",D179+K178)</f>
        <v>0</v>
      </c>
    </row>
    <row r="180" spans="1:11" ht="27.95" customHeight="1" x14ac:dyDescent="0.25">
      <c r="A180" s="1">
        <v>175</v>
      </c>
      <c r="B180" s="1">
        <f>IF(Inputs!$B$26&lt;&gt;"Ready","FIX INPUTS",Inputs!$B$4+A180/12)</f>
        <v>54.583333333333336</v>
      </c>
      <c r="C180" s="6">
        <f>IF(Inputs!$B$26&lt;&gt;"Ready","FIX INPUTS",IF(A180&lt;=(Inputs!C$17-Inputs!$B$4)*12,Inputs!C$18*(1+Inputs!C$20)^INT((A180-1)/12),0))</f>
        <v>0</v>
      </c>
      <c r="D180" s="6">
        <f>IF(Inputs!$B$26&lt;&gt;"Ready","FIX INPUTS",IF(A180&lt;=(Inputs!C$17-Inputs!$B$4)*12,Inputs!C$19,0))</f>
        <v>0</v>
      </c>
      <c r="E180" s="6">
        <f>IF(Inputs!$B$26&lt;&gt;"Ready","FIX INPUTS",IF(A180&lt;=(Inputs!C$17-Inputs!$B$4)*12,E179*(1+(((1+Inputs!C$21)*(1-Inputs!C$22))^(1/12)-1))+C180*Inputs!$B$11+D180,E179))</f>
        <v>0</v>
      </c>
      <c r="F180" s="6">
        <f>IF(Inputs!$B$26&lt;&gt;"Ready","FIX INPUTS",IF(A180&lt;=(Inputs!C$17-Inputs!$B$4)*12,F179*(1+(((1+Inputs!C$21)*(1-Inputs!C$22))^(1/12)-1))+C180*Inputs!$B$12,F179))</f>
        <v>0</v>
      </c>
      <c r="G180" s="6">
        <f>IF(Inputs!$B$26&lt;&gt;"Ready","FIX INPUTS",IF(A180&lt;=(Inputs!C$17-Inputs!$B$4)*12,G179*(1+(((1+Inputs!C$21)*(1-Inputs!C$22))^(1/12)-1))+C180*Inputs!$B$13,G179))</f>
        <v>0</v>
      </c>
      <c r="H180" s="6">
        <f>IF(Inputs!$B$26&lt;&gt;"Ready","FIX INPUTS",SUM(E180:G180))</f>
        <v>0</v>
      </c>
      <c r="I180" s="6">
        <f>IF(Inputs!$B$26&lt;&gt;"Ready","FIX INPUTS",H180/(1+Inputs!C$23)^(MIN(A180,(Inputs!C$17-Inputs!$B$4)*12)/12))</f>
        <v>0</v>
      </c>
      <c r="J180" s="6">
        <f>IF(Inputs!$B$26&lt;&gt;"Ready","FIX INPUTS",C180+J179)</f>
        <v>0</v>
      </c>
      <c r="K180" s="6">
        <f>IF(Inputs!$B$26&lt;&gt;"Ready","FIX INPUTS",D180+K179)</f>
        <v>0</v>
      </c>
    </row>
    <row r="181" spans="1:11" ht="27.95" customHeight="1" x14ac:dyDescent="0.25">
      <c r="A181" s="1">
        <v>176</v>
      </c>
      <c r="B181" s="1">
        <f>IF(Inputs!$B$26&lt;&gt;"Ready","FIX INPUTS",Inputs!$B$4+A181/12)</f>
        <v>54.666666666666664</v>
      </c>
      <c r="C181" s="6">
        <f>IF(Inputs!$B$26&lt;&gt;"Ready","FIX INPUTS",IF(A181&lt;=(Inputs!C$17-Inputs!$B$4)*12,Inputs!C$18*(1+Inputs!C$20)^INT((A181-1)/12),0))</f>
        <v>0</v>
      </c>
      <c r="D181" s="6">
        <f>IF(Inputs!$B$26&lt;&gt;"Ready","FIX INPUTS",IF(A181&lt;=(Inputs!C$17-Inputs!$B$4)*12,Inputs!C$19,0))</f>
        <v>0</v>
      </c>
      <c r="E181" s="6">
        <f>IF(Inputs!$B$26&lt;&gt;"Ready","FIX INPUTS",IF(A181&lt;=(Inputs!C$17-Inputs!$B$4)*12,E180*(1+(((1+Inputs!C$21)*(1-Inputs!C$22))^(1/12)-1))+C181*Inputs!$B$11+D181,E180))</f>
        <v>0</v>
      </c>
      <c r="F181" s="6">
        <f>IF(Inputs!$B$26&lt;&gt;"Ready","FIX INPUTS",IF(A181&lt;=(Inputs!C$17-Inputs!$B$4)*12,F180*(1+(((1+Inputs!C$21)*(1-Inputs!C$22))^(1/12)-1))+C181*Inputs!$B$12,F180))</f>
        <v>0</v>
      </c>
      <c r="G181" s="6">
        <f>IF(Inputs!$B$26&lt;&gt;"Ready","FIX INPUTS",IF(A181&lt;=(Inputs!C$17-Inputs!$B$4)*12,G180*(1+(((1+Inputs!C$21)*(1-Inputs!C$22))^(1/12)-1))+C181*Inputs!$B$13,G180))</f>
        <v>0</v>
      </c>
      <c r="H181" s="6">
        <f>IF(Inputs!$B$26&lt;&gt;"Ready","FIX INPUTS",SUM(E181:G181))</f>
        <v>0</v>
      </c>
      <c r="I181" s="6">
        <f>IF(Inputs!$B$26&lt;&gt;"Ready","FIX INPUTS",H181/(1+Inputs!C$23)^(MIN(A181,(Inputs!C$17-Inputs!$B$4)*12)/12))</f>
        <v>0</v>
      </c>
      <c r="J181" s="6">
        <f>IF(Inputs!$B$26&lt;&gt;"Ready","FIX INPUTS",C181+J180)</f>
        <v>0</v>
      </c>
      <c r="K181" s="6">
        <f>IF(Inputs!$B$26&lt;&gt;"Ready","FIX INPUTS",D181+K180)</f>
        <v>0</v>
      </c>
    </row>
    <row r="182" spans="1:11" ht="27.95" customHeight="1" x14ac:dyDescent="0.25">
      <c r="A182" s="1">
        <v>177</v>
      </c>
      <c r="B182" s="1">
        <f>IF(Inputs!$B$26&lt;&gt;"Ready","FIX INPUTS",Inputs!$B$4+A182/12)</f>
        <v>54.75</v>
      </c>
      <c r="C182" s="6">
        <f>IF(Inputs!$B$26&lt;&gt;"Ready","FIX INPUTS",IF(A182&lt;=(Inputs!C$17-Inputs!$B$4)*12,Inputs!C$18*(1+Inputs!C$20)^INT((A182-1)/12),0))</f>
        <v>0</v>
      </c>
      <c r="D182" s="6">
        <f>IF(Inputs!$B$26&lt;&gt;"Ready","FIX INPUTS",IF(A182&lt;=(Inputs!C$17-Inputs!$B$4)*12,Inputs!C$19,0))</f>
        <v>0</v>
      </c>
      <c r="E182" s="6">
        <f>IF(Inputs!$B$26&lt;&gt;"Ready","FIX INPUTS",IF(A182&lt;=(Inputs!C$17-Inputs!$B$4)*12,E181*(1+(((1+Inputs!C$21)*(1-Inputs!C$22))^(1/12)-1))+C182*Inputs!$B$11+D182,E181))</f>
        <v>0</v>
      </c>
      <c r="F182" s="6">
        <f>IF(Inputs!$B$26&lt;&gt;"Ready","FIX INPUTS",IF(A182&lt;=(Inputs!C$17-Inputs!$B$4)*12,F181*(1+(((1+Inputs!C$21)*(1-Inputs!C$22))^(1/12)-1))+C182*Inputs!$B$12,F181))</f>
        <v>0</v>
      </c>
      <c r="G182" s="6">
        <f>IF(Inputs!$B$26&lt;&gt;"Ready","FIX INPUTS",IF(A182&lt;=(Inputs!C$17-Inputs!$B$4)*12,G181*(1+(((1+Inputs!C$21)*(1-Inputs!C$22))^(1/12)-1))+C182*Inputs!$B$13,G181))</f>
        <v>0</v>
      </c>
      <c r="H182" s="6">
        <f>IF(Inputs!$B$26&lt;&gt;"Ready","FIX INPUTS",SUM(E182:G182))</f>
        <v>0</v>
      </c>
      <c r="I182" s="6">
        <f>IF(Inputs!$B$26&lt;&gt;"Ready","FIX INPUTS",H182/(1+Inputs!C$23)^(MIN(A182,(Inputs!C$17-Inputs!$B$4)*12)/12))</f>
        <v>0</v>
      </c>
      <c r="J182" s="6">
        <f>IF(Inputs!$B$26&lt;&gt;"Ready","FIX INPUTS",C182+J181)</f>
        <v>0</v>
      </c>
      <c r="K182" s="6">
        <f>IF(Inputs!$B$26&lt;&gt;"Ready","FIX INPUTS",D182+K181)</f>
        <v>0</v>
      </c>
    </row>
    <row r="183" spans="1:11" ht="27.95" customHeight="1" x14ac:dyDescent="0.25">
      <c r="A183" s="1">
        <v>178</v>
      </c>
      <c r="B183" s="1">
        <f>IF(Inputs!$B$26&lt;&gt;"Ready","FIX INPUTS",Inputs!$B$4+A183/12)</f>
        <v>54.833333333333336</v>
      </c>
      <c r="C183" s="6">
        <f>IF(Inputs!$B$26&lt;&gt;"Ready","FIX INPUTS",IF(A183&lt;=(Inputs!C$17-Inputs!$B$4)*12,Inputs!C$18*(1+Inputs!C$20)^INT((A183-1)/12),0))</f>
        <v>0</v>
      </c>
      <c r="D183" s="6">
        <f>IF(Inputs!$B$26&lt;&gt;"Ready","FIX INPUTS",IF(A183&lt;=(Inputs!C$17-Inputs!$B$4)*12,Inputs!C$19,0))</f>
        <v>0</v>
      </c>
      <c r="E183" s="6">
        <f>IF(Inputs!$B$26&lt;&gt;"Ready","FIX INPUTS",IF(A183&lt;=(Inputs!C$17-Inputs!$B$4)*12,E182*(1+(((1+Inputs!C$21)*(1-Inputs!C$22))^(1/12)-1))+C183*Inputs!$B$11+D183,E182))</f>
        <v>0</v>
      </c>
      <c r="F183" s="6">
        <f>IF(Inputs!$B$26&lt;&gt;"Ready","FIX INPUTS",IF(A183&lt;=(Inputs!C$17-Inputs!$B$4)*12,F182*(1+(((1+Inputs!C$21)*(1-Inputs!C$22))^(1/12)-1))+C183*Inputs!$B$12,F182))</f>
        <v>0</v>
      </c>
      <c r="G183" s="6">
        <f>IF(Inputs!$B$26&lt;&gt;"Ready","FIX INPUTS",IF(A183&lt;=(Inputs!C$17-Inputs!$B$4)*12,G182*(1+(((1+Inputs!C$21)*(1-Inputs!C$22))^(1/12)-1))+C183*Inputs!$B$13,G182))</f>
        <v>0</v>
      </c>
      <c r="H183" s="6">
        <f>IF(Inputs!$B$26&lt;&gt;"Ready","FIX INPUTS",SUM(E183:G183))</f>
        <v>0</v>
      </c>
      <c r="I183" s="6">
        <f>IF(Inputs!$B$26&lt;&gt;"Ready","FIX INPUTS",H183/(1+Inputs!C$23)^(MIN(A183,(Inputs!C$17-Inputs!$B$4)*12)/12))</f>
        <v>0</v>
      </c>
      <c r="J183" s="6">
        <f>IF(Inputs!$B$26&lt;&gt;"Ready","FIX INPUTS",C183+J182)</f>
        <v>0</v>
      </c>
      <c r="K183" s="6">
        <f>IF(Inputs!$B$26&lt;&gt;"Ready","FIX INPUTS",D183+K182)</f>
        <v>0</v>
      </c>
    </row>
    <row r="184" spans="1:11" ht="27.95" customHeight="1" x14ac:dyDescent="0.25">
      <c r="A184" s="1">
        <v>179</v>
      </c>
      <c r="B184" s="1">
        <f>IF(Inputs!$B$26&lt;&gt;"Ready","FIX INPUTS",Inputs!$B$4+A184/12)</f>
        <v>54.916666666666664</v>
      </c>
      <c r="C184" s="6">
        <f>IF(Inputs!$B$26&lt;&gt;"Ready","FIX INPUTS",IF(A184&lt;=(Inputs!C$17-Inputs!$B$4)*12,Inputs!C$18*(1+Inputs!C$20)^INT((A184-1)/12),0))</f>
        <v>0</v>
      </c>
      <c r="D184" s="6">
        <f>IF(Inputs!$B$26&lt;&gt;"Ready","FIX INPUTS",IF(A184&lt;=(Inputs!C$17-Inputs!$B$4)*12,Inputs!C$19,0))</f>
        <v>0</v>
      </c>
      <c r="E184" s="6">
        <f>IF(Inputs!$B$26&lt;&gt;"Ready","FIX INPUTS",IF(A184&lt;=(Inputs!C$17-Inputs!$B$4)*12,E183*(1+(((1+Inputs!C$21)*(1-Inputs!C$22))^(1/12)-1))+C184*Inputs!$B$11+D184,E183))</f>
        <v>0</v>
      </c>
      <c r="F184" s="6">
        <f>IF(Inputs!$B$26&lt;&gt;"Ready","FIX INPUTS",IF(A184&lt;=(Inputs!C$17-Inputs!$B$4)*12,F183*(1+(((1+Inputs!C$21)*(1-Inputs!C$22))^(1/12)-1))+C184*Inputs!$B$12,F183))</f>
        <v>0</v>
      </c>
      <c r="G184" s="6">
        <f>IF(Inputs!$B$26&lt;&gt;"Ready","FIX INPUTS",IF(A184&lt;=(Inputs!C$17-Inputs!$B$4)*12,G183*(1+(((1+Inputs!C$21)*(1-Inputs!C$22))^(1/12)-1))+C184*Inputs!$B$13,G183))</f>
        <v>0</v>
      </c>
      <c r="H184" s="6">
        <f>IF(Inputs!$B$26&lt;&gt;"Ready","FIX INPUTS",SUM(E184:G184))</f>
        <v>0</v>
      </c>
      <c r="I184" s="6">
        <f>IF(Inputs!$B$26&lt;&gt;"Ready","FIX INPUTS",H184/(1+Inputs!C$23)^(MIN(A184,(Inputs!C$17-Inputs!$B$4)*12)/12))</f>
        <v>0</v>
      </c>
      <c r="J184" s="6">
        <f>IF(Inputs!$B$26&lt;&gt;"Ready","FIX INPUTS",C184+J183)</f>
        <v>0</v>
      </c>
      <c r="K184" s="6">
        <f>IF(Inputs!$B$26&lt;&gt;"Ready","FIX INPUTS",D184+K183)</f>
        <v>0</v>
      </c>
    </row>
    <row r="185" spans="1:11" ht="27.95" customHeight="1" x14ac:dyDescent="0.25">
      <c r="A185" s="1">
        <v>180</v>
      </c>
      <c r="B185" s="1">
        <f>IF(Inputs!$B$26&lt;&gt;"Ready","FIX INPUTS",Inputs!$B$4+A185/12)</f>
        <v>55</v>
      </c>
      <c r="C185" s="6">
        <f>IF(Inputs!$B$26&lt;&gt;"Ready","FIX INPUTS",IF(A185&lt;=(Inputs!C$17-Inputs!$B$4)*12,Inputs!C$18*(1+Inputs!C$20)^INT((A185-1)/12),0))</f>
        <v>0</v>
      </c>
      <c r="D185" s="6">
        <f>IF(Inputs!$B$26&lt;&gt;"Ready","FIX INPUTS",IF(A185&lt;=(Inputs!C$17-Inputs!$B$4)*12,Inputs!C$19,0))</f>
        <v>0</v>
      </c>
      <c r="E185" s="6">
        <f>IF(Inputs!$B$26&lt;&gt;"Ready","FIX INPUTS",IF(A185&lt;=(Inputs!C$17-Inputs!$B$4)*12,E184*(1+(((1+Inputs!C$21)*(1-Inputs!C$22))^(1/12)-1))+C185*Inputs!$B$11+D185,E184))</f>
        <v>0</v>
      </c>
      <c r="F185" s="6">
        <f>IF(Inputs!$B$26&lt;&gt;"Ready","FIX INPUTS",IF(A185&lt;=(Inputs!C$17-Inputs!$B$4)*12,F184*(1+(((1+Inputs!C$21)*(1-Inputs!C$22))^(1/12)-1))+C185*Inputs!$B$12,F184))</f>
        <v>0</v>
      </c>
      <c r="G185" s="6">
        <f>IF(Inputs!$B$26&lt;&gt;"Ready","FIX INPUTS",IF(A185&lt;=(Inputs!C$17-Inputs!$B$4)*12,G184*(1+(((1+Inputs!C$21)*(1-Inputs!C$22))^(1/12)-1))+C185*Inputs!$B$13,G184))</f>
        <v>0</v>
      </c>
      <c r="H185" s="6">
        <f>IF(Inputs!$B$26&lt;&gt;"Ready","FIX INPUTS",SUM(E185:G185))</f>
        <v>0</v>
      </c>
      <c r="I185" s="6">
        <f>IF(Inputs!$B$26&lt;&gt;"Ready","FIX INPUTS",H185/(1+Inputs!C$23)^(MIN(A185,(Inputs!C$17-Inputs!$B$4)*12)/12))</f>
        <v>0</v>
      </c>
      <c r="J185" s="6">
        <f>IF(Inputs!$B$26&lt;&gt;"Ready","FIX INPUTS",C185+J184)</f>
        <v>0</v>
      </c>
      <c r="K185" s="6">
        <f>IF(Inputs!$B$26&lt;&gt;"Ready","FIX INPUTS",D185+K184)</f>
        <v>0</v>
      </c>
    </row>
    <row r="186" spans="1:11" ht="27.95" customHeight="1" x14ac:dyDescent="0.25">
      <c r="A186" s="1">
        <v>181</v>
      </c>
      <c r="B186" s="1">
        <f>IF(Inputs!$B$26&lt;&gt;"Ready","FIX INPUTS",Inputs!$B$4+A186/12)</f>
        <v>55.083333333333336</v>
      </c>
      <c r="C186" s="6">
        <f>IF(Inputs!$B$26&lt;&gt;"Ready","FIX INPUTS",IF(A186&lt;=(Inputs!C$17-Inputs!$B$4)*12,Inputs!C$18*(1+Inputs!C$20)^INT((A186-1)/12),0))</f>
        <v>0</v>
      </c>
      <c r="D186" s="6">
        <f>IF(Inputs!$B$26&lt;&gt;"Ready","FIX INPUTS",IF(A186&lt;=(Inputs!C$17-Inputs!$B$4)*12,Inputs!C$19,0))</f>
        <v>0</v>
      </c>
      <c r="E186" s="6">
        <f>IF(Inputs!$B$26&lt;&gt;"Ready","FIX INPUTS",IF(A186&lt;=(Inputs!C$17-Inputs!$B$4)*12,E185*(1+(((1+Inputs!C$21)*(1-Inputs!C$22))^(1/12)-1))+C186*Inputs!$B$11+D186,E185))</f>
        <v>0</v>
      </c>
      <c r="F186" s="6">
        <f>IF(Inputs!$B$26&lt;&gt;"Ready","FIX INPUTS",IF(A186&lt;=(Inputs!C$17-Inputs!$B$4)*12,F185*(1+(((1+Inputs!C$21)*(1-Inputs!C$22))^(1/12)-1))+C186*Inputs!$B$12,F185))</f>
        <v>0</v>
      </c>
      <c r="G186" s="6">
        <f>IF(Inputs!$B$26&lt;&gt;"Ready","FIX INPUTS",IF(A186&lt;=(Inputs!C$17-Inputs!$B$4)*12,G185*(1+(((1+Inputs!C$21)*(1-Inputs!C$22))^(1/12)-1))+C186*Inputs!$B$13,G185))</f>
        <v>0</v>
      </c>
      <c r="H186" s="6">
        <f>IF(Inputs!$B$26&lt;&gt;"Ready","FIX INPUTS",SUM(E186:G186))</f>
        <v>0</v>
      </c>
      <c r="I186" s="6">
        <f>IF(Inputs!$B$26&lt;&gt;"Ready","FIX INPUTS",H186/(1+Inputs!C$23)^(MIN(A186,(Inputs!C$17-Inputs!$B$4)*12)/12))</f>
        <v>0</v>
      </c>
      <c r="J186" s="6">
        <f>IF(Inputs!$B$26&lt;&gt;"Ready","FIX INPUTS",C186+J185)</f>
        <v>0</v>
      </c>
      <c r="K186" s="6">
        <f>IF(Inputs!$B$26&lt;&gt;"Ready","FIX INPUTS",D186+K185)</f>
        <v>0</v>
      </c>
    </row>
    <row r="187" spans="1:11" ht="27.95" customHeight="1" x14ac:dyDescent="0.25">
      <c r="A187" s="1">
        <v>182</v>
      </c>
      <c r="B187" s="1">
        <f>IF(Inputs!$B$26&lt;&gt;"Ready","FIX INPUTS",Inputs!$B$4+A187/12)</f>
        <v>55.166666666666664</v>
      </c>
      <c r="C187" s="6">
        <f>IF(Inputs!$B$26&lt;&gt;"Ready","FIX INPUTS",IF(A187&lt;=(Inputs!C$17-Inputs!$B$4)*12,Inputs!C$18*(1+Inputs!C$20)^INT((A187-1)/12),0))</f>
        <v>0</v>
      </c>
      <c r="D187" s="6">
        <f>IF(Inputs!$B$26&lt;&gt;"Ready","FIX INPUTS",IF(A187&lt;=(Inputs!C$17-Inputs!$B$4)*12,Inputs!C$19,0))</f>
        <v>0</v>
      </c>
      <c r="E187" s="6">
        <f>IF(Inputs!$B$26&lt;&gt;"Ready","FIX INPUTS",IF(A187&lt;=(Inputs!C$17-Inputs!$B$4)*12,E186*(1+(((1+Inputs!C$21)*(1-Inputs!C$22))^(1/12)-1))+C187*Inputs!$B$11+D187,E186))</f>
        <v>0</v>
      </c>
      <c r="F187" s="6">
        <f>IF(Inputs!$B$26&lt;&gt;"Ready","FIX INPUTS",IF(A187&lt;=(Inputs!C$17-Inputs!$B$4)*12,F186*(1+(((1+Inputs!C$21)*(1-Inputs!C$22))^(1/12)-1))+C187*Inputs!$B$12,F186))</f>
        <v>0</v>
      </c>
      <c r="G187" s="6">
        <f>IF(Inputs!$B$26&lt;&gt;"Ready","FIX INPUTS",IF(A187&lt;=(Inputs!C$17-Inputs!$B$4)*12,G186*(1+(((1+Inputs!C$21)*(1-Inputs!C$22))^(1/12)-1))+C187*Inputs!$B$13,G186))</f>
        <v>0</v>
      </c>
      <c r="H187" s="6">
        <f>IF(Inputs!$B$26&lt;&gt;"Ready","FIX INPUTS",SUM(E187:G187))</f>
        <v>0</v>
      </c>
      <c r="I187" s="6">
        <f>IF(Inputs!$B$26&lt;&gt;"Ready","FIX INPUTS",H187/(1+Inputs!C$23)^(MIN(A187,(Inputs!C$17-Inputs!$B$4)*12)/12))</f>
        <v>0</v>
      </c>
      <c r="J187" s="6">
        <f>IF(Inputs!$B$26&lt;&gt;"Ready","FIX INPUTS",C187+J186)</f>
        <v>0</v>
      </c>
      <c r="K187" s="6">
        <f>IF(Inputs!$B$26&lt;&gt;"Ready","FIX INPUTS",D187+K186)</f>
        <v>0</v>
      </c>
    </row>
    <row r="188" spans="1:11" ht="27.95" customHeight="1" x14ac:dyDescent="0.25">
      <c r="A188" s="1">
        <v>183</v>
      </c>
      <c r="B188" s="1">
        <f>IF(Inputs!$B$26&lt;&gt;"Ready","FIX INPUTS",Inputs!$B$4+A188/12)</f>
        <v>55.25</v>
      </c>
      <c r="C188" s="6">
        <f>IF(Inputs!$B$26&lt;&gt;"Ready","FIX INPUTS",IF(A188&lt;=(Inputs!C$17-Inputs!$B$4)*12,Inputs!C$18*(1+Inputs!C$20)^INT((A188-1)/12),0))</f>
        <v>0</v>
      </c>
      <c r="D188" s="6">
        <f>IF(Inputs!$B$26&lt;&gt;"Ready","FIX INPUTS",IF(A188&lt;=(Inputs!C$17-Inputs!$B$4)*12,Inputs!C$19,0))</f>
        <v>0</v>
      </c>
      <c r="E188" s="6">
        <f>IF(Inputs!$B$26&lt;&gt;"Ready","FIX INPUTS",IF(A188&lt;=(Inputs!C$17-Inputs!$B$4)*12,E187*(1+(((1+Inputs!C$21)*(1-Inputs!C$22))^(1/12)-1))+C188*Inputs!$B$11+D188,E187))</f>
        <v>0</v>
      </c>
      <c r="F188" s="6">
        <f>IF(Inputs!$B$26&lt;&gt;"Ready","FIX INPUTS",IF(A188&lt;=(Inputs!C$17-Inputs!$B$4)*12,F187*(1+(((1+Inputs!C$21)*(1-Inputs!C$22))^(1/12)-1))+C188*Inputs!$B$12,F187))</f>
        <v>0</v>
      </c>
      <c r="G188" s="6">
        <f>IF(Inputs!$B$26&lt;&gt;"Ready","FIX INPUTS",IF(A188&lt;=(Inputs!C$17-Inputs!$B$4)*12,G187*(1+(((1+Inputs!C$21)*(1-Inputs!C$22))^(1/12)-1))+C188*Inputs!$B$13,G187))</f>
        <v>0</v>
      </c>
      <c r="H188" s="6">
        <f>IF(Inputs!$B$26&lt;&gt;"Ready","FIX INPUTS",SUM(E188:G188))</f>
        <v>0</v>
      </c>
      <c r="I188" s="6">
        <f>IF(Inputs!$B$26&lt;&gt;"Ready","FIX INPUTS",H188/(1+Inputs!C$23)^(MIN(A188,(Inputs!C$17-Inputs!$B$4)*12)/12))</f>
        <v>0</v>
      </c>
      <c r="J188" s="6">
        <f>IF(Inputs!$B$26&lt;&gt;"Ready","FIX INPUTS",C188+J187)</f>
        <v>0</v>
      </c>
      <c r="K188" s="6">
        <f>IF(Inputs!$B$26&lt;&gt;"Ready","FIX INPUTS",D188+K187)</f>
        <v>0</v>
      </c>
    </row>
    <row r="189" spans="1:11" ht="27.95" customHeight="1" x14ac:dyDescent="0.25">
      <c r="A189" s="1">
        <v>184</v>
      </c>
      <c r="B189" s="1">
        <f>IF(Inputs!$B$26&lt;&gt;"Ready","FIX INPUTS",Inputs!$B$4+A189/12)</f>
        <v>55.333333333333336</v>
      </c>
      <c r="C189" s="6">
        <f>IF(Inputs!$B$26&lt;&gt;"Ready","FIX INPUTS",IF(A189&lt;=(Inputs!C$17-Inputs!$B$4)*12,Inputs!C$18*(1+Inputs!C$20)^INT((A189-1)/12),0))</f>
        <v>0</v>
      </c>
      <c r="D189" s="6">
        <f>IF(Inputs!$B$26&lt;&gt;"Ready","FIX INPUTS",IF(A189&lt;=(Inputs!C$17-Inputs!$B$4)*12,Inputs!C$19,0))</f>
        <v>0</v>
      </c>
      <c r="E189" s="6">
        <f>IF(Inputs!$B$26&lt;&gt;"Ready","FIX INPUTS",IF(A189&lt;=(Inputs!C$17-Inputs!$B$4)*12,E188*(1+(((1+Inputs!C$21)*(1-Inputs!C$22))^(1/12)-1))+C189*Inputs!$B$11+D189,E188))</f>
        <v>0</v>
      </c>
      <c r="F189" s="6">
        <f>IF(Inputs!$B$26&lt;&gt;"Ready","FIX INPUTS",IF(A189&lt;=(Inputs!C$17-Inputs!$B$4)*12,F188*(1+(((1+Inputs!C$21)*(1-Inputs!C$22))^(1/12)-1))+C189*Inputs!$B$12,F188))</f>
        <v>0</v>
      </c>
      <c r="G189" s="6">
        <f>IF(Inputs!$B$26&lt;&gt;"Ready","FIX INPUTS",IF(A189&lt;=(Inputs!C$17-Inputs!$B$4)*12,G188*(1+(((1+Inputs!C$21)*(1-Inputs!C$22))^(1/12)-1))+C189*Inputs!$B$13,G188))</f>
        <v>0</v>
      </c>
      <c r="H189" s="6">
        <f>IF(Inputs!$B$26&lt;&gt;"Ready","FIX INPUTS",SUM(E189:G189))</f>
        <v>0</v>
      </c>
      <c r="I189" s="6">
        <f>IF(Inputs!$B$26&lt;&gt;"Ready","FIX INPUTS",H189/(1+Inputs!C$23)^(MIN(A189,(Inputs!C$17-Inputs!$B$4)*12)/12))</f>
        <v>0</v>
      </c>
      <c r="J189" s="6">
        <f>IF(Inputs!$B$26&lt;&gt;"Ready","FIX INPUTS",C189+J188)</f>
        <v>0</v>
      </c>
      <c r="K189" s="6">
        <f>IF(Inputs!$B$26&lt;&gt;"Ready","FIX INPUTS",D189+K188)</f>
        <v>0</v>
      </c>
    </row>
    <row r="190" spans="1:11" ht="27.95" customHeight="1" x14ac:dyDescent="0.25">
      <c r="A190" s="1">
        <v>185</v>
      </c>
      <c r="B190" s="1">
        <f>IF(Inputs!$B$26&lt;&gt;"Ready","FIX INPUTS",Inputs!$B$4+A190/12)</f>
        <v>55.416666666666664</v>
      </c>
      <c r="C190" s="6">
        <f>IF(Inputs!$B$26&lt;&gt;"Ready","FIX INPUTS",IF(A190&lt;=(Inputs!C$17-Inputs!$B$4)*12,Inputs!C$18*(1+Inputs!C$20)^INT((A190-1)/12),0))</f>
        <v>0</v>
      </c>
      <c r="D190" s="6">
        <f>IF(Inputs!$B$26&lt;&gt;"Ready","FIX INPUTS",IF(A190&lt;=(Inputs!C$17-Inputs!$B$4)*12,Inputs!C$19,0))</f>
        <v>0</v>
      </c>
      <c r="E190" s="6">
        <f>IF(Inputs!$B$26&lt;&gt;"Ready","FIX INPUTS",IF(A190&lt;=(Inputs!C$17-Inputs!$B$4)*12,E189*(1+(((1+Inputs!C$21)*(1-Inputs!C$22))^(1/12)-1))+C190*Inputs!$B$11+D190,E189))</f>
        <v>0</v>
      </c>
      <c r="F190" s="6">
        <f>IF(Inputs!$B$26&lt;&gt;"Ready","FIX INPUTS",IF(A190&lt;=(Inputs!C$17-Inputs!$B$4)*12,F189*(1+(((1+Inputs!C$21)*(1-Inputs!C$22))^(1/12)-1))+C190*Inputs!$B$12,F189))</f>
        <v>0</v>
      </c>
      <c r="G190" s="6">
        <f>IF(Inputs!$B$26&lt;&gt;"Ready","FIX INPUTS",IF(A190&lt;=(Inputs!C$17-Inputs!$B$4)*12,G189*(1+(((1+Inputs!C$21)*(1-Inputs!C$22))^(1/12)-1))+C190*Inputs!$B$13,G189))</f>
        <v>0</v>
      </c>
      <c r="H190" s="6">
        <f>IF(Inputs!$B$26&lt;&gt;"Ready","FIX INPUTS",SUM(E190:G190))</f>
        <v>0</v>
      </c>
      <c r="I190" s="6">
        <f>IF(Inputs!$B$26&lt;&gt;"Ready","FIX INPUTS",H190/(1+Inputs!C$23)^(MIN(A190,(Inputs!C$17-Inputs!$B$4)*12)/12))</f>
        <v>0</v>
      </c>
      <c r="J190" s="6">
        <f>IF(Inputs!$B$26&lt;&gt;"Ready","FIX INPUTS",C190+J189)</f>
        <v>0</v>
      </c>
      <c r="K190" s="6">
        <f>IF(Inputs!$B$26&lt;&gt;"Ready","FIX INPUTS",D190+K189)</f>
        <v>0</v>
      </c>
    </row>
    <row r="191" spans="1:11" ht="27.95" customHeight="1" x14ac:dyDescent="0.25">
      <c r="A191" s="1">
        <v>186</v>
      </c>
      <c r="B191" s="1">
        <f>IF(Inputs!$B$26&lt;&gt;"Ready","FIX INPUTS",Inputs!$B$4+A191/12)</f>
        <v>55.5</v>
      </c>
      <c r="C191" s="6">
        <f>IF(Inputs!$B$26&lt;&gt;"Ready","FIX INPUTS",IF(A191&lt;=(Inputs!C$17-Inputs!$B$4)*12,Inputs!C$18*(1+Inputs!C$20)^INT((A191-1)/12),0))</f>
        <v>0</v>
      </c>
      <c r="D191" s="6">
        <f>IF(Inputs!$B$26&lt;&gt;"Ready","FIX INPUTS",IF(A191&lt;=(Inputs!C$17-Inputs!$B$4)*12,Inputs!C$19,0))</f>
        <v>0</v>
      </c>
      <c r="E191" s="6">
        <f>IF(Inputs!$B$26&lt;&gt;"Ready","FIX INPUTS",IF(A191&lt;=(Inputs!C$17-Inputs!$B$4)*12,E190*(1+(((1+Inputs!C$21)*(1-Inputs!C$22))^(1/12)-1))+C191*Inputs!$B$11+D191,E190))</f>
        <v>0</v>
      </c>
      <c r="F191" s="6">
        <f>IF(Inputs!$B$26&lt;&gt;"Ready","FIX INPUTS",IF(A191&lt;=(Inputs!C$17-Inputs!$B$4)*12,F190*(1+(((1+Inputs!C$21)*(1-Inputs!C$22))^(1/12)-1))+C191*Inputs!$B$12,F190))</f>
        <v>0</v>
      </c>
      <c r="G191" s="6">
        <f>IF(Inputs!$B$26&lt;&gt;"Ready","FIX INPUTS",IF(A191&lt;=(Inputs!C$17-Inputs!$B$4)*12,G190*(1+(((1+Inputs!C$21)*(1-Inputs!C$22))^(1/12)-1))+C191*Inputs!$B$13,G190))</f>
        <v>0</v>
      </c>
      <c r="H191" s="6">
        <f>IF(Inputs!$B$26&lt;&gt;"Ready","FIX INPUTS",SUM(E191:G191))</f>
        <v>0</v>
      </c>
      <c r="I191" s="6">
        <f>IF(Inputs!$B$26&lt;&gt;"Ready","FIX INPUTS",H191/(1+Inputs!C$23)^(MIN(A191,(Inputs!C$17-Inputs!$B$4)*12)/12))</f>
        <v>0</v>
      </c>
      <c r="J191" s="6">
        <f>IF(Inputs!$B$26&lt;&gt;"Ready","FIX INPUTS",C191+J190)</f>
        <v>0</v>
      </c>
      <c r="K191" s="6">
        <f>IF(Inputs!$B$26&lt;&gt;"Ready","FIX INPUTS",D191+K190)</f>
        <v>0</v>
      </c>
    </row>
    <row r="192" spans="1:11" ht="27.95" customHeight="1" x14ac:dyDescent="0.25">
      <c r="A192" s="1">
        <v>187</v>
      </c>
      <c r="B192" s="1">
        <f>IF(Inputs!$B$26&lt;&gt;"Ready","FIX INPUTS",Inputs!$B$4+A192/12)</f>
        <v>55.583333333333336</v>
      </c>
      <c r="C192" s="6">
        <f>IF(Inputs!$B$26&lt;&gt;"Ready","FIX INPUTS",IF(A192&lt;=(Inputs!C$17-Inputs!$B$4)*12,Inputs!C$18*(1+Inputs!C$20)^INT((A192-1)/12),0))</f>
        <v>0</v>
      </c>
      <c r="D192" s="6">
        <f>IF(Inputs!$B$26&lt;&gt;"Ready","FIX INPUTS",IF(A192&lt;=(Inputs!C$17-Inputs!$B$4)*12,Inputs!C$19,0))</f>
        <v>0</v>
      </c>
      <c r="E192" s="6">
        <f>IF(Inputs!$B$26&lt;&gt;"Ready","FIX INPUTS",IF(A192&lt;=(Inputs!C$17-Inputs!$B$4)*12,E191*(1+(((1+Inputs!C$21)*(1-Inputs!C$22))^(1/12)-1))+C192*Inputs!$B$11+D192,E191))</f>
        <v>0</v>
      </c>
      <c r="F192" s="6">
        <f>IF(Inputs!$B$26&lt;&gt;"Ready","FIX INPUTS",IF(A192&lt;=(Inputs!C$17-Inputs!$B$4)*12,F191*(1+(((1+Inputs!C$21)*(1-Inputs!C$22))^(1/12)-1))+C192*Inputs!$B$12,F191))</f>
        <v>0</v>
      </c>
      <c r="G192" s="6">
        <f>IF(Inputs!$B$26&lt;&gt;"Ready","FIX INPUTS",IF(A192&lt;=(Inputs!C$17-Inputs!$B$4)*12,G191*(1+(((1+Inputs!C$21)*(1-Inputs!C$22))^(1/12)-1))+C192*Inputs!$B$13,G191))</f>
        <v>0</v>
      </c>
      <c r="H192" s="6">
        <f>IF(Inputs!$B$26&lt;&gt;"Ready","FIX INPUTS",SUM(E192:G192))</f>
        <v>0</v>
      </c>
      <c r="I192" s="6">
        <f>IF(Inputs!$B$26&lt;&gt;"Ready","FIX INPUTS",H192/(1+Inputs!C$23)^(MIN(A192,(Inputs!C$17-Inputs!$B$4)*12)/12))</f>
        <v>0</v>
      </c>
      <c r="J192" s="6">
        <f>IF(Inputs!$B$26&lt;&gt;"Ready","FIX INPUTS",C192+J191)</f>
        <v>0</v>
      </c>
      <c r="K192" s="6">
        <f>IF(Inputs!$B$26&lt;&gt;"Ready","FIX INPUTS",D192+K191)</f>
        <v>0</v>
      </c>
    </row>
    <row r="193" spans="1:11" ht="27.95" customHeight="1" x14ac:dyDescent="0.25">
      <c r="A193" s="1">
        <v>188</v>
      </c>
      <c r="B193" s="1">
        <f>IF(Inputs!$B$26&lt;&gt;"Ready","FIX INPUTS",Inputs!$B$4+A193/12)</f>
        <v>55.666666666666664</v>
      </c>
      <c r="C193" s="6">
        <f>IF(Inputs!$B$26&lt;&gt;"Ready","FIX INPUTS",IF(A193&lt;=(Inputs!C$17-Inputs!$B$4)*12,Inputs!C$18*(1+Inputs!C$20)^INT((A193-1)/12),0))</f>
        <v>0</v>
      </c>
      <c r="D193" s="6">
        <f>IF(Inputs!$B$26&lt;&gt;"Ready","FIX INPUTS",IF(A193&lt;=(Inputs!C$17-Inputs!$B$4)*12,Inputs!C$19,0))</f>
        <v>0</v>
      </c>
      <c r="E193" s="6">
        <f>IF(Inputs!$B$26&lt;&gt;"Ready","FIX INPUTS",IF(A193&lt;=(Inputs!C$17-Inputs!$B$4)*12,E192*(1+(((1+Inputs!C$21)*(1-Inputs!C$22))^(1/12)-1))+C193*Inputs!$B$11+D193,E192))</f>
        <v>0</v>
      </c>
      <c r="F193" s="6">
        <f>IF(Inputs!$B$26&lt;&gt;"Ready","FIX INPUTS",IF(A193&lt;=(Inputs!C$17-Inputs!$B$4)*12,F192*(1+(((1+Inputs!C$21)*(1-Inputs!C$22))^(1/12)-1))+C193*Inputs!$B$12,F192))</f>
        <v>0</v>
      </c>
      <c r="G193" s="6">
        <f>IF(Inputs!$B$26&lt;&gt;"Ready","FIX INPUTS",IF(A193&lt;=(Inputs!C$17-Inputs!$B$4)*12,G192*(1+(((1+Inputs!C$21)*(1-Inputs!C$22))^(1/12)-1))+C193*Inputs!$B$13,G192))</f>
        <v>0</v>
      </c>
      <c r="H193" s="6">
        <f>IF(Inputs!$B$26&lt;&gt;"Ready","FIX INPUTS",SUM(E193:G193))</f>
        <v>0</v>
      </c>
      <c r="I193" s="6">
        <f>IF(Inputs!$B$26&lt;&gt;"Ready","FIX INPUTS",H193/(1+Inputs!C$23)^(MIN(A193,(Inputs!C$17-Inputs!$B$4)*12)/12))</f>
        <v>0</v>
      </c>
      <c r="J193" s="6">
        <f>IF(Inputs!$B$26&lt;&gt;"Ready","FIX INPUTS",C193+J192)</f>
        <v>0</v>
      </c>
      <c r="K193" s="6">
        <f>IF(Inputs!$B$26&lt;&gt;"Ready","FIX INPUTS",D193+K192)</f>
        <v>0</v>
      </c>
    </row>
    <row r="194" spans="1:11" ht="27.95" customHeight="1" x14ac:dyDescent="0.25">
      <c r="A194" s="1">
        <v>189</v>
      </c>
      <c r="B194" s="1">
        <f>IF(Inputs!$B$26&lt;&gt;"Ready","FIX INPUTS",Inputs!$B$4+A194/12)</f>
        <v>55.75</v>
      </c>
      <c r="C194" s="6">
        <f>IF(Inputs!$B$26&lt;&gt;"Ready","FIX INPUTS",IF(A194&lt;=(Inputs!C$17-Inputs!$B$4)*12,Inputs!C$18*(1+Inputs!C$20)^INT((A194-1)/12),0))</f>
        <v>0</v>
      </c>
      <c r="D194" s="6">
        <f>IF(Inputs!$B$26&lt;&gt;"Ready","FIX INPUTS",IF(A194&lt;=(Inputs!C$17-Inputs!$B$4)*12,Inputs!C$19,0))</f>
        <v>0</v>
      </c>
      <c r="E194" s="6">
        <f>IF(Inputs!$B$26&lt;&gt;"Ready","FIX INPUTS",IF(A194&lt;=(Inputs!C$17-Inputs!$B$4)*12,E193*(1+(((1+Inputs!C$21)*(1-Inputs!C$22))^(1/12)-1))+C194*Inputs!$B$11+D194,E193))</f>
        <v>0</v>
      </c>
      <c r="F194" s="6">
        <f>IF(Inputs!$B$26&lt;&gt;"Ready","FIX INPUTS",IF(A194&lt;=(Inputs!C$17-Inputs!$B$4)*12,F193*(1+(((1+Inputs!C$21)*(1-Inputs!C$22))^(1/12)-1))+C194*Inputs!$B$12,F193))</f>
        <v>0</v>
      </c>
      <c r="G194" s="6">
        <f>IF(Inputs!$B$26&lt;&gt;"Ready","FIX INPUTS",IF(A194&lt;=(Inputs!C$17-Inputs!$B$4)*12,G193*(1+(((1+Inputs!C$21)*(1-Inputs!C$22))^(1/12)-1))+C194*Inputs!$B$13,G193))</f>
        <v>0</v>
      </c>
      <c r="H194" s="6">
        <f>IF(Inputs!$B$26&lt;&gt;"Ready","FIX INPUTS",SUM(E194:G194))</f>
        <v>0</v>
      </c>
      <c r="I194" s="6">
        <f>IF(Inputs!$B$26&lt;&gt;"Ready","FIX INPUTS",H194/(1+Inputs!C$23)^(MIN(A194,(Inputs!C$17-Inputs!$B$4)*12)/12))</f>
        <v>0</v>
      </c>
      <c r="J194" s="6">
        <f>IF(Inputs!$B$26&lt;&gt;"Ready","FIX INPUTS",C194+J193)</f>
        <v>0</v>
      </c>
      <c r="K194" s="6">
        <f>IF(Inputs!$B$26&lt;&gt;"Ready","FIX INPUTS",D194+K193)</f>
        <v>0</v>
      </c>
    </row>
    <row r="195" spans="1:11" ht="27.95" customHeight="1" x14ac:dyDescent="0.25">
      <c r="A195" s="1">
        <v>190</v>
      </c>
      <c r="B195" s="1">
        <f>IF(Inputs!$B$26&lt;&gt;"Ready","FIX INPUTS",Inputs!$B$4+A195/12)</f>
        <v>55.833333333333336</v>
      </c>
      <c r="C195" s="6">
        <f>IF(Inputs!$B$26&lt;&gt;"Ready","FIX INPUTS",IF(A195&lt;=(Inputs!C$17-Inputs!$B$4)*12,Inputs!C$18*(1+Inputs!C$20)^INT((A195-1)/12),0))</f>
        <v>0</v>
      </c>
      <c r="D195" s="6">
        <f>IF(Inputs!$B$26&lt;&gt;"Ready","FIX INPUTS",IF(A195&lt;=(Inputs!C$17-Inputs!$B$4)*12,Inputs!C$19,0))</f>
        <v>0</v>
      </c>
      <c r="E195" s="6">
        <f>IF(Inputs!$B$26&lt;&gt;"Ready","FIX INPUTS",IF(A195&lt;=(Inputs!C$17-Inputs!$B$4)*12,E194*(1+(((1+Inputs!C$21)*(1-Inputs!C$22))^(1/12)-1))+C195*Inputs!$B$11+D195,E194))</f>
        <v>0</v>
      </c>
      <c r="F195" s="6">
        <f>IF(Inputs!$B$26&lt;&gt;"Ready","FIX INPUTS",IF(A195&lt;=(Inputs!C$17-Inputs!$B$4)*12,F194*(1+(((1+Inputs!C$21)*(1-Inputs!C$22))^(1/12)-1))+C195*Inputs!$B$12,F194))</f>
        <v>0</v>
      </c>
      <c r="G195" s="6">
        <f>IF(Inputs!$B$26&lt;&gt;"Ready","FIX INPUTS",IF(A195&lt;=(Inputs!C$17-Inputs!$B$4)*12,G194*(1+(((1+Inputs!C$21)*(1-Inputs!C$22))^(1/12)-1))+C195*Inputs!$B$13,G194))</f>
        <v>0</v>
      </c>
      <c r="H195" s="6">
        <f>IF(Inputs!$B$26&lt;&gt;"Ready","FIX INPUTS",SUM(E195:G195))</f>
        <v>0</v>
      </c>
      <c r="I195" s="6">
        <f>IF(Inputs!$B$26&lt;&gt;"Ready","FIX INPUTS",H195/(1+Inputs!C$23)^(MIN(A195,(Inputs!C$17-Inputs!$B$4)*12)/12))</f>
        <v>0</v>
      </c>
      <c r="J195" s="6">
        <f>IF(Inputs!$B$26&lt;&gt;"Ready","FIX INPUTS",C195+J194)</f>
        <v>0</v>
      </c>
      <c r="K195" s="6">
        <f>IF(Inputs!$B$26&lt;&gt;"Ready","FIX INPUTS",D195+K194)</f>
        <v>0</v>
      </c>
    </row>
    <row r="196" spans="1:11" ht="27.95" customHeight="1" x14ac:dyDescent="0.25">
      <c r="A196" s="1">
        <v>191</v>
      </c>
      <c r="B196" s="1">
        <f>IF(Inputs!$B$26&lt;&gt;"Ready","FIX INPUTS",Inputs!$B$4+A196/12)</f>
        <v>55.916666666666664</v>
      </c>
      <c r="C196" s="6">
        <f>IF(Inputs!$B$26&lt;&gt;"Ready","FIX INPUTS",IF(A196&lt;=(Inputs!C$17-Inputs!$B$4)*12,Inputs!C$18*(1+Inputs!C$20)^INT((A196-1)/12),0))</f>
        <v>0</v>
      </c>
      <c r="D196" s="6">
        <f>IF(Inputs!$B$26&lt;&gt;"Ready","FIX INPUTS",IF(A196&lt;=(Inputs!C$17-Inputs!$B$4)*12,Inputs!C$19,0))</f>
        <v>0</v>
      </c>
      <c r="E196" s="6">
        <f>IF(Inputs!$B$26&lt;&gt;"Ready","FIX INPUTS",IF(A196&lt;=(Inputs!C$17-Inputs!$B$4)*12,E195*(1+(((1+Inputs!C$21)*(1-Inputs!C$22))^(1/12)-1))+C196*Inputs!$B$11+D196,E195))</f>
        <v>0</v>
      </c>
      <c r="F196" s="6">
        <f>IF(Inputs!$B$26&lt;&gt;"Ready","FIX INPUTS",IF(A196&lt;=(Inputs!C$17-Inputs!$B$4)*12,F195*(1+(((1+Inputs!C$21)*(1-Inputs!C$22))^(1/12)-1))+C196*Inputs!$B$12,F195))</f>
        <v>0</v>
      </c>
      <c r="G196" s="6">
        <f>IF(Inputs!$B$26&lt;&gt;"Ready","FIX INPUTS",IF(A196&lt;=(Inputs!C$17-Inputs!$B$4)*12,G195*(1+(((1+Inputs!C$21)*(1-Inputs!C$22))^(1/12)-1))+C196*Inputs!$B$13,G195))</f>
        <v>0</v>
      </c>
      <c r="H196" s="6">
        <f>IF(Inputs!$B$26&lt;&gt;"Ready","FIX INPUTS",SUM(E196:G196))</f>
        <v>0</v>
      </c>
      <c r="I196" s="6">
        <f>IF(Inputs!$B$26&lt;&gt;"Ready","FIX INPUTS",H196/(1+Inputs!C$23)^(MIN(A196,(Inputs!C$17-Inputs!$B$4)*12)/12))</f>
        <v>0</v>
      </c>
      <c r="J196" s="6">
        <f>IF(Inputs!$B$26&lt;&gt;"Ready","FIX INPUTS",C196+J195)</f>
        <v>0</v>
      </c>
      <c r="K196" s="6">
        <f>IF(Inputs!$B$26&lt;&gt;"Ready","FIX INPUTS",D196+K195)</f>
        <v>0</v>
      </c>
    </row>
    <row r="197" spans="1:11" ht="27.95" customHeight="1" x14ac:dyDescent="0.25">
      <c r="A197" s="1">
        <v>192</v>
      </c>
      <c r="B197" s="1">
        <f>IF(Inputs!$B$26&lt;&gt;"Ready","FIX INPUTS",Inputs!$B$4+A197/12)</f>
        <v>56</v>
      </c>
      <c r="C197" s="6">
        <f>IF(Inputs!$B$26&lt;&gt;"Ready","FIX INPUTS",IF(A197&lt;=(Inputs!C$17-Inputs!$B$4)*12,Inputs!C$18*(1+Inputs!C$20)^INT((A197-1)/12),0))</f>
        <v>0</v>
      </c>
      <c r="D197" s="6">
        <f>IF(Inputs!$B$26&lt;&gt;"Ready","FIX INPUTS",IF(A197&lt;=(Inputs!C$17-Inputs!$B$4)*12,Inputs!C$19,0))</f>
        <v>0</v>
      </c>
      <c r="E197" s="6">
        <f>IF(Inputs!$B$26&lt;&gt;"Ready","FIX INPUTS",IF(A197&lt;=(Inputs!C$17-Inputs!$B$4)*12,E196*(1+(((1+Inputs!C$21)*(1-Inputs!C$22))^(1/12)-1))+C197*Inputs!$B$11+D197,E196))</f>
        <v>0</v>
      </c>
      <c r="F197" s="6">
        <f>IF(Inputs!$B$26&lt;&gt;"Ready","FIX INPUTS",IF(A197&lt;=(Inputs!C$17-Inputs!$B$4)*12,F196*(1+(((1+Inputs!C$21)*(1-Inputs!C$22))^(1/12)-1))+C197*Inputs!$B$12,F196))</f>
        <v>0</v>
      </c>
      <c r="G197" s="6">
        <f>IF(Inputs!$B$26&lt;&gt;"Ready","FIX INPUTS",IF(A197&lt;=(Inputs!C$17-Inputs!$B$4)*12,G196*(1+(((1+Inputs!C$21)*(1-Inputs!C$22))^(1/12)-1))+C197*Inputs!$B$13,G196))</f>
        <v>0</v>
      </c>
      <c r="H197" s="6">
        <f>IF(Inputs!$B$26&lt;&gt;"Ready","FIX INPUTS",SUM(E197:G197))</f>
        <v>0</v>
      </c>
      <c r="I197" s="6">
        <f>IF(Inputs!$B$26&lt;&gt;"Ready","FIX INPUTS",H197/(1+Inputs!C$23)^(MIN(A197,(Inputs!C$17-Inputs!$B$4)*12)/12))</f>
        <v>0</v>
      </c>
      <c r="J197" s="6">
        <f>IF(Inputs!$B$26&lt;&gt;"Ready","FIX INPUTS",C197+J196)</f>
        <v>0</v>
      </c>
      <c r="K197" s="6">
        <f>IF(Inputs!$B$26&lt;&gt;"Ready","FIX INPUTS",D197+K196)</f>
        <v>0</v>
      </c>
    </row>
    <row r="198" spans="1:11" ht="27.95" customHeight="1" x14ac:dyDescent="0.25">
      <c r="A198" s="1">
        <v>193</v>
      </c>
      <c r="B198" s="1">
        <f>IF(Inputs!$B$26&lt;&gt;"Ready","FIX INPUTS",Inputs!$B$4+A198/12)</f>
        <v>56.083333333333329</v>
      </c>
      <c r="C198" s="6">
        <f>IF(Inputs!$B$26&lt;&gt;"Ready","FIX INPUTS",IF(A198&lt;=(Inputs!C$17-Inputs!$B$4)*12,Inputs!C$18*(1+Inputs!C$20)^INT((A198-1)/12),0))</f>
        <v>0</v>
      </c>
      <c r="D198" s="6">
        <f>IF(Inputs!$B$26&lt;&gt;"Ready","FIX INPUTS",IF(A198&lt;=(Inputs!C$17-Inputs!$B$4)*12,Inputs!C$19,0))</f>
        <v>0</v>
      </c>
      <c r="E198" s="6">
        <f>IF(Inputs!$B$26&lt;&gt;"Ready","FIX INPUTS",IF(A198&lt;=(Inputs!C$17-Inputs!$B$4)*12,E197*(1+(((1+Inputs!C$21)*(1-Inputs!C$22))^(1/12)-1))+C198*Inputs!$B$11+D198,E197))</f>
        <v>0</v>
      </c>
      <c r="F198" s="6">
        <f>IF(Inputs!$B$26&lt;&gt;"Ready","FIX INPUTS",IF(A198&lt;=(Inputs!C$17-Inputs!$B$4)*12,F197*(1+(((1+Inputs!C$21)*(1-Inputs!C$22))^(1/12)-1))+C198*Inputs!$B$12,F197))</f>
        <v>0</v>
      </c>
      <c r="G198" s="6">
        <f>IF(Inputs!$B$26&lt;&gt;"Ready","FIX INPUTS",IF(A198&lt;=(Inputs!C$17-Inputs!$B$4)*12,G197*(1+(((1+Inputs!C$21)*(1-Inputs!C$22))^(1/12)-1))+C198*Inputs!$B$13,G197))</f>
        <v>0</v>
      </c>
      <c r="H198" s="6">
        <f>IF(Inputs!$B$26&lt;&gt;"Ready","FIX INPUTS",SUM(E198:G198))</f>
        <v>0</v>
      </c>
      <c r="I198" s="6">
        <f>IF(Inputs!$B$26&lt;&gt;"Ready","FIX INPUTS",H198/(1+Inputs!C$23)^(MIN(A198,(Inputs!C$17-Inputs!$B$4)*12)/12))</f>
        <v>0</v>
      </c>
      <c r="J198" s="6">
        <f>IF(Inputs!$B$26&lt;&gt;"Ready","FIX INPUTS",C198+J197)</f>
        <v>0</v>
      </c>
      <c r="K198" s="6">
        <f>IF(Inputs!$B$26&lt;&gt;"Ready","FIX INPUTS",D198+K197)</f>
        <v>0</v>
      </c>
    </row>
    <row r="199" spans="1:11" ht="27.95" customHeight="1" x14ac:dyDescent="0.25">
      <c r="A199" s="1">
        <v>194</v>
      </c>
      <c r="B199" s="1">
        <f>IF(Inputs!$B$26&lt;&gt;"Ready","FIX INPUTS",Inputs!$B$4+A199/12)</f>
        <v>56.166666666666671</v>
      </c>
      <c r="C199" s="6">
        <f>IF(Inputs!$B$26&lt;&gt;"Ready","FIX INPUTS",IF(A199&lt;=(Inputs!C$17-Inputs!$B$4)*12,Inputs!C$18*(1+Inputs!C$20)^INT((A199-1)/12),0))</f>
        <v>0</v>
      </c>
      <c r="D199" s="6">
        <f>IF(Inputs!$B$26&lt;&gt;"Ready","FIX INPUTS",IF(A199&lt;=(Inputs!C$17-Inputs!$B$4)*12,Inputs!C$19,0))</f>
        <v>0</v>
      </c>
      <c r="E199" s="6">
        <f>IF(Inputs!$B$26&lt;&gt;"Ready","FIX INPUTS",IF(A199&lt;=(Inputs!C$17-Inputs!$B$4)*12,E198*(1+(((1+Inputs!C$21)*(1-Inputs!C$22))^(1/12)-1))+C199*Inputs!$B$11+D199,E198))</f>
        <v>0</v>
      </c>
      <c r="F199" s="6">
        <f>IF(Inputs!$B$26&lt;&gt;"Ready","FIX INPUTS",IF(A199&lt;=(Inputs!C$17-Inputs!$B$4)*12,F198*(1+(((1+Inputs!C$21)*(1-Inputs!C$22))^(1/12)-1))+C199*Inputs!$B$12,F198))</f>
        <v>0</v>
      </c>
      <c r="G199" s="6">
        <f>IF(Inputs!$B$26&lt;&gt;"Ready","FIX INPUTS",IF(A199&lt;=(Inputs!C$17-Inputs!$B$4)*12,G198*(1+(((1+Inputs!C$21)*(1-Inputs!C$22))^(1/12)-1))+C199*Inputs!$B$13,G198))</f>
        <v>0</v>
      </c>
      <c r="H199" s="6">
        <f>IF(Inputs!$B$26&lt;&gt;"Ready","FIX INPUTS",SUM(E199:G199))</f>
        <v>0</v>
      </c>
      <c r="I199" s="6">
        <f>IF(Inputs!$B$26&lt;&gt;"Ready","FIX INPUTS",H199/(1+Inputs!C$23)^(MIN(A199,(Inputs!C$17-Inputs!$B$4)*12)/12))</f>
        <v>0</v>
      </c>
      <c r="J199" s="6">
        <f>IF(Inputs!$B$26&lt;&gt;"Ready","FIX INPUTS",C199+J198)</f>
        <v>0</v>
      </c>
      <c r="K199" s="6">
        <f>IF(Inputs!$B$26&lt;&gt;"Ready","FIX INPUTS",D199+K198)</f>
        <v>0</v>
      </c>
    </row>
    <row r="200" spans="1:11" ht="27.95" customHeight="1" x14ac:dyDescent="0.25">
      <c r="A200" s="1">
        <v>195</v>
      </c>
      <c r="B200" s="1">
        <f>IF(Inputs!$B$26&lt;&gt;"Ready","FIX INPUTS",Inputs!$B$4+A200/12)</f>
        <v>56.25</v>
      </c>
      <c r="C200" s="6">
        <f>IF(Inputs!$B$26&lt;&gt;"Ready","FIX INPUTS",IF(A200&lt;=(Inputs!C$17-Inputs!$B$4)*12,Inputs!C$18*(1+Inputs!C$20)^INT((A200-1)/12),0))</f>
        <v>0</v>
      </c>
      <c r="D200" s="6">
        <f>IF(Inputs!$B$26&lt;&gt;"Ready","FIX INPUTS",IF(A200&lt;=(Inputs!C$17-Inputs!$B$4)*12,Inputs!C$19,0))</f>
        <v>0</v>
      </c>
      <c r="E200" s="6">
        <f>IF(Inputs!$B$26&lt;&gt;"Ready","FIX INPUTS",IF(A200&lt;=(Inputs!C$17-Inputs!$B$4)*12,E199*(1+(((1+Inputs!C$21)*(1-Inputs!C$22))^(1/12)-1))+C200*Inputs!$B$11+D200,E199))</f>
        <v>0</v>
      </c>
      <c r="F200" s="6">
        <f>IF(Inputs!$B$26&lt;&gt;"Ready","FIX INPUTS",IF(A200&lt;=(Inputs!C$17-Inputs!$B$4)*12,F199*(1+(((1+Inputs!C$21)*(1-Inputs!C$22))^(1/12)-1))+C200*Inputs!$B$12,F199))</f>
        <v>0</v>
      </c>
      <c r="G200" s="6">
        <f>IF(Inputs!$B$26&lt;&gt;"Ready","FIX INPUTS",IF(A200&lt;=(Inputs!C$17-Inputs!$B$4)*12,G199*(1+(((1+Inputs!C$21)*(1-Inputs!C$22))^(1/12)-1))+C200*Inputs!$B$13,G199))</f>
        <v>0</v>
      </c>
      <c r="H200" s="6">
        <f>IF(Inputs!$B$26&lt;&gt;"Ready","FIX INPUTS",SUM(E200:G200))</f>
        <v>0</v>
      </c>
      <c r="I200" s="6">
        <f>IF(Inputs!$B$26&lt;&gt;"Ready","FIX INPUTS",H200/(1+Inputs!C$23)^(MIN(A200,(Inputs!C$17-Inputs!$B$4)*12)/12))</f>
        <v>0</v>
      </c>
      <c r="J200" s="6">
        <f>IF(Inputs!$B$26&lt;&gt;"Ready","FIX INPUTS",C200+J199)</f>
        <v>0</v>
      </c>
      <c r="K200" s="6">
        <f>IF(Inputs!$B$26&lt;&gt;"Ready","FIX INPUTS",D200+K199)</f>
        <v>0</v>
      </c>
    </row>
    <row r="201" spans="1:11" ht="27.95" customHeight="1" x14ac:dyDescent="0.25">
      <c r="A201" s="1">
        <v>196</v>
      </c>
      <c r="B201" s="1">
        <f>IF(Inputs!$B$26&lt;&gt;"Ready","FIX INPUTS",Inputs!$B$4+A201/12)</f>
        <v>56.333333333333329</v>
      </c>
      <c r="C201" s="6">
        <f>IF(Inputs!$B$26&lt;&gt;"Ready","FIX INPUTS",IF(A201&lt;=(Inputs!C$17-Inputs!$B$4)*12,Inputs!C$18*(1+Inputs!C$20)^INT((A201-1)/12),0))</f>
        <v>0</v>
      </c>
      <c r="D201" s="6">
        <f>IF(Inputs!$B$26&lt;&gt;"Ready","FIX INPUTS",IF(A201&lt;=(Inputs!C$17-Inputs!$B$4)*12,Inputs!C$19,0))</f>
        <v>0</v>
      </c>
      <c r="E201" s="6">
        <f>IF(Inputs!$B$26&lt;&gt;"Ready","FIX INPUTS",IF(A201&lt;=(Inputs!C$17-Inputs!$B$4)*12,E200*(1+(((1+Inputs!C$21)*(1-Inputs!C$22))^(1/12)-1))+C201*Inputs!$B$11+D201,E200))</f>
        <v>0</v>
      </c>
      <c r="F201" s="6">
        <f>IF(Inputs!$B$26&lt;&gt;"Ready","FIX INPUTS",IF(A201&lt;=(Inputs!C$17-Inputs!$B$4)*12,F200*(1+(((1+Inputs!C$21)*(1-Inputs!C$22))^(1/12)-1))+C201*Inputs!$B$12,F200))</f>
        <v>0</v>
      </c>
      <c r="G201" s="6">
        <f>IF(Inputs!$B$26&lt;&gt;"Ready","FIX INPUTS",IF(A201&lt;=(Inputs!C$17-Inputs!$B$4)*12,G200*(1+(((1+Inputs!C$21)*(1-Inputs!C$22))^(1/12)-1))+C201*Inputs!$B$13,G200))</f>
        <v>0</v>
      </c>
      <c r="H201" s="6">
        <f>IF(Inputs!$B$26&lt;&gt;"Ready","FIX INPUTS",SUM(E201:G201))</f>
        <v>0</v>
      </c>
      <c r="I201" s="6">
        <f>IF(Inputs!$B$26&lt;&gt;"Ready","FIX INPUTS",H201/(1+Inputs!C$23)^(MIN(A201,(Inputs!C$17-Inputs!$B$4)*12)/12))</f>
        <v>0</v>
      </c>
      <c r="J201" s="6">
        <f>IF(Inputs!$B$26&lt;&gt;"Ready","FIX INPUTS",C201+J200)</f>
        <v>0</v>
      </c>
      <c r="K201" s="6">
        <f>IF(Inputs!$B$26&lt;&gt;"Ready","FIX INPUTS",D201+K200)</f>
        <v>0</v>
      </c>
    </row>
    <row r="202" spans="1:11" ht="27.95" customHeight="1" x14ac:dyDescent="0.25">
      <c r="A202" s="1">
        <v>197</v>
      </c>
      <c r="B202" s="1">
        <f>IF(Inputs!$B$26&lt;&gt;"Ready","FIX INPUTS",Inputs!$B$4+A202/12)</f>
        <v>56.416666666666671</v>
      </c>
      <c r="C202" s="6">
        <f>IF(Inputs!$B$26&lt;&gt;"Ready","FIX INPUTS",IF(A202&lt;=(Inputs!C$17-Inputs!$B$4)*12,Inputs!C$18*(1+Inputs!C$20)^INT((A202-1)/12),0))</f>
        <v>0</v>
      </c>
      <c r="D202" s="6">
        <f>IF(Inputs!$B$26&lt;&gt;"Ready","FIX INPUTS",IF(A202&lt;=(Inputs!C$17-Inputs!$B$4)*12,Inputs!C$19,0))</f>
        <v>0</v>
      </c>
      <c r="E202" s="6">
        <f>IF(Inputs!$B$26&lt;&gt;"Ready","FIX INPUTS",IF(A202&lt;=(Inputs!C$17-Inputs!$B$4)*12,E201*(1+(((1+Inputs!C$21)*(1-Inputs!C$22))^(1/12)-1))+C202*Inputs!$B$11+D202,E201))</f>
        <v>0</v>
      </c>
      <c r="F202" s="6">
        <f>IF(Inputs!$B$26&lt;&gt;"Ready","FIX INPUTS",IF(A202&lt;=(Inputs!C$17-Inputs!$B$4)*12,F201*(1+(((1+Inputs!C$21)*(1-Inputs!C$22))^(1/12)-1))+C202*Inputs!$B$12,F201))</f>
        <v>0</v>
      </c>
      <c r="G202" s="6">
        <f>IF(Inputs!$B$26&lt;&gt;"Ready","FIX INPUTS",IF(A202&lt;=(Inputs!C$17-Inputs!$B$4)*12,G201*(1+(((1+Inputs!C$21)*(1-Inputs!C$22))^(1/12)-1))+C202*Inputs!$B$13,G201))</f>
        <v>0</v>
      </c>
      <c r="H202" s="6">
        <f>IF(Inputs!$B$26&lt;&gt;"Ready","FIX INPUTS",SUM(E202:G202))</f>
        <v>0</v>
      </c>
      <c r="I202" s="6">
        <f>IF(Inputs!$B$26&lt;&gt;"Ready","FIX INPUTS",H202/(1+Inputs!C$23)^(MIN(A202,(Inputs!C$17-Inputs!$B$4)*12)/12))</f>
        <v>0</v>
      </c>
      <c r="J202" s="6">
        <f>IF(Inputs!$B$26&lt;&gt;"Ready","FIX INPUTS",C202+J201)</f>
        <v>0</v>
      </c>
      <c r="K202" s="6">
        <f>IF(Inputs!$B$26&lt;&gt;"Ready","FIX INPUTS",D202+K201)</f>
        <v>0</v>
      </c>
    </row>
    <row r="203" spans="1:11" ht="27.95" customHeight="1" x14ac:dyDescent="0.25">
      <c r="A203" s="1">
        <v>198</v>
      </c>
      <c r="B203" s="1">
        <f>IF(Inputs!$B$26&lt;&gt;"Ready","FIX INPUTS",Inputs!$B$4+A203/12)</f>
        <v>56.5</v>
      </c>
      <c r="C203" s="6">
        <f>IF(Inputs!$B$26&lt;&gt;"Ready","FIX INPUTS",IF(A203&lt;=(Inputs!C$17-Inputs!$B$4)*12,Inputs!C$18*(1+Inputs!C$20)^INT((A203-1)/12),0))</f>
        <v>0</v>
      </c>
      <c r="D203" s="6">
        <f>IF(Inputs!$B$26&lt;&gt;"Ready","FIX INPUTS",IF(A203&lt;=(Inputs!C$17-Inputs!$B$4)*12,Inputs!C$19,0))</f>
        <v>0</v>
      </c>
      <c r="E203" s="6">
        <f>IF(Inputs!$B$26&lt;&gt;"Ready","FIX INPUTS",IF(A203&lt;=(Inputs!C$17-Inputs!$B$4)*12,E202*(1+(((1+Inputs!C$21)*(1-Inputs!C$22))^(1/12)-1))+C203*Inputs!$B$11+D203,E202))</f>
        <v>0</v>
      </c>
      <c r="F203" s="6">
        <f>IF(Inputs!$B$26&lt;&gt;"Ready","FIX INPUTS",IF(A203&lt;=(Inputs!C$17-Inputs!$B$4)*12,F202*(1+(((1+Inputs!C$21)*(1-Inputs!C$22))^(1/12)-1))+C203*Inputs!$B$12,F202))</f>
        <v>0</v>
      </c>
      <c r="G203" s="6">
        <f>IF(Inputs!$B$26&lt;&gt;"Ready","FIX INPUTS",IF(A203&lt;=(Inputs!C$17-Inputs!$B$4)*12,G202*(1+(((1+Inputs!C$21)*(1-Inputs!C$22))^(1/12)-1))+C203*Inputs!$B$13,G202))</f>
        <v>0</v>
      </c>
      <c r="H203" s="6">
        <f>IF(Inputs!$B$26&lt;&gt;"Ready","FIX INPUTS",SUM(E203:G203))</f>
        <v>0</v>
      </c>
      <c r="I203" s="6">
        <f>IF(Inputs!$B$26&lt;&gt;"Ready","FIX INPUTS",H203/(1+Inputs!C$23)^(MIN(A203,(Inputs!C$17-Inputs!$B$4)*12)/12))</f>
        <v>0</v>
      </c>
      <c r="J203" s="6">
        <f>IF(Inputs!$B$26&lt;&gt;"Ready","FIX INPUTS",C203+J202)</f>
        <v>0</v>
      </c>
      <c r="K203" s="6">
        <f>IF(Inputs!$B$26&lt;&gt;"Ready","FIX INPUTS",D203+K202)</f>
        <v>0</v>
      </c>
    </row>
    <row r="204" spans="1:11" ht="27.95" customHeight="1" x14ac:dyDescent="0.25">
      <c r="A204" s="1">
        <v>199</v>
      </c>
      <c r="B204" s="1">
        <f>IF(Inputs!$B$26&lt;&gt;"Ready","FIX INPUTS",Inputs!$B$4+A204/12)</f>
        <v>56.583333333333329</v>
      </c>
      <c r="C204" s="6">
        <f>IF(Inputs!$B$26&lt;&gt;"Ready","FIX INPUTS",IF(A204&lt;=(Inputs!C$17-Inputs!$B$4)*12,Inputs!C$18*(1+Inputs!C$20)^INT((A204-1)/12),0))</f>
        <v>0</v>
      </c>
      <c r="D204" s="6">
        <f>IF(Inputs!$B$26&lt;&gt;"Ready","FIX INPUTS",IF(A204&lt;=(Inputs!C$17-Inputs!$B$4)*12,Inputs!C$19,0))</f>
        <v>0</v>
      </c>
      <c r="E204" s="6">
        <f>IF(Inputs!$B$26&lt;&gt;"Ready","FIX INPUTS",IF(A204&lt;=(Inputs!C$17-Inputs!$B$4)*12,E203*(1+(((1+Inputs!C$21)*(1-Inputs!C$22))^(1/12)-1))+C204*Inputs!$B$11+D204,E203))</f>
        <v>0</v>
      </c>
      <c r="F204" s="6">
        <f>IF(Inputs!$B$26&lt;&gt;"Ready","FIX INPUTS",IF(A204&lt;=(Inputs!C$17-Inputs!$B$4)*12,F203*(1+(((1+Inputs!C$21)*(1-Inputs!C$22))^(1/12)-1))+C204*Inputs!$B$12,F203))</f>
        <v>0</v>
      </c>
      <c r="G204" s="6">
        <f>IF(Inputs!$B$26&lt;&gt;"Ready","FIX INPUTS",IF(A204&lt;=(Inputs!C$17-Inputs!$B$4)*12,G203*(1+(((1+Inputs!C$21)*(1-Inputs!C$22))^(1/12)-1))+C204*Inputs!$B$13,G203))</f>
        <v>0</v>
      </c>
      <c r="H204" s="6">
        <f>IF(Inputs!$B$26&lt;&gt;"Ready","FIX INPUTS",SUM(E204:G204))</f>
        <v>0</v>
      </c>
      <c r="I204" s="6">
        <f>IF(Inputs!$B$26&lt;&gt;"Ready","FIX INPUTS",H204/(1+Inputs!C$23)^(MIN(A204,(Inputs!C$17-Inputs!$B$4)*12)/12))</f>
        <v>0</v>
      </c>
      <c r="J204" s="6">
        <f>IF(Inputs!$B$26&lt;&gt;"Ready","FIX INPUTS",C204+J203)</f>
        <v>0</v>
      </c>
      <c r="K204" s="6">
        <f>IF(Inputs!$B$26&lt;&gt;"Ready","FIX INPUTS",D204+K203)</f>
        <v>0</v>
      </c>
    </row>
    <row r="205" spans="1:11" ht="27.95" customHeight="1" x14ac:dyDescent="0.25">
      <c r="A205" s="1">
        <v>200</v>
      </c>
      <c r="B205" s="1">
        <f>IF(Inputs!$B$26&lt;&gt;"Ready","FIX INPUTS",Inputs!$B$4+A205/12)</f>
        <v>56.666666666666671</v>
      </c>
      <c r="C205" s="6">
        <f>IF(Inputs!$B$26&lt;&gt;"Ready","FIX INPUTS",IF(A205&lt;=(Inputs!C$17-Inputs!$B$4)*12,Inputs!C$18*(1+Inputs!C$20)^INT((A205-1)/12),0))</f>
        <v>0</v>
      </c>
      <c r="D205" s="6">
        <f>IF(Inputs!$B$26&lt;&gt;"Ready","FIX INPUTS",IF(A205&lt;=(Inputs!C$17-Inputs!$B$4)*12,Inputs!C$19,0))</f>
        <v>0</v>
      </c>
      <c r="E205" s="6">
        <f>IF(Inputs!$B$26&lt;&gt;"Ready","FIX INPUTS",IF(A205&lt;=(Inputs!C$17-Inputs!$B$4)*12,E204*(1+(((1+Inputs!C$21)*(1-Inputs!C$22))^(1/12)-1))+C205*Inputs!$B$11+D205,E204))</f>
        <v>0</v>
      </c>
      <c r="F205" s="6">
        <f>IF(Inputs!$B$26&lt;&gt;"Ready","FIX INPUTS",IF(A205&lt;=(Inputs!C$17-Inputs!$B$4)*12,F204*(1+(((1+Inputs!C$21)*(1-Inputs!C$22))^(1/12)-1))+C205*Inputs!$B$12,F204))</f>
        <v>0</v>
      </c>
      <c r="G205" s="6">
        <f>IF(Inputs!$B$26&lt;&gt;"Ready","FIX INPUTS",IF(A205&lt;=(Inputs!C$17-Inputs!$B$4)*12,G204*(1+(((1+Inputs!C$21)*(1-Inputs!C$22))^(1/12)-1))+C205*Inputs!$B$13,G204))</f>
        <v>0</v>
      </c>
      <c r="H205" s="6">
        <f>IF(Inputs!$B$26&lt;&gt;"Ready","FIX INPUTS",SUM(E205:G205))</f>
        <v>0</v>
      </c>
      <c r="I205" s="6">
        <f>IF(Inputs!$B$26&lt;&gt;"Ready","FIX INPUTS",H205/(1+Inputs!C$23)^(MIN(A205,(Inputs!C$17-Inputs!$B$4)*12)/12))</f>
        <v>0</v>
      </c>
      <c r="J205" s="6">
        <f>IF(Inputs!$B$26&lt;&gt;"Ready","FIX INPUTS",C205+J204)</f>
        <v>0</v>
      </c>
      <c r="K205" s="6">
        <f>IF(Inputs!$B$26&lt;&gt;"Ready","FIX INPUTS",D205+K204)</f>
        <v>0</v>
      </c>
    </row>
    <row r="206" spans="1:11" ht="27.95" customHeight="1" x14ac:dyDescent="0.25">
      <c r="A206" s="1">
        <v>201</v>
      </c>
      <c r="B206" s="1">
        <f>IF(Inputs!$B$26&lt;&gt;"Ready","FIX INPUTS",Inputs!$B$4+A206/12)</f>
        <v>56.75</v>
      </c>
      <c r="C206" s="6">
        <f>IF(Inputs!$B$26&lt;&gt;"Ready","FIX INPUTS",IF(A206&lt;=(Inputs!C$17-Inputs!$B$4)*12,Inputs!C$18*(1+Inputs!C$20)^INT((A206-1)/12),0))</f>
        <v>0</v>
      </c>
      <c r="D206" s="6">
        <f>IF(Inputs!$B$26&lt;&gt;"Ready","FIX INPUTS",IF(A206&lt;=(Inputs!C$17-Inputs!$B$4)*12,Inputs!C$19,0))</f>
        <v>0</v>
      </c>
      <c r="E206" s="6">
        <f>IF(Inputs!$B$26&lt;&gt;"Ready","FIX INPUTS",IF(A206&lt;=(Inputs!C$17-Inputs!$B$4)*12,E205*(1+(((1+Inputs!C$21)*(1-Inputs!C$22))^(1/12)-1))+C206*Inputs!$B$11+D206,E205))</f>
        <v>0</v>
      </c>
      <c r="F206" s="6">
        <f>IF(Inputs!$B$26&lt;&gt;"Ready","FIX INPUTS",IF(A206&lt;=(Inputs!C$17-Inputs!$B$4)*12,F205*(1+(((1+Inputs!C$21)*(1-Inputs!C$22))^(1/12)-1))+C206*Inputs!$B$12,F205))</f>
        <v>0</v>
      </c>
      <c r="G206" s="6">
        <f>IF(Inputs!$B$26&lt;&gt;"Ready","FIX INPUTS",IF(A206&lt;=(Inputs!C$17-Inputs!$B$4)*12,G205*(1+(((1+Inputs!C$21)*(1-Inputs!C$22))^(1/12)-1))+C206*Inputs!$B$13,G205))</f>
        <v>0</v>
      </c>
      <c r="H206" s="6">
        <f>IF(Inputs!$B$26&lt;&gt;"Ready","FIX INPUTS",SUM(E206:G206))</f>
        <v>0</v>
      </c>
      <c r="I206" s="6">
        <f>IF(Inputs!$B$26&lt;&gt;"Ready","FIX INPUTS",H206/(1+Inputs!C$23)^(MIN(A206,(Inputs!C$17-Inputs!$B$4)*12)/12))</f>
        <v>0</v>
      </c>
      <c r="J206" s="6">
        <f>IF(Inputs!$B$26&lt;&gt;"Ready","FIX INPUTS",C206+J205)</f>
        <v>0</v>
      </c>
      <c r="K206" s="6">
        <f>IF(Inputs!$B$26&lt;&gt;"Ready","FIX INPUTS",D206+K205)</f>
        <v>0</v>
      </c>
    </row>
    <row r="207" spans="1:11" ht="27.95" customHeight="1" x14ac:dyDescent="0.25">
      <c r="A207" s="1">
        <v>202</v>
      </c>
      <c r="B207" s="1">
        <f>IF(Inputs!$B$26&lt;&gt;"Ready","FIX INPUTS",Inputs!$B$4+A207/12)</f>
        <v>56.833333333333329</v>
      </c>
      <c r="C207" s="6">
        <f>IF(Inputs!$B$26&lt;&gt;"Ready","FIX INPUTS",IF(A207&lt;=(Inputs!C$17-Inputs!$B$4)*12,Inputs!C$18*(1+Inputs!C$20)^INT((A207-1)/12),0))</f>
        <v>0</v>
      </c>
      <c r="D207" s="6">
        <f>IF(Inputs!$B$26&lt;&gt;"Ready","FIX INPUTS",IF(A207&lt;=(Inputs!C$17-Inputs!$B$4)*12,Inputs!C$19,0))</f>
        <v>0</v>
      </c>
      <c r="E207" s="6">
        <f>IF(Inputs!$B$26&lt;&gt;"Ready","FIX INPUTS",IF(A207&lt;=(Inputs!C$17-Inputs!$B$4)*12,E206*(1+(((1+Inputs!C$21)*(1-Inputs!C$22))^(1/12)-1))+C207*Inputs!$B$11+D207,E206))</f>
        <v>0</v>
      </c>
      <c r="F207" s="6">
        <f>IF(Inputs!$B$26&lt;&gt;"Ready","FIX INPUTS",IF(A207&lt;=(Inputs!C$17-Inputs!$B$4)*12,F206*(1+(((1+Inputs!C$21)*(1-Inputs!C$22))^(1/12)-1))+C207*Inputs!$B$12,F206))</f>
        <v>0</v>
      </c>
      <c r="G207" s="6">
        <f>IF(Inputs!$B$26&lt;&gt;"Ready","FIX INPUTS",IF(A207&lt;=(Inputs!C$17-Inputs!$B$4)*12,G206*(1+(((1+Inputs!C$21)*(1-Inputs!C$22))^(1/12)-1))+C207*Inputs!$B$13,G206))</f>
        <v>0</v>
      </c>
      <c r="H207" s="6">
        <f>IF(Inputs!$B$26&lt;&gt;"Ready","FIX INPUTS",SUM(E207:G207))</f>
        <v>0</v>
      </c>
      <c r="I207" s="6">
        <f>IF(Inputs!$B$26&lt;&gt;"Ready","FIX INPUTS",H207/(1+Inputs!C$23)^(MIN(A207,(Inputs!C$17-Inputs!$B$4)*12)/12))</f>
        <v>0</v>
      </c>
      <c r="J207" s="6">
        <f>IF(Inputs!$B$26&lt;&gt;"Ready","FIX INPUTS",C207+J206)</f>
        <v>0</v>
      </c>
      <c r="K207" s="6">
        <f>IF(Inputs!$B$26&lt;&gt;"Ready","FIX INPUTS",D207+K206)</f>
        <v>0</v>
      </c>
    </row>
    <row r="208" spans="1:11" ht="27.95" customHeight="1" x14ac:dyDescent="0.25">
      <c r="A208" s="1">
        <v>203</v>
      </c>
      <c r="B208" s="1">
        <f>IF(Inputs!$B$26&lt;&gt;"Ready","FIX INPUTS",Inputs!$B$4+A208/12)</f>
        <v>56.916666666666671</v>
      </c>
      <c r="C208" s="6">
        <f>IF(Inputs!$B$26&lt;&gt;"Ready","FIX INPUTS",IF(A208&lt;=(Inputs!C$17-Inputs!$B$4)*12,Inputs!C$18*(1+Inputs!C$20)^INT((A208-1)/12),0))</f>
        <v>0</v>
      </c>
      <c r="D208" s="6">
        <f>IF(Inputs!$B$26&lt;&gt;"Ready","FIX INPUTS",IF(A208&lt;=(Inputs!C$17-Inputs!$B$4)*12,Inputs!C$19,0))</f>
        <v>0</v>
      </c>
      <c r="E208" s="6">
        <f>IF(Inputs!$B$26&lt;&gt;"Ready","FIX INPUTS",IF(A208&lt;=(Inputs!C$17-Inputs!$B$4)*12,E207*(1+(((1+Inputs!C$21)*(1-Inputs!C$22))^(1/12)-1))+C208*Inputs!$B$11+D208,E207))</f>
        <v>0</v>
      </c>
      <c r="F208" s="6">
        <f>IF(Inputs!$B$26&lt;&gt;"Ready","FIX INPUTS",IF(A208&lt;=(Inputs!C$17-Inputs!$B$4)*12,F207*(1+(((1+Inputs!C$21)*(1-Inputs!C$22))^(1/12)-1))+C208*Inputs!$B$12,F207))</f>
        <v>0</v>
      </c>
      <c r="G208" s="6">
        <f>IF(Inputs!$B$26&lt;&gt;"Ready","FIX INPUTS",IF(A208&lt;=(Inputs!C$17-Inputs!$B$4)*12,G207*(1+(((1+Inputs!C$21)*(1-Inputs!C$22))^(1/12)-1))+C208*Inputs!$B$13,G207))</f>
        <v>0</v>
      </c>
      <c r="H208" s="6">
        <f>IF(Inputs!$B$26&lt;&gt;"Ready","FIX INPUTS",SUM(E208:G208))</f>
        <v>0</v>
      </c>
      <c r="I208" s="6">
        <f>IF(Inputs!$B$26&lt;&gt;"Ready","FIX INPUTS",H208/(1+Inputs!C$23)^(MIN(A208,(Inputs!C$17-Inputs!$B$4)*12)/12))</f>
        <v>0</v>
      </c>
      <c r="J208" s="6">
        <f>IF(Inputs!$B$26&lt;&gt;"Ready","FIX INPUTS",C208+J207)</f>
        <v>0</v>
      </c>
      <c r="K208" s="6">
        <f>IF(Inputs!$B$26&lt;&gt;"Ready","FIX INPUTS",D208+K207)</f>
        <v>0</v>
      </c>
    </row>
    <row r="209" spans="1:11" ht="27.95" customHeight="1" x14ac:dyDescent="0.25">
      <c r="A209" s="1">
        <v>204</v>
      </c>
      <c r="B209" s="1">
        <f>IF(Inputs!$B$26&lt;&gt;"Ready","FIX INPUTS",Inputs!$B$4+A209/12)</f>
        <v>57</v>
      </c>
      <c r="C209" s="6">
        <f>IF(Inputs!$B$26&lt;&gt;"Ready","FIX INPUTS",IF(A209&lt;=(Inputs!C$17-Inputs!$B$4)*12,Inputs!C$18*(1+Inputs!C$20)^INT((A209-1)/12),0))</f>
        <v>0</v>
      </c>
      <c r="D209" s="6">
        <f>IF(Inputs!$B$26&lt;&gt;"Ready","FIX INPUTS",IF(A209&lt;=(Inputs!C$17-Inputs!$B$4)*12,Inputs!C$19,0))</f>
        <v>0</v>
      </c>
      <c r="E209" s="6">
        <f>IF(Inputs!$B$26&lt;&gt;"Ready","FIX INPUTS",IF(A209&lt;=(Inputs!C$17-Inputs!$B$4)*12,E208*(1+(((1+Inputs!C$21)*(1-Inputs!C$22))^(1/12)-1))+C209*Inputs!$B$11+D209,E208))</f>
        <v>0</v>
      </c>
      <c r="F209" s="6">
        <f>IF(Inputs!$B$26&lt;&gt;"Ready","FIX INPUTS",IF(A209&lt;=(Inputs!C$17-Inputs!$B$4)*12,F208*(1+(((1+Inputs!C$21)*(1-Inputs!C$22))^(1/12)-1))+C209*Inputs!$B$12,F208))</f>
        <v>0</v>
      </c>
      <c r="G209" s="6">
        <f>IF(Inputs!$B$26&lt;&gt;"Ready","FIX INPUTS",IF(A209&lt;=(Inputs!C$17-Inputs!$B$4)*12,G208*(1+(((1+Inputs!C$21)*(1-Inputs!C$22))^(1/12)-1))+C209*Inputs!$B$13,G208))</f>
        <v>0</v>
      </c>
      <c r="H209" s="6">
        <f>IF(Inputs!$B$26&lt;&gt;"Ready","FIX INPUTS",SUM(E209:G209))</f>
        <v>0</v>
      </c>
      <c r="I209" s="6">
        <f>IF(Inputs!$B$26&lt;&gt;"Ready","FIX INPUTS",H209/(1+Inputs!C$23)^(MIN(A209,(Inputs!C$17-Inputs!$B$4)*12)/12))</f>
        <v>0</v>
      </c>
      <c r="J209" s="6">
        <f>IF(Inputs!$B$26&lt;&gt;"Ready","FIX INPUTS",C209+J208)</f>
        <v>0</v>
      </c>
      <c r="K209" s="6">
        <f>IF(Inputs!$B$26&lt;&gt;"Ready","FIX INPUTS",D209+K208)</f>
        <v>0</v>
      </c>
    </row>
    <row r="210" spans="1:11" ht="27.95" customHeight="1" x14ac:dyDescent="0.25">
      <c r="A210" s="1">
        <v>205</v>
      </c>
      <c r="B210" s="1">
        <f>IF(Inputs!$B$26&lt;&gt;"Ready","FIX INPUTS",Inputs!$B$4+A210/12)</f>
        <v>57.083333333333329</v>
      </c>
      <c r="C210" s="6">
        <f>IF(Inputs!$B$26&lt;&gt;"Ready","FIX INPUTS",IF(A210&lt;=(Inputs!C$17-Inputs!$B$4)*12,Inputs!C$18*(1+Inputs!C$20)^INT((A210-1)/12),0))</f>
        <v>0</v>
      </c>
      <c r="D210" s="6">
        <f>IF(Inputs!$B$26&lt;&gt;"Ready","FIX INPUTS",IF(A210&lt;=(Inputs!C$17-Inputs!$B$4)*12,Inputs!C$19,0))</f>
        <v>0</v>
      </c>
      <c r="E210" s="6">
        <f>IF(Inputs!$B$26&lt;&gt;"Ready","FIX INPUTS",IF(A210&lt;=(Inputs!C$17-Inputs!$B$4)*12,E209*(1+(((1+Inputs!C$21)*(1-Inputs!C$22))^(1/12)-1))+C210*Inputs!$B$11+D210,E209))</f>
        <v>0</v>
      </c>
      <c r="F210" s="6">
        <f>IF(Inputs!$B$26&lt;&gt;"Ready","FIX INPUTS",IF(A210&lt;=(Inputs!C$17-Inputs!$B$4)*12,F209*(1+(((1+Inputs!C$21)*(1-Inputs!C$22))^(1/12)-1))+C210*Inputs!$B$12,F209))</f>
        <v>0</v>
      </c>
      <c r="G210" s="6">
        <f>IF(Inputs!$B$26&lt;&gt;"Ready","FIX INPUTS",IF(A210&lt;=(Inputs!C$17-Inputs!$B$4)*12,G209*(1+(((1+Inputs!C$21)*(1-Inputs!C$22))^(1/12)-1))+C210*Inputs!$B$13,G209))</f>
        <v>0</v>
      </c>
      <c r="H210" s="6">
        <f>IF(Inputs!$B$26&lt;&gt;"Ready","FIX INPUTS",SUM(E210:G210))</f>
        <v>0</v>
      </c>
      <c r="I210" s="6">
        <f>IF(Inputs!$B$26&lt;&gt;"Ready","FIX INPUTS",H210/(1+Inputs!C$23)^(MIN(A210,(Inputs!C$17-Inputs!$B$4)*12)/12))</f>
        <v>0</v>
      </c>
      <c r="J210" s="6">
        <f>IF(Inputs!$B$26&lt;&gt;"Ready","FIX INPUTS",C210+J209)</f>
        <v>0</v>
      </c>
      <c r="K210" s="6">
        <f>IF(Inputs!$B$26&lt;&gt;"Ready","FIX INPUTS",D210+K209)</f>
        <v>0</v>
      </c>
    </row>
    <row r="211" spans="1:11" ht="27.95" customHeight="1" x14ac:dyDescent="0.25">
      <c r="A211" s="1">
        <v>206</v>
      </c>
      <c r="B211" s="1">
        <f>IF(Inputs!$B$26&lt;&gt;"Ready","FIX INPUTS",Inputs!$B$4+A211/12)</f>
        <v>57.166666666666671</v>
      </c>
      <c r="C211" s="6">
        <f>IF(Inputs!$B$26&lt;&gt;"Ready","FIX INPUTS",IF(A211&lt;=(Inputs!C$17-Inputs!$B$4)*12,Inputs!C$18*(1+Inputs!C$20)^INT((A211-1)/12),0))</f>
        <v>0</v>
      </c>
      <c r="D211" s="6">
        <f>IF(Inputs!$B$26&lt;&gt;"Ready","FIX INPUTS",IF(A211&lt;=(Inputs!C$17-Inputs!$B$4)*12,Inputs!C$19,0))</f>
        <v>0</v>
      </c>
      <c r="E211" s="6">
        <f>IF(Inputs!$B$26&lt;&gt;"Ready","FIX INPUTS",IF(A211&lt;=(Inputs!C$17-Inputs!$B$4)*12,E210*(1+(((1+Inputs!C$21)*(1-Inputs!C$22))^(1/12)-1))+C211*Inputs!$B$11+D211,E210))</f>
        <v>0</v>
      </c>
      <c r="F211" s="6">
        <f>IF(Inputs!$B$26&lt;&gt;"Ready","FIX INPUTS",IF(A211&lt;=(Inputs!C$17-Inputs!$B$4)*12,F210*(1+(((1+Inputs!C$21)*(1-Inputs!C$22))^(1/12)-1))+C211*Inputs!$B$12,F210))</f>
        <v>0</v>
      </c>
      <c r="G211" s="6">
        <f>IF(Inputs!$B$26&lt;&gt;"Ready","FIX INPUTS",IF(A211&lt;=(Inputs!C$17-Inputs!$B$4)*12,G210*(1+(((1+Inputs!C$21)*(1-Inputs!C$22))^(1/12)-1))+C211*Inputs!$B$13,G210))</f>
        <v>0</v>
      </c>
      <c r="H211" s="6">
        <f>IF(Inputs!$B$26&lt;&gt;"Ready","FIX INPUTS",SUM(E211:G211))</f>
        <v>0</v>
      </c>
      <c r="I211" s="6">
        <f>IF(Inputs!$B$26&lt;&gt;"Ready","FIX INPUTS",H211/(1+Inputs!C$23)^(MIN(A211,(Inputs!C$17-Inputs!$B$4)*12)/12))</f>
        <v>0</v>
      </c>
      <c r="J211" s="6">
        <f>IF(Inputs!$B$26&lt;&gt;"Ready","FIX INPUTS",C211+J210)</f>
        <v>0</v>
      </c>
      <c r="K211" s="6">
        <f>IF(Inputs!$B$26&lt;&gt;"Ready","FIX INPUTS",D211+K210)</f>
        <v>0</v>
      </c>
    </row>
    <row r="212" spans="1:11" ht="27.95" customHeight="1" x14ac:dyDescent="0.25">
      <c r="A212" s="1">
        <v>207</v>
      </c>
      <c r="B212" s="1">
        <f>IF(Inputs!$B$26&lt;&gt;"Ready","FIX INPUTS",Inputs!$B$4+A212/12)</f>
        <v>57.25</v>
      </c>
      <c r="C212" s="6">
        <f>IF(Inputs!$B$26&lt;&gt;"Ready","FIX INPUTS",IF(A212&lt;=(Inputs!C$17-Inputs!$B$4)*12,Inputs!C$18*(1+Inputs!C$20)^INT((A212-1)/12),0))</f>
        <v>0</v>
      </c>
      <c r="D212" s="6">
        <f>IF(Inputs!$B$26&lt;&gt;"Ready","FIX INPUTS",IF(A212&lt;=(Inputs!C$17-Inputs!$B$4)*12,Inputs!C$19,0))</f>
        <v>0</v>
      </c>
      <c r="E212" s="6">
        <f>IF(Inputs!$B$26&lt;&gt;"Ready","FIX INPUTS",IF(A212&lt;=(Inputs!C$17-Inputs!$B$4)*12,E211*(1+(((1+Inputs!C$21)*(1-Inputs!C$22))^(1/12)-1))+C212*Inputs!$B$11+D212,E211))</f>
        <v>0</v>
      </c>
      <c r="F212" s="6">
        <f>IF(Inputs!$B$26&lt;&gt;"Ready","FIX INPUTS",IF(A212&lt;=(Inputs!C$17-Inputs!$B$4)*12,F211*(1+(((1+Inputs!C$21)*(1-Inputs!C$22))^(1/12)-1))+C212*Inputs!$B$12,F211))</f>
        <v>0</v>
      </c>
      <c r="G212" s="6">
        <f>IF(Inputs!$B$26&lt;&gt;"Ready","FIX INPUTS",IF(A212&lt;=(Inputs!C$17-Inputs!$B$4)*12,G211*(1+(((1+Inputs!C$21)*(1-Inputs!C$22))^(1/12)-1))+C212*Inputs!$B$13,G211))</f>
        <v>0</v>
      </c>
      <c r="H212" s="6">
        <f>IF(Inputs!$B$26&lt;&gt;"Ready","FIX INPUTS",SUM(E212:G212))</f>
        <v>0</v>
      </c>
      <c r="I212" s="6">
        <f>IF(Inputs!$B$26&lt;&gt;"Ready","FIX INPUTS",H212/(1+Inputs!C$23)^(MIN(A212,(Inputs!C$17-Inputs!$B$4)*12)/12))</f>
        <v>0</v>
      </c>
      <c r="J212" s="6">
        <f>IF(Inputs!$B$26&lt;&gt;"Ready","FIX INPUTS",C212+J211)</f>
        <v>0</v>
      </c>
      <c r="K212" s="6">
        <f>IF(Inputs!$B$26&lt;&gt;"Ready","FIX INPUTS",D212+K211)</f>
        <v>0</v>
      </c>
    </row>
    <row r="213" spans="1:11" ht="27.95" customHeight="1" x14ac:dyDescent="0.25">
      <c r="A213" s="1">
        <v>208</v>
      </c>
      <c r="B213" s="1">
        <f>IF(Inputs!$B$26&lt;&gt;"Ready","FIX INPUTS",Inputs!$B$4+A213/12)</f>
        <v>57.333333333333329</v>
      </c>
      <c r="C213" s="6">
        <f>IF(Inputs!$B$26&lt;&gt;"Ready","FIX INPUTS",IF(A213&lt;=(Inputs!C$17-Inputs!$B$4)*12,Inputs!C$18*(1+Inputs!C$20)^INT((A213-1)/12),0))</f>
        <v>0</v>
      </c>
      <c r="D213" s="6">
        <f>IF(Inputs!$B$26&lt;&gt;"Ready","FIX INPUTS",IF(A213&lt;=(Inputs!C$17-Inputs!$B$4)*12,Inputs!C$19,0))</f>
        <v>0</v>
      </c>
      <c r="E213" s="6">
        <f>IF(Inputs!$B$26&lt;&gt;"Ready","FIX INPUTS",IF(A213&lt;=(Inputs!C$17-Inputs!$B$4)*12,E212*(1+(((1+Inputs!C$21)*(1-Inputs!C$22))^(1/12)-1))+C213*Inputs!$B$11+D213,E212))</f>
        <v>0</v>
      </c>
      <c r="F213" s="6">
        <f>IF(Inputs!$B$26&lt;&gt;"Ready","FIX INPUTS",IF(A213&lt;=(Inputs!C$17-Inputs!$B$4)*12,F212*(1+(((1+Inputs!C$21)*(1-Inputs!C$22))^(1/12)-1))+C213*Inputs!$B$12,F212))</f>
        <v>0</v>
      </c>
      <c r="G213" s="6">
        <f>IF(Inputs!$B$26&lt;&gt;"Ready","FIX INPUTS",IF(A213&lt;=(Inputs!C$17-Inputs!$B$4)*12,G212*(1+(((1+Inputs!C$21)*(1-Inputs!C$22))^(1/12)-1))+C213*Inputs!$B$13,G212))</f>
        <v>0</v>
      </c>
      <c r="H213" s="6">
        <f>IF(Inputs!$B$26&lt;&gt;"Ready","FIX INPUTS",SUM(E213:G213))</f>
        <v>0</v>
      </c>
      <c r="I213" s="6">
        <f>IF(Inputs!$B$26&lt;&gt;"Ready","FIX INPUTS",H213/(1+Inputs!C$23)^(MIN(A213,(Inputs!C$17-Inputs!$B$4)*12)/12))</f>
        <v>0</v>
      </c>
      <c r="J213" s="6">
        <f>IF(Inputs!$B$26&lt;&gt;"Ready","FIX INPUTS",C213+J212)</f>
        <v>0</v>
      </c>
      <c r="K213" s="6">
        <f>IF(Inputs!$B$26&lt;&gt;"Ready","FIX INPUTS",D213+K212)</f>
        <v>0</v>
      </c>
    </row>
    <row r="214" spans="1:11" ht="27.95" customHeight="1" x14ac:dyDescent="0.25">
      <c r="A214" s="1">
        <v>209</v>
      </c>
      <c r="B214" s="1">
        <f>IF(Inputs!$B$26&lt;&gt;"Ready","FIX INPUTS",Inputs!$B$4+A214/12)</f>
        <v>57.416666666666671</v>
      </c>
      <c r="C214" s="6">
        <f>IF(Inputs!$B$26&lt;&gt;"Ready","FIX INPUTS",IF(A214&lt;=(Inputs!C$17-Inputs!$B$4)*12,Inputs!C$18*(1+Inputs!C$20)^INT((A214-1)/12),0))</f>
        <v>0</v>
      </c>
      <c r="D214" s="6">
        <f>IF(Inputs!$B$26&lt;&gt;"Ready","FIX INPUTS",IF(A214&lt;=(Inputs!C$17-Inputs!$B$4)*12,Inputs!C$19,0))</f>
        <v>0</v>
      </c>
      <c r="E214" s="6">
        <f>IF(Inputs!$B$26&lt;&gt;"Ready","FIX INPUTS",IF(A214&lt;=(Inputs!C$17-Inputs!$B$4)*12,E213*(1+(((1+Inputs!C$21)*(1-Inputs!C$22))^(1/12)-1))+C214*Inputs!$B$11+D214,E213))</f>
        <v>0</v>
      </c>
      <c r="F214" s="6">
        <f>IF(Inputs!$B$26&lt;&gt;"Ready","FIX INPUTS",IF(A214&lt;=(Inputs!C$17-Inputs!$B$4)*12,F213*(1+(((1+Inputs!C$21)*(1-Inputs!C$22))^(1/12)-1))+C214*Inputs!$B$12,F213))</f>
        <v>0</v>
      </c>
      <c r="G214" s="6">
        <f>IF(Inputs!$B$26&lt;&gt;"Ready","FIX INPUTS",IF(A214&lt;=(Inputs!C$17-Inputs!$B$4)*12,G213*(1+(((1+Inputs!C$21)*(1-Inputs!C$22))^(1/12)-1))+C214*Inputs!$B$13,G213))</f>
        <v>0</v>
      </c>
      <c r="H214" s="6">
        <f>IF(Inputs!$B$26&lt;&gt;"Ready","FIX INPUTS",SUM(E214:G214))</f>
        <v>0</v>
      </c>
      <c r="I214" s="6">
        <f>IF(Inputs!$B$26&lt;&gt;"Ready","FIX INPUTS",H214/(1+Inputs!C$23)^(MIN(A214,(Inputs!C$17-Inputs!$B$4)*12)/12))</f>
        <v>0</v>
      </c>
      <c r="J214" s="6">
        <f>IF(Inputs!$B$26&lt;&gt;"Ready","FIX INPUTS",C214+J213)</f>
        <v>0</v>
      </c>
      <c r="K214" s="6">
        <f>IF(Inputs!$B$26&lt;&gt;"Ready","FIX INPUTS",D214+K213)</f>
        <v>0</v>
      </c>
    </row>
    <row r="215" spans="1:11" ht="27.95" customHeight="1" x14ac:dyDescent="0.25">
      <c r="A215" s="1">
        <v>210</v>
      </c>
      <c r="B215" s="1">
        <f>IF(Inputs!$B$26&lt;&gt;"Ready","FIX INPUTS",Inputs!$B$4+A215/12)</f>
        <v>57.5</v>
      </c>
      <c r="C215" s="6">
        <f>IF(Inputs!$B$26&lt;&gt;"Ready","FIX INPUTS",IF(A215&lt;=(Inputs!C$17-Inputs!$B$4)*12,Inputs!C$18*(1+Inputs!C$20)^INT((A215-1)/12),0))</f>
        <v>0</v>
      </c>
      <c r="D215" s="6">
        <f>IF(Inputs!$B$26&lt;&gt;"Ready","FIX INPUTS",IF(A215&lt;=(Inputs!C$17-Inputs!$B$4)*12,Inputs!C$19,0))</f>
        <v>0</v>
      </c>
      <c r="E215" s="6">
        <f>IF(Inputs!$B$26&lt;&gt;"Ready","FIX INPUTS",IF(A215&lt;=(Inputs!C$17-Inputs!$B$4)*12,E214*(1+(((1+Inputs!C$21)*(1-Inputs!C$22))^(1/12)-1))+C215*Inputs!$B$11+D215,E214))</f>
        <v>0</v>
      </c>
      <c r="F215" s="6">
        <f>IF(Inputs!$B$26&lt;&gt;"Ready","FIX INPUTS",IF(A215&lt;=(Inputs!C$17-Inputs!$B$4)*12,F214*(1+(((1+Inputs!C$21)*(1-Inputs!C$22))^(1/12)-1))+C215*Inputs!$B$12,F214))</f>
        <v>0</v>
      </c>
      <c r="G215" s="6">
        <f>IF(Inputs!$B$26&lt;&gt;"Ready","FIX INPUTS",IF(A215&lt;=(Inputs!C$17-Inputs!$B$4)*12,G214*(1+(((1+Inputs!C$21)*(1-Inputs!C$22))^(1/12)-1))+C215*Inputs!$B$13,G214))</f>
        <v>0</v>
      </c>
      <c r="H215" s="6">
        <f>IF(Inputs!$B$26&lt;&gt;"Ready","FIX INPUTS",SUM(E215:G215))</f>
        <v>0</v>
      </c>
      <c r="I215" s="6">
        <f>IF(Inputs!$B$26&lt;&gt;"Ready","FIX INPUTS",H215/(1+Inputs!C$23)^(MIN(A215,(Inputs!C$17-Inputs!$B$4)*12)/12))</f>
        <v>0</v>
      </c>
      <c r="J215" s="6">
        <f>IF(Inputs!$B$26&lt;&gt;"Ready","FIX INPUTS",C215+J214)</f>
        <v>0</v>
      </c>
      <c r="K215" s="6">
        <f>IF(Inputs!$B$26&lt;&gt;"Ready","FIX INPUTS",D215+K214)</f>
        <v>0</v>
      </c>
    </row>
    <row r="216" spans="1:11" ht="27.95" customHeight="1" x14ac:dyDescent="0.25">
      <c r="A216" s="1">
        <v>211</v>
      </c>
      <c r="B216" s="1">
        <f>IF(Inputs!$B$26&lt;&gt;"Ready","FIX INPUTS",Inputs!$B$4+A216/12)</f>
        <v>57.583333333333329</v>
      </c>
      <c r="C216" s="6">
        <f>IF(Inputs!$B$26&lt;&gt;"Ready","FIX INPUTS",IF(A216&lt;=(Inputs!C$17-Inputs!$B$4)*12,Inputs!C$18*(1+Inputs!C$20)^INT((A216-1)/12),0))</f>
        <v>0</v>
      </c>
      <c r="D216" s="6">
        <f>IF(Inputs!$B$26&lt;&gt;"Ready","FIX INPUTS",IF(A216&lt;=(Inputs!C$17-Inputs!$B$4)*12,Inputs!C$19,0))</f>
        <v>0</v>
      </c>
      <c r="E216" s="6">
        <f>IF(Inputs!$B$26&lt;&gt;"Ready","FIX INPUTS",IF(A216&lt;=(Inputs!C$17-Inputs!$B$4)*12,E215*(1+(((1+Inputs!C$21)*(1-Inputs!C$22))^(1/12)-1))+C216*Inputs!$B$11+D216,E215))</f>
        <v>0</v>
      </c>
      <c r="F216" s="6">
        <f>IF(Inputs!$B$26&lt;&gt;"Ready","FIX INPUTS",IF(A216&lt;=(Inputs!C$17-Inputs!$B$4)*12,F215*(1+(((1+Inputs!C$21)*(1-Inputs!C$22))^(1/12)-1))+C216*Inputs!$B$12,F215))</f>
        <v>0</v>
      </c>
      <c r="G216" s="6">
        <f>IF(Inputs!$B$26&lt;&gt;"Ready","FIX INPUTS",IF(A216&lt;=(Inputs!C$17-Inputs!$B$4)*12,G215*(1+(((1+Inputs!C$21)*(1-Inputs!C$22))^(1/12)-1))+C216*Inputs!$B$13,G215))</f>
        <v>0</v>
      </c>
      <c r="H216" s="6">
        <f>IF(Inputs!$B$26&lt;&gt;"Ready","FIX INPUTS",SUM(E216:G216))</f>
        <v>0</v>
      </c>
      <c r="I216" s="6">
        <f>IF(Inputs!$B$26&lt;&gt;"Ready","FIX INPUTS",H216/(1+Inputs!C$23)^(MIN(A216,(Inputs!C$17-Inputs!$B$4)*12)/12))</f>
        <v>0</v>
      </c>
      <c r="J216" s="6">
        <f>IF(Inputs!$B$26&lt;&gt;"Ready","FIX INPUTS",C216+J215)</f>
        <v>0</v>
      </c>
      <c r="K216" s="6">
        <f>IF(Inputs!$B$26&lt;&gt;"Ready","FIX INPUTS",D216+K215)</f>
        <v>0</v>
      </c>
    </row>
    <row r="217" spans="1:11" ht="27.95" customHeight="1" x14ac:dyDescent="0.25">
      <c r="A217" s="1">
        <v>212</v>
      </c>
      <c r="B217" s="1">
        <f>IF(Inputs!$B$26&lt;&gt;"Ready","FIX INPUTS",Inputs!$B$4+A217/12)</f>
        <v>57.666666666666671</v>
      </c>
      <c r="C217" s="6">
        <f>IF(Inputs!$B$26&lt;&gt;"Ready","FIX INPUTS",IF(A217&lt;=(Inputs!C$17-Inputs!$B$4)*12,Inputs!C$18*(1+Inputs!C$20)^INT((A217-1)/12),0))</f>
        <v>0</v>
      </c>
      <c r="D217" s="6">
        <f>IF(Inputs!$B$26&lt;&gt;"Ready","FIX INPUTS",IF(A217&lt;=(Inputs!C$17-Inputs!$B$4)*12,Inputs!C$19,0))</f>
        <v>0</v>
      </c>
      <c r="E217" s="6">
        <f>IF(Inputs!$B$26&lt;&gt;"Ready","FIX INPUTS",IF(A217&lt;=(Inputs!C$17-Inputs!$B$4)*12,E216*(1+(((1+Inputs!C$21)*(1-Inputs!C$22))^(1/12)-1))+C217*Inputs!$B$11+D217,E216))</f>
        <v>0</v>
      </c>
      <c r="F217" s="6">
        <f>IF(Inputs!$B$26&lt;&gt;"Ready","FIX INPUTS",IF(A217&lt;=(Inputs!C$17-Inputs!$B$4)*12,F216*(1+(((1+Inputs!C$21)*(1-Inputs!C$22))^(1/12)-1))+C217*Inputs!$B$12,F216))</f>
        <v>0</v>
      </c>
      <c r="G217" s="6">
        <f>IF(Inputs!$B$26&lt;&gt;"Ready","FIX INPUTS",IF(A217&lt;=(Inputs!C$17-Inputs!$B$4)*12,G216*(1+(((1+Inputs!C$21)*(1-Inputs!C$22))^(1/12)-1))+C217*Inputs!$B$13,G216))</f>
        <v>0</v>
      </c>
      <c r="H217" s="6">
        <f>IF(Inputs!$B$26&lt;&gt;"Ready","FIX INPUTS",SUM(E217:G217))</f>
        <v>0</v>
      </c>
      <c r="I217" s="6">
        <f>IF(Inputs!$B$26&lt;&gt;"Ready","FIX INPUTS",H217/(1+Inputs!C$23)^(MIN(A217,(Inputs!C$17-Inputs!$B$4)*12)/12))</f>
        <v>0</v>
      </c>
      <c r="J217" s="6">
        <f>IF(Inputs!$B$26&lt;&gt;"Ready","FIX INPUTS",C217+J216)</f>
        <v>0</v>
      </c>
      <c r="K217" s="6">
        <f>IF(Inputs!$B$26&lt;&gt;"Ready","FIX INPUTS",D217+K216)</f>
        <v>0</v>
      </c>
    </row>
    <row r="218" spans="1:11" ht="27.95" customHeight="1" x14ac:dyDescent="0.25">
      <c r="A218" s="1">
        <v>213</v>
      </c>
      <c r="B218" s="1">
        <f>IF(Inputs!$B$26&lt;&gt;"Ready","FIX INPUTS",Inputs!$B$4+A218/12)</f>
        <v>57.75</v>
      </c>
      <c r="C218" s="6">
        <f>IF(Inputs!$B$26&lt;&gt;"Ready","FIX INPUTS",IF(A218&lt;=(Inputs!C$17-Inputs!$B$4)*12,Inputs!C$18*(1+Inputs!C$20)^INT((A218-1)/12),0))</f>
        <v>0</v>
      </c>
      <c r="D218" s="6">
        <f>IF(Inputs!$B$26&lt;&gt;"Ready","FIX INPUTS",IF(A218&lt;=(Inputs!C$17-Inputs!$B$4)*12,Inputs!C$19,0))</f>
        <v>0</v>
      </c>
      <c r="E218" s="6">
        <f>IF(Inputs!$B$26&lt;&gt;"Ready","FIX INPUTS",IF(A218&lt;=(Inputs!C$17-Inputs!$B$4)*12,E217*(1+(((1+Inputs!C$21)*(1-Inputs!C$22))^(1/12)-1))+C218*Inputs!$B$11+D218,E217))</f>
        <v>0</v>
      </c>
      <c r="F218" s="6">
        <f>IF(Inputs!$B$26&lt;&gt;"Ready","FIX INPUTS",IF(A218&lt;=(Inputs!C$17-Inputs!$B$4)*12,F217*(1+(((1+Inputs!C$21)*(1-Inputs!C$22))^(1/12)-1))+C218*Inputs!$B$12,F217))</f>
        <v>0</v>
      </c>
      <c r="G218" s="6">
        <f>IF(Inputs!$B$26&lt;&gt;"Ready","FIX INPUTS",IF(A218&lt;=(Inputs!C$17-Inputs!$B$4)*12,G217*(1+(((1+Inputs!C$21)*(1-Inputs!C$22))^(1/12)-1))+C218*Inputs!$B$13,G217))</f>
        <v>0</v>
      </c>
      <c r="H218" s="6">
        <f>IF(Inputs!$B$26&lt;&gt;"Ready","FIX INPUTS",SUM(E218:G218))</f>
        <v>0</v>
      </c>
      <c r="I218" s="6">
        <f>IF(Inputs!$B$26&lt;&gt;"Ready","FIX INPUTS",H218/(1+Inputs!C$23)^(MIN(A218,(Inputs!C$17-Inputs!$B$4)*12)/12))</f>
        <v>0</v>
      </c>
      <c r="J218" s="6">
        <f>IF(Inputs!$B$26&lt;&gt;"Ready","FIX INPUTS",C218+J217)</f>
        <v>0</v>
      </c>
      <c r="K218" s="6">
        <f>IF(Inputs!$B$26&lt;&gt;"Ready","FIX INPUTS",D218+K217)</f>
        <v>0</v>
      </c>
    </row>
    <row r="219" spans="1:11" ht="27.95" customHeight="1" x14ac:dyDescent="0.25">
      <c r="A219" s="1">
        <v>214</v>
      </c>
      <c r="B219" s="1">
        <f>IF(Inputs!$B$26&lt;&gt;"Ready","FIX INPUTS",Inputs!$B$4+A219/12)</f>
        <v>57.833333333333329</v>
      </c>
      <c r="C219" s="6">
        <f>IF(Inputs!$B$26&lt;&gt;"Ready","FIX INPUTS",IF(A219&lt;=(Inputs!C$17-Inputs!$B$4)*12,Inputs!C$18*(1+Inputs!C$20)^INT((A219-1)/12),0))</f>
        <v>0</v>
      </c>
      <c r="D219" s="6">
        <f>IF(Inputs!$B$26&lt;&gt;"Ready","FIX INPUTS",IF(A219&lt;=(Inputs!C$17-Inputs!$B$4)*12,Inputs!C$19,0))</f>
        <v>0</v>
      </c>
      <c r="E219" s="6">
        <f>IF(Inputs!$B$26&lt;&gt;"Ready","FIX INPUTS",IF(A219&lt;=(Inputs!C$17-Inputs!$B$4)*12,E218*(1+(((1+Inputs!C$21)*(1-Inputs!C$22))^(1/12)-1))+C219*Inputs!$B$11+D219,E218))</f>
        <v>0</v>
      </c>
      <c r="F219" s="6">
        <f>IF(Inputs!$B$26&lt;&gt;"Ready","FIX INPUTS",IF(A219&lt;=(Inputs!C$17-Inputs!$B$4)*12,F218*(1+(((1+Inputs!C$21)*(1-Inputs!C$22))^(1/12)-1))+C219*Inputs!$B$12,F218))</f>
        <v>0</v>
      </c>
      <c r="G219" s="6">
        <f>IF(Inputs!$B$26&lt;&gt;"Ready","FIX INPUTS",IF(A219&lt;=(Inputs!C$17-Inputs!$B$4)*12,G218*(1+(((1+Inputs!C$21)*(1-Inputs!C$22))^(1/12)-1))+C219*Inputs!$B$13,G218))</f>
        <v>0</v>
      </c>
      <c r="H219" s="6">
        <f>IF(Inputs!$B$26&lt;&gt;"Ready","FIX INPUTS",SUM(E219:G219))</f>
        <v>0</v>
      </c>
      <c r="I219" s="6">
        <f>IF(Inputs!$B$26&lt;&gt;"Ready","FIX INPUTS",H219/(1+Inputs!C$23)^(MIN(A219,(Inputs!C$17-Inputs!$B$4)*12)/12))</f>
        <v>0</v>
      </c>
      <c r="J219" s="6">
        <f>IF(Inputs!$B$26&lt;&gt;"Ready","FIX INPUTS",C219+J218)</f>
        <v>0</v>
      </c>
      <c r="K219" s="6">
        <f>IF(Inputs!$B$26&lt;&gt;"Ready","FIX INPUTS",D219+K218)</f>
        <v>0</v>
      </c>
    </row>
    <row r="220" spans="1:11" ht="27.95" customHeight="1" x14ac:dyDescent="0.25">
      <c r="A220" s="1">
        <v>215</v>
      </c>
      <c r="B220" s="1">
        <f>IF(Inputs!$B$26&lt;&gt;"Ready","FIX INPUTS",Inputs!$B$4+A220/12)</f>
        <v>57.916666666666671</v>
      </c>
      <c r="C220" s="6">
        <f>IF(Inputs!$B$26&lt;&gt;"Ready","FIX INPUTS",IF(A220&lt;=(Inputs!C$17-Inputs!$B$4)*12,Inputs!C$18*(1+Inputs!C$20)^INT((A220-1)/12),0))</f>
        <v>0</v>
      </c>
      <c r="D220" s="6">
        <f>IF(Inputs!$B$26&lt;&gt;"Ready","FIX INPUTS",IF(A220&lt;=(Inputs!C$17-Inputs!$B$4)*12,Inputs!C$19,0))</f>
        <v>0</v>
      </c>
      <c r="E220" s="6">
        <f>IF(Inputs!$B$26&lt;&gt;"Ready","FIX INPUTS",IF(A220&lt;=(Inputs!C$17-Inputs!$B$4)*12,E219*(1+(((1+Inputs!C$21)*(1-Inputs!C$22))^(1/12)-1))+C220*Inputs!$B$11+D220,E219))</f>
        <v>0</v>
      </c>
      <c r="F220" s="6">
        <f>IF(Inputs!$B$26&lt;&gt;"Ready","FIX INPUTS",IF(A220&lt;=(Inputs!C$17-Inputs!$B$4)*12,F219*(1+(((1+Inputs!C$21)*(1-Inputs!C$22))^(1/12)-1))+C220*Inputs!$B$12,F219))</f>
        <v>0</v>
      </c>
      <c r="G220" s="6">
        <f>IF(Inputs!$B$26&lt;&gt;"Ready","FIX INPUTS",IF(A220&lt;=(Inputs!C$17-Inputs!$B$4)*12,G219*(1+(((1+Inputs!C$21)*(1-Inputs!C$22))^(1/12)-1))+C220*Inputs!$B$13,G219))</f>
        <v>0</v>
      </c>
      <c r="H220" s="6">
        <f>IF(Inputs!$B$26&lt;&gt;"Ready","FIX INPUTS",SUM(E220:G220))</f>
        <v>0</v>
      </c>
      <c r="I220" s="6">
        <f>IF(Inputs!$B$26&lt;&gt;"Ready","FIX INPUTS",H220/(1+Inputs!C$23)^(MIN(A220,(Inputs!C$17-Inputs!$B$4)*12)/12))</f>
        <v>0</v>
      </c>
      <c r="J220" s="6">
        <f>IF(Inputs!$B$26&lt;&gt;"Ready","FIX INPUTS",C220+J219)</f>
        <v>0</v>
      </c>
      <c r="K220" s="6">
        <f>IF(Inputs!$B$26&lt;&gt;"Ready","FIX INPUTS",D220+K219)</f>
        <v>0</v>
      </c>
    </row>
    <row r="221" spans="1:11" ht="27.95" customHeight="1" x14ac:dyDescent="0.25">
      <c r="A221" s="1">
        <v>216</v>
      </c>
      <c r="B221" s="1">
        <f>IF(Inputs!$B$26&lt;&gt;"Ready","FIX INPUTS",Inputs!$B$4+A221/12)</f>
        <v>58</v>
      </c>
      <c r="C221" s="6">
        <f>IF(Inputs!$B$26&lt;&gt;"Ready","FIX INPUTS",IF(A221&lt;=(Inputs!C$17-Inputs!$B$4)*12,Inputs!C$18*(1+Inputs!C$20)^INT((A221-1)/12),0))</f>
        <v>0</v>
      </c>
      <c r="D221" s="6">
        <f>IF(Inputs!$B$26&lt;&gt;"Ready","FIX INPUTS",IF(A221&lt;=(Inputs!C$17-Inputs!$B$4)*12,Inputs!C$19,0))</f>
        <v>0</v>
      </c>
      <c r="E221" s="6">
        <f>IF(Inputs!$B$26&lt;&gt;"Ready","FIX INPUTS",IF(A221&lt;=(Inputs!C$17-Inputs!$B$4)*12,E220*(1+(((1+Inputs!C$21)*(1-Inputs!C$22))^(1/12)-1))+C221*Inputs!$B$11+D221,E220))</f>
        <v>0</v>
      </c>
      <c r="F221" s="6">
        <f>IF(Inputs!$B$26&lt;&gt;"Ready","FIX INPUTS",IF(A221&lt;=(Inputs!C$17-Inputs!$B$4)*12,F220*(1+(((1+Inputs!C$21)*(1-Inputs!C$22))^(1/12)-1))+C221*Inputs!$B$12,F220))</f>
        <v>0</v>
      </c>
      <c r="G221" s="6">
        <f>IF(Inputs!$B$26&lt;&gt;"Ready","FIX INPUTS",IF(A221&lt;=(Inputs!C$17-Inputs!$B$4)*12,G220*(1+(((1+Inputs!C$21)*(1-Inputs!C$22))^(1/12)-1))+C221*Inputs!$B$13,G220))</f>
        <v>0</v>
      </c>
      <c r="H221" s="6">
        <f>IF(Inputs!$B$26&lt;&gt;"Ready","FIX INPUTS",SUM(E221:G221))</f>
        <v>0</v>
      </c>
      <c r="I221" s="6">
        <f>IF(Inputs!$B$26&lt;&gt;"Ready","FIX INPUTS",H221/(1+Inputs!C$23)^(MIN(A221,(Inputs!C$17-Inputs!$B$4)*12)/12))</f>
        <v>0</v>
      </c>
      <c r="J221" s="6">
        <f>IF(Inputs!$B$26&lt;&gt;"Ready","FIX INPUTS",C221+J220)</f>
        <v>0</v>
      </c>
      <c r="K221" s="6">
        <f>IF(Inputs!$B$26&lt;&gt;"Ready","FIX INPUTS",D221+K220)</f>
        <v>0</v>
      </c>
    </row>
    <row r="222" spans="1:11" ht="27.95" customHeight="1" x14ac:dyDescent="0.25">
      <c r="A222" s="1">
        <v>217</v>
      </c>
      <c r="B222" s="1">
        <f>IF(Inputs!$B$26&lt;&gt;"Ready","FIX INPUTS",Inputs!$B$4+A222/12)</f>
        <v>58.083333333333329</v>
      </c>
      <c r="C222" s="6">
        <f>IF(Inputs!$B$26&lt;&gt;"Ready","FIX INPUTS",IF(A222&lt;=(Inputs!C$17-Inputs!$B$4)*12,Inputs!C$18*(1+Inputs!C$20)^INT((A222-1)/12),0))</f>
        <v>0</v>
      </c>
      <c r="D222" s="6">
        <f>IF(Inputs!$B$26&lt;&gt;"Ready","FIX INPUTS",IF(A222&lt;=(Inputs!C$17-Inputs!$B$4)*12,Inputs!C$19,0))</f>
        <v>0</v>
      </c>
      <c r="E222" s="6">
        <f>IF(Inputs!$B$26&lt;&gt;"Ready","FIX INPUTS",IF(A222&lt;=(Inputs!C$17-Inputs!$B$4)*12,E221*(1+(((1+Inputs!C$21)*(1-Inputs!C$22))^(1/12)-1))+C222*Inputs!$B$11+D222,E221))</f>
        <v>0</v>
      </c>
      <c r="F222" s="6">
        <f>IF(Inputs!$B$26&lt;&gt;"Ready","FIX INPUTS",IF(A222&lt;=(Inputs!C$17-Inputs!$B$4)*12,F221*(1+(((1+Inputs!C$21)*(1-Inputs!C$22))^(1/12)-1))+C222*Inputs!$B$12,F221))</f>
        <v>0</v>
      </c>
      <c r="G222" s="6">
        <f>IF(Inputs!$B$26&lt;&gt;"Ready","FIX INPUTS",IF(A222&lt;=(Inputs!C$17-Inputs!$B$4)*12,G221*(1+(((1+Inputs!C$21)*(1-Inputs!C$22))^(1/12)-1))+C222*Inputs!$B$13,G221))</f>
        <v>0</v>
      </c>
      <c r="H222" s="6">
        <f>IF(Inputs!$B$26&lt;&gt;"Ready","FIX INPUTS",SUM(E222:G222))</f>
        <v>0</v>
      </c>
      <c r="I222" s="6">
        <f>IF(Inputs!$B$26&lt;&gt;"Ready","FIX INPUTS",H222/(1+Inputs!C$23)^(MIN(A222,(Inputs!C$17-Inputs!$B$4)*12)/12))</f>
        <v>0</v>
      </c>
      <c r="J222" s="6">
        <f>IF(Inputs!$B$26&lt;&gt;"Ready","FIX INPUTS",C222+J221)</f>
        <v>0</v>
      </c>
      <c r="K222" s="6">
        <f>IF(Inputs!$B$26&lt;&gt;"Ready","FIX INPUTS",D222+K221)</f>
        <v>0</v>
      </c>
    </row>
    <row r="223" spans="1:11" ht="27.95" customHeight="1" x14ac:dyDescent="0.25">
      <c r="A223" s="1">
        <v>218</v>
      </c>
      <c r="B223" s="1">
        <f>IF(Inputs!$B$26&lt;&gt;"Ready","FIX INPUTS",Inputs!$B$4+A223/12)</f>
        <v>58.166666666666671</v>
      </c>
      <c r="C223" s="6">
        <f>IF(Inputs!$B$26&lt;&gt;"Ready","FIX INPUTS",IF(A223&lt;=(Inputs!C$17-Inputs!$B$4)*12,Inputs!C$18*(1+Inputs!C$20)^INT((A223-1)/12),0))</f>
        <v>0</v>
      </c>
      <c r="D223" s="6">
        <f>IF(Inputs!$B$26&lt;&gt;"Ready","FIX INPUTS",IF(A223&lt;=(Inputs!C$17-Inputs!$B$4)*12,Inputs!C$19,0))</f>
        <v>0</v>
      </c>
      <c r="E223" s="6">
        <f>IF(Inputs!$B$26&lt;&gt;"Ready","FIX INPUTS",IF(A223&lt;=(Inputs!C$17-Inputs!$B$4)*12,E222*(1+(((1+Inputs!C$21)*(1-Inputs!C$22))^(1/12)-1))+C223*Inputs!$B$11+D223,E222))</f>
        <v>0</v>
      </c>
      <c r="F223" s="6">
        <f>IF(Inputs!$B$26&lt;&gt;"Ready","FIX INPUTS",IF(A223&lt;=(Inputs!C$17-Inputs!$B$4)*12,F222*(1+(((1+Inputs!C$21)*(1-Inputs!C$22))^(1/12)-1))+C223*Inputs!$B$12,F222))</f>
        <v>0</v>
      </c>
      <c r="G223" s="6">
        <f>IF(Inputs!$B$26&lt;&gt;"Ready","FIX INPUTS",IF(A223&lt;=(Inputs!C$17-Inputs!$B$4)*12,G222*(1+(((1+Inputs!C$21)*(1-Inputs!C$22))^(1/12)-1))+C223*Inputs!$B$13,G222))</f>
        <v>0</v>
      </c>
      <c r="H223" s="6">
        <f>IF(Inputs!$B$26&lt;&gt;"Ready","FIX INPUTS",SUM(E223:G223))</f>
        <v>0</v>
      </c>
      <c r="I223" s="6">
        <f>IF(Inputs!$B$26&lt;&gt;"Ready","FIX INPUTS",H223/(1+Inputs!C$23)^(MIN(A223,(Inputs!C$17-Inputs!$B$4)*12)/12))</f>
        <v>0</v>
      </c>
      <c r="J223" s="6">
        <f>IF(Inputs!$B$26&lt;&gt;"Ready","FIX INPUTS",C223+J222)</f>
        <v>0</v>
      </c>
      <c r="K223" s="6">
        <f>IF(Inputs!$B$26&lt;&gt;"Ready","FIX INPUTS",D223+K222)</f>
        <v>0</v>
      </c>
    </row>
    <row r="224" spans="1:11" ht="27.95" customHeight="1" x14ac:dyDescent="0.25">
      <c r="A224" s="1">
        <v>219</v>
      </c>
      <c r="B224" s="1">
        <f>IF(Inputs!$B$26&lt;&gt;"Ready","FIX INPUTS",Inputs!$B$4+A224/12)</f>
        <v>58.25</v>
      </c>
      <c r="C224" s="6">
        <f>IF(Inputs!$B$26&lt;&gt;"Ready","FIX INPUTS",IF(A224&lt;=(Inputs!C$17-Inputs!$B$4)*12,Inputs!C$18*(1+Inputs!C$20)^INT((A224-1)/12),0))</f>
        <v>0</v>
      </c>
      <c r="D224" s="6">
        <f>IF(Inputs!$B$26&lt;&gt;"Ready","FIX INPUTS",IF(A224&lt;=(Inputs!C$17-Inputs!$B$4)*12,Inputs!C$19,0))</f>
        <v>0</v>
      </c>
      <c r="E224" s="6">
        <f>IF(Inputs!$B$26&lt;&gt;"Ready","FIX INPUTS",IF(A224&lt;=(Inputs!C$17-Inputs!$B$4)*12,E223*(1+(((1+Inputs!C$21)*(1-Inputs!C$22))^(1/12)-1))+C224*Inputs!$B$11+D224,E223))</f>
        <v>0</v>
      </c>
      <c r="F224" s="6">
        <f>IF(Inputs!$B$26&lt;&gt;"Ready","FIX INPUTS",IF(A224&lt;=(Inputs!C$17-Inputs!$B$4)*12,F223*(1+(((1+Inputs!C$21)*(1-Inputs!C$22))^(1/12)-1))+C224*Inputs!$B$12,F223))</f>
        <v>0</v>
      </c>
      <c r="G224" s="6">
        <f>IF(Inputs!$B$26&lt;&gt;"Ready","FIX INPUTS",IF(A224&lt;=(Inputs!C$17-Inputs!$B$4)*12,G223*(1+(((1+Inputs!C$21)*(1-Inputs!C$22))^(1/12)-1))+C224*Inputs!$B$13,G223))</f>
        <v>0</v>
      </c>
      <c r="H224" s="6">
        <f>IF(Inputs!$B$26&lt;&gt;"Ready","FIX INPUTS",SUM(E224:G224))</f>
        <v>0</v>
      </c>
      <c r="I224" s="6">
        <f>IF(Inputs!$B$26&lt;&gt;"Ready","FIX INPUTS",H224/(1+Inputs!C$23)^(MIN(A224,(Inputs!C$17-Inputs!$B$4)*12)/12))</f>
        <v>0</v>
      </c>
      <c r="J224" s="6">
        <f>IF(Inputs!$B$26&lt;&gt;"Ready","FIX INPUTS",C224+J223)</f>
        <v>0</v>
      </c>
      <c r="K224" s="6">
        <f>IF(Inputs!$B$26&lt;&gt;"Ready","FIX INPUTS",D224+K223)</f>
        <v>0</v>
      </c>
    </row>
    <row r="225" spans="1:11" ht="27.95" customHeight="1" x14ac:dyDescent="0.25">
      <c r="A225" s="1">
        <v>220</v>
      </c>
      <c r="B225" s="1">
        <f>IF(Inputs!$B$26&lt;&gt;"Ready","FIX INPUTS",Inputs!$B$4+A225/12)</f>
        <v>58.333333333333329</v>
      </c>
      <c r="C225" s="6">
        <f>IF(Inputs!$B$26&lt;&gt;"Ready","FIX INPUTS",IF(A225&lt;=(Inputs!C$17-Inputs!$B$4)*12,Inputs!C$18*(1+Inputs!C$20)^INT((A225-1)/12),0))</f>
        <v>0</v>
      </c>
      <c r="D225" s="6">
        <f>IF(Inputs!$B$26&lt;&gt;"Ready","FIX INPUTS",IF(A225&lt;=(Inputs!C$17-Inputs!$B$4)*12,Inputs!C$19,0))</f>
        <v>0</v>
      </c>
      <c r="E225" s="6">
        <f>IF(Inputs!$B$26&lt;&gt;"Ready","FIX INPUTS",IF(A225&lt;=(Inputs!C$17-Inputs!$B$4)*12,E224*(1+(((1+Inputs!C$21)*(1-Inputs!C$22))^(1/12)-1))+C225*Inputs!$B$11+D225,E224))</f>
        <v>0</v>
      </c>
      <c r="F225" s="6">
        <f>IF(Inputs!$B$26&lt;&gt;"Ready","FIX INPUTS",IF(A225&lt;=(Inputs!C$17-Inputs!$B$4)*12,F224*(1+(((1+Inputs!C$21)*(1-Inputs!C$22))^(1/12)-1))+C225*Inputs!$B$12,F224))</f>
        <v>0</v>
      </c>
      <c r="G225" s="6">
        <f>IF(Inputs!$B$26&lt;&gt;"Ready","FIX INPUTS",IF(A225&lt;=(Inputs!C$17-Inputs!$B$4)*12,G224*(1+(((1+Inputs!C$21)*(1-Inputs!C$22))^(1/12)-1))+C225*Inputs!$B$13,G224))</f>
        <v>0</v>
      </c>
      <c r="H225" s="6">
        <f>IF(Inputs!$B$26&lt;&gt;"Ready","FIX INPUTS",SUM(E225:G225))</f>
        <v>0</v>
      </c>
      <c r="I225" s="6">
        <f>IF(Inputs!$B$26&lt;&gt;"Ready","FIX INPUTS",H225/(1+Inputs!C$23)^(MIN(A225,(Inputs!C$17-Inputs!$B$4)*12)/12))</f>
        <v>0</v>
      </c>
      <c r="J225" s="6">
        <f>IF(Inputs!$B$26&lt;&gt;"Ready","FIX INPUTS",C225+J224)</f>
        <v>0</v>
      </c>
      <c r="K225" s="6">
        <f>IF(Inputs!$B$26&lt;&gt;"Ready","FIX INPUTS",D225+K224)</f>
        <v>0</v>
      </c>
    </row>
    <row r="226" spans="1:11" ht="27.95" customHeight="1" x14ac:dyDescent="0.25">
      <c r="A226" s="1">
        <v>221</v>
      </c>
      <c r="B226" s="1">
        <f>IF(Inputs!$B$26&lt;&gt;"Ready","FIX INPUTS",Inputs!$B$4+A226/12)</f>
        <v>58.416666666666671</v>
      </c>
      <c r="C226" s="6">
        <f>IF(Inputs!$B$26&lt;&gt;"Ready","FIX INPUTS",IF(A226&lt;=(Inputs!C$17-Inputs!$B$4)*12,Inputs!C$18*(1+Inputs!C$20)^INT((A226-1)/12),0))</f>
        <v>0</v>
      </c>
      <c r="D226" s="6">
        <f>IF(Inputs!$B$26&lt;&gt;"Ready","FIX INPUTS",IF(A226&lt;=(Inputs!C$17-Inputs!$B$4)*12,Inputs!C$19,0))</f>
        <v>0</v>
      </c>
      <c r="E226" s="6">
        <f>IF(Inputs!$B$26&lt;&gt;"Ready","FIX INPUTS",IF(A226&lt;=(Inputs!C$17-Inputs!$B$4)*12,E225*(1+(((1+Inputs!C$21)*(1-Inputs!C$22))^(1/12)-1))+C226*Inputs!$B$11+D226,E225))</f>
        <v>0</v>
      </c>
      <c r="F226" s="6">
        <f>IF(Inputs!$B$26&lt;&gt;"Ready","FIX INPUTS",IF(A226&lt;=(Inputs!C$17-Inputs!$B$4)*12,F225*(1+(((1+Inputs!C$21)*(1-Inputs!C$22))^(1/12)-1))+C226*Inputs!$B$12,F225))</f>
        <v>0</v>
      </c>
      <c r="G226" s="6">
        <f>IF(Inputs!$B$26&lt;&gt;"Ready","FIX INPUTS",IF(A226&lt;=(Inputs!C$17-Inputs!$B$4)*12,G225*(1+(((1+Inputs!C$21)*(1-Inputs!C$22))^(1/12)-1))+C226*Inputs!$B$13,G225))</f>
        <v>0</v>
      </c>
      <c r="H226" s="6">
        <f>IF(Inputs!$B$26&lt;&gt;"Ready","FIX INPUTS",SUM(E226:G226))</f>
        <v>0</v>
      </c>
      <c r="I226" s="6">
        <f>IF(Inputs!$B$26&lt;&gt;"Ready","FIX INPUTS",H226/(1+Inputs!C$23)^(MIN(A226,(Inputs!C$17-Inputs!$B$4)*12)/12))</f>
        <v>0</v>
      </c>
      <c r="J226" s="6">
        <f>IF(Inputs!$B$26&lt;&gt;"Ready","FIX INPUTS",C226+J225)</f>
        <v>0</v>
      </c>
      <c r="K226" s="6">
        <f>IF(Inputs!$B$26&lt;&gt;"Ready","FIX INPUTS",D226+K225)</f>
        <v>0</v>
      </c>
    </row>
    <row r="227" spans="1:11" ht="27.95" customHeight="1" x14ac:dyDescent="0.25">
      <c r="A227" s="1">
        <v>222</v>
      </c>
      <c r="B227" s="1">
        <f>IF(Inputs!$B$26&lt;&gt;"Ready","FIX INPUTS",Inputs!$B$4+A227/12)</f>
        <v>58.5</v>
      </c>
      <c r="C227" s="6">
        <f>IF(Inputs!$B$26&lt;&gt;"Ready","FIX INPUTS",IF(A227&lt;=(Inputs!C$17-Inputs!$B$4)*12,Inputs!C$18*(1+Inputs!C$20)^INT((A227-1)/12),0))</f>
        <v>0</v>
      </c>
      <c r="D227" s="6">
        <f>IF(Inputs!$B$26&lt;&gt;"Ready","FIX INPUTS",IF(A227&lt;=(Inputs!C$17-Inputs!$B$4)*12,Inputs!C$19,0))</f>
        <v>0</v>
      </c>
      <c r="E227" s="6">
        <f>IF(Inputs!$B$26&lt;&gt;"Ready","FIX INPUTS",IF(A227&lt;=(Inputs!C$17-Inputs!$B$4)*12,E226*(1+(((1+Inputs!C$21)*(1-Inputs!C$22))^(1/12)-1))+C227*Inputs!$B$11+D227,E226))</f>
        <v>0</v>
      </c>
      <c r="F227" s="6">
        <f>IF(Inputs!$B$26&lt;&gt;"Ready","FIX INPUTS",IF(A227&lt;=(Inputs!C$17-Inputs!$B$4)*12,F226*(1+(((1+Inputs!C$21)*(1-Inputs!C$22))^(1/12)-1))+C227*Inputs!$B$12,F226))</f>
        <v>0</v>
      </c>
      <c r="G227" s="6">
        <f>IF(Inputs!$B$26&lt;&gt;"Ready","FIX INPUTS",IF(A227&lt;=(Inputs!C$17-Inputs!$B$4)*12,G226*(1+(((1+Inputs!C$21)*(1-Inputs!C$22))^(1/12)-1))+C227*Inputs!$B$13,G226))</f>
        <v>0</v>
      </c>
      <c r="H227" s="6">
        <f>IF(Inputs!$B$26&lt;&gt;"Ready","FIX INPUTS",SUM(E227:G227))</f>
        <v>0</v>
      </c>
      <c r="I227" s="6">
        <f>IF(Inputs!$B$26&lt;&gt;"Ready","FIX INPUTS",H227/(1+Inputs!C$23)^(MIN(A227,(Inputs!C$17-Inputs!$B$4)*12)/12))</f>
        <v>0</v>
      </c>
      <c r="J227" s="6">
        <f>IF(Inputs!$B$26&lt;&gt;"Ready","FIX INPUTS",C227+J226)</f>
        <v>0</v>
      </c>
      <c r="K227" s="6">
        <f>IF(Inputs!$B$26&lt;&gt;"Ready","FIX INPUTS",D227+K226)</f>
        <v>0</v>
      </c>
    </row>
    <row r="228" spans="1:11" ht="27.95" customHeight="1" x14ac:dyDescent="0.25">
      <c r="A228" s="1">
        <v>223</v>
      </c>
      <c r="B228" s="1">
        <f>IF(Inputs!$B$26&lt;&gt;"Ready","FIX INPUTS",Inputs!$B$4+A228/12)</f>
        <v>58.583333333333329</v>
      </c>
      <c r="C228" s="6">
        <f>IF(Inputs!$B$26&lt;&gt;"Ready","FIX INPUTS",IF(A228&lt;=(Inputs!C$17-Inputs!$B$4)*12,Inputs!C$18*(1+Inputs!C$20)^INT((A228-1)/12),0))</f>
        <v>0</v>
      </c>
      <c r="D228" s="6">
        <f>IF(Inputs!$B$26&lt;&gt;"Ready","FIX INPUTS",IF(A228&lt;=(Inputs!C$17-Inputs!$B$4)*12,Inputs!C$19,0))</f>
        <v>0</v>
      </c>
      <c r="E228" s="6">
        <f>IF(Inputs!$B$26&lt;&gt;"Ready","FIX INPUTS",IF(A228&lt;=(Inputs!C$17-Inputs!$B$4)*12,E227*(1+(((1+Inputs!C$21)*(1-Inputs!C$22))^(1/12)-1))+C228*Inputs!$B$11+D228,E227))</f>
        <v>0</v>
      </c>
      <c r="F228" s="6">
        <f>IF(Inputs!$B$26&lt;&gt;"Ready","FIX INPUTS",IF(A228&lt;=(Inputs!C$17-Inputs!$B$4)*12,F227*(1+(((1+Inputs!C$21)*(1-Inputs!C$22))^(1/12)-1))+C228*Inputs!$B$12,F227))</f>
        <v>0</v>
      </c>
      <c r="G228" s="6">
        <f>IF(Inputs!$B$26&lt;&gt;"Ready","FIX INPUTS",IF(A228&lt;=(Inputs!C$17-Inputs!$B$4)*12,G227*(1+(((1+Inputs!C$21)*(1-Inputs!C$22))^(1/12)-1))+C228*Inputs!$B$13,G227))</f>
        <v>0</v>
      </c>
      <c r="H228" s="6">
        <f>IF(Inputs!$B$26&lt;&gt;"Ready","FIX INPUTS",SUM(E228:G228))</f>
        <v>0</v>
      </c>
      <c r="I228" s="6">
        <f>IF(Inputs!$B$26&lt;&gt;"Ready","FIX INPUTS",H228/(1+Inputs!C$23)^(MIN(A228,(Inputs!C$17-Inputs!$B$4)*12)/12))</f>
        <v>0</v>
      </c>
      <c r="J228" s="6">
        <f>IF(Inputs!$B$26&lt;&gt;"Ready","FIX INPUTS",C228+J227)</f>
        <v>0</v>
      </c>
      <c r="K228" s="6">
        <f>IF(Inputs!$B$26&lt;&gt;"Ready","FIX INPUTS",D228+K227)</f>
        <v>0</v>
      </c>
    </row>
    <row r="229" spans="1:11" ht="27.95" customHeight="1" x14ac:dyDescent="0.25">
      <c r="A229" s="1">
        <v>224</v>
      </c>
      <c r="B229" s="1">
        <f>IF(Inputs!$B$26&lt;&gt;"Ready","FIX INPUTS",Inputs!$B$4+A229/12)</f>
        <v>58.666666666666671</v>
      </c>
      <c r="C229" s="6">
        <f>IF(Inputs!$B$26&lt;&gt;"Ready","FIX INPUTS",IF(A229&lt;=(Inputs!C$17-Inputs!$B$4)*12,Inputs!C$18*(1+Inputs!C$20)^INT((A229-1)/12),0))</f>
        <v>0</v>
      </c>
      <c r="D229" s="6">
        <f>IF(Inputs!$B$26&lt;&gt;"Ready","FIX INPUTS",IF(A229&lt;=(Inputs!C$17-Inputs!$B$4)*12,Inputs!C$19,0))</f>
        <v>0</v>
      </c>
      <c r="E229" s="6">
        <f>IF(Inputs!$B$26&lt;&gt;"Ready","FIX INPUTS",IF(A229&lt;=(Inputs!C$17-Inputs!$B$4)*12,E228*(1+(((1+Inputs!C$21)*(1-Inputs!C$22))^(1/12)-1))+C229*Inputs!$B$11+D229,E228))</f>
        <v>0</v>
      </c>
      <c r="F229" s="6">
        <f>IF(Inputs!$B$26&lt;&gt;"Ready","FIX INPUTS",IF(A229&lt;=(Inputs!C$17-Inputs!$B$4)*12,F228*(1+(((1+Inputs!C$21)*(1-Inputs!C$22))^(1/12)-1))+C229*Inputs!$B$12,F228))</f>
        <v>0</v>
      </c>
      <c r="G229" s="6">
        <f>IF(Inputs!$B$26&lt;&gt;"Ready","FIX INPUTS",IF(A229&lt;=(Inputs!C$17-Inputs!$B$4)*12,G228*(1+(((1+Inputs!C$21)*(1-Inputs!C$22))^(1/12)-1))+C229*Inputs!$B$13,G228))</f>
        <v>0</v>
      </c>
      <c r="H229" s="6">
        <f>IF(Inputs!$B$26&lt;&gt;"Ready","FIX INPUTS",SUM(E229:G229))</f>
        <v>0</v>
      </c>
      <c r="I229" s="6">
        <f>IF(Inputs!$B$26&lt;&gt;"Ready","FIX INPUTS",H229/(1+Inputs!C$23)^(MIN(A229,(Inputs!C$17-Inputs!$B$4)*12)/12))</f>
        <v>0</v>
      </c>
      <c r="J229" s="6">
        <f>IF(Inputs!$B$26&lt;&gt;"Ready","FIX INPUTS",C229+J228)</f>
        <v>0</v>
      </c>
      <c r="K229" s="6">
        <f>IF(Inputs!$B$26&lt;&gt;"Ready","FIX INPUTS",D229+K228)</f>
        <v>0</v>
      </c>
    </row>
    <row r="230" spans="1:11" ht="27.95" customHeight="1" x14ac:dyDescent="0.25">
      <c r="A230" s="1">
        <v>225</v>
      </c>
      <c r="B230" s="1">
        <f>IF(Inputs!$B$26&lt;&gt;"Ready","FIX INPUTS",Inputs!$B$4+A230/12)</f>
        <v>58.75</v>
      </c>
      <c r="C230" s="6">
        <f>IF(Inputs!$B$26&lt;&gt;"Ready","FIX INPUTS",IF(A230&lt;=(Inputs!C$17-Inputs!$B$4)*12,Inputs!C$18*(1+Inputs!C$20)^INT((A230-1)/12),0))</f>
        <v>0</v>
      </c>
      <c r="D230" s="6">
        <f>IF(Inputs!$B$26&lt;&gt;"Ready","FIX INPUTS",IF(A230&lt;=(Inputs!C$17-Inputs!$B$4)*12,Inputs!C$19,0))</f>
        <v>0</v>
      </c>
      <c r="E230" s="6">
        <f>IF(Inputs!$B$26&lt;&gt;"Ready","FIX INPUTS",IF(A230&lt;=(Inputs!C$17-Inputs!$B$4)*12,E229*(1+(((1+Inputs!C$21)*(1-Inputs!C$22))^(1/12)-1))+C230*Inputs!$B$11+D230,E229))</f>
        <v>0</v>
      </c>
      <c r="F230" s="6">
        <f>IF(Inputs!$B$26&lt;&gt;"Ready","FIX INPUTS",IF(A230&lt;=(Inputs!C$17-Inputs!$B$4)*12,F229*(1+(((1+Inputs!C$21)*(1-Inputs!C$22))^(1/12)-1))+C230*Inputs!$B$12,F229))</f>
        <v>0</v>
      </c>
      <c r="G230" s="6">
        <f>IF(Inputs!$B$26&lt;&gt;"Ready","FIX INPUTS",IF(A230&lt;=(Inputs!C$17-Inputs!$B$4)*12,G229*(1+(((1+Inputs!C$21)*(1-Inputs!C$22))^(1/12)-1))+C230*Inputs!$B$13,G229))</f>
        <v>0</v>
      </c>
      <c r="H230" s="6">
        <f>IF(Inputs!$B$26&lt;&gt;"Ready","FIX INPUTS",SUM(E230:G230))</f>
        <v>0</v>
      </c>
      <c r="I230" s="6">
        <f>IF(Inputs!$B$26&lt;&gt;"Ready","FIX INPUTS",H230/(1+Inputs!C$23)^(MIN(A230,(Inputs!C$17-Inputs!$B$4)*12)/12))</f>
        <v>0</v>
      </c>
      <c r="J230" s="6">
        <f>IF(Inputs!$B$26&lt;&gt;"Ready","FIX INPUTS",C230+J229)</f>
        <v>0</v>
      </c>
      <c r="K230" s="6">
        <f>IF(Inputs!$B$26&lt;&gt;"Ready","FIX INPUTS",D230+K229)</f>
        <v>0</v>
      </c>
    </row>
    <row r="231" spans="1:11" ht="27.95" customHeight="1" x14ac:dyDescent="0.25">
      <c r="A231" s="1">
        <v>226</v>
      </c>
      <c r="B231" s="1">
        <f>IF(Inputs!$B$26&lt;&gt;"Ready","FIX INPUTS",Inputs!$B$4+A231/12)</f>
        <v>58.833333333333329</v>
      </c>
      <c r="C231" s="6">
        <f>IF(Inputs!$B$26&lt;&gt;"Ready","FIX INPUTS",IF(A231&lt;=(Inputs!C$17-Inputs!$B$4)*12,Inputs!C$18*(1+Inputs!C$20)^INT((A231-1)/12),0))</f>
        <v>0</v>
      </c>
      <c r="D231" s="6">
        <f>IF(Inputs!$B$26&lt;&gt;"Ready","FIX INPUTS",IF(A231&lt;=(Inputs!C$17-Inputs!$B$4)*12,Inputs!C$19,0))</f>
        <v>0</v>
      </c>
      <c r="E231" s="6">
        <f>IF(Inputs!$B$26&lt;&gt;"Ready","FIX INPUTS",IF(A231&lt;=(Inputs!C$17-Inputs!$B$4)*12,E230*(1+(((1+Inputs!C$21)*(1-Inputs!C$22))^(1/12)-1))+C231*Inputs!$B$11+D231,E230))</f>
        <v>0</v>
      </c>
      <c r="F231" s="6">
        <f>IF(Inputs!$B$26&lt;&gt;"Ready","FIX INPUTS",IF(A231&lt;=(Inputs!C$17-Inputs!$B$4)*12,F230*(1+(((1+Inputs!C$21)*(1-Inputs!C$22))^(1/12)-1))+C231*Inputs!$B$12,F230))</f>
        <v>0</v>
      </c>
      <c r="G231" s="6">
        <f>IF(Inputs!$B$26&lt;&gt;"Ready","FIX INPUTS",IF(A231&lt;=(Inputs!C$17-Inputs!$B$4)*12,G230*(1+(((1+Inputs!C$21)*(1-Inputs!C$22))^(1/12)-1))+C231*Inputs!$B$13,G230))</f>
        <v>0</v>
      </c>
      <c r="H231" s="6">
        <f>IF(Inputs!$B$26&lt;&gt;"Ready","FIX INPUTS",SUM(E231:G231))</f>
        <v>0</v>
      </c>
      <c r="I231" s="6">
        <f>IF(Inputs!$B$26&lt;&gt;"Ready","FIX INPUTS",H231/(1+Inputs!C$23)^(MIN(A231,(Inputs!C$17-Inputs!$B$4)*12)/12))</f>
        <v>0</v>
      </c>
      <c r="J231" s="6">
        <f>IF(Inputs!$B$26&lt;&gt;"Ready","FIX INPUTS",C231+J230)</f>
        <v>0</v>
      </c>
      <c r="K231" s="6">
        <f>IF(Inputs!$B$26&lt;&gt;"Ready","FIX INPUTS",D231+K230)</f>
        <v>0</v>
      </c>
    </row>
    <row r="232" spans="1:11" ht="27.95" customHeight="1" x14ac:dyDescent="0.25">
      <c r="A232" s="1">
        <v>227</v>
      </c>
      <c r="B232" s="1">
        <f>IF(Inputs!$B$26&lt;&gt;"Ready","FIX INPUTS",Inputs!$B$4+A232/12)</f>
        <v>58.916666666666671</v>
      </c>
      <c r="C232" s="6">
        <f>IF(Inputs!$B$26&lt;&gt;"Ready","FIX INPUTS",IF(A232&lt;=(Inputs!C$17-Inputs!$B$4)*12,Inputs!C$18*(1+Inputs!C$20)^INT((A232-1)/12),0))</f>
        <v>0</v>
      </c>
      <c r="D232" s="6">
        <f>IF(Inputs!$B$26&lt;&gt;"Ready","FIX INPUTS",IF(A232&lt;=(Inputs!C$17-Inputs!$B$4)*12,Inputs!C$19,0))</f>
        <v>0</v>
      </c>
      <c r="E232" s="6">
        <f>IF(Inputs!$B$26&lt;&gt;"Ready","FIX INPUTS",IF(A232&lt;=(Inputs!C$17-Inputs!$B$4)*12,E231*(1+(((1+Inputs!C$21)*(1-Inputs!C$22))^(1/12)-1))+C232*Inputs!$B$11+D232,E231))</f>
        <v>0</v>
      </c>
      <c r="F232" s="6">
        <f>IF(Inputs!$B$26&lt;&gt;"Ready","FIX INPUTS",IF(A232&lt;=(Inputs!C$17-Inputs!$B$4)*12,F231*(1+(((1+Inputs!C$21)*(1-Inputs!C$22))^(1/12)-1))+C232*Inputs!$B$12,F231))</f>
        <v>0</v>
      </c>
      <c r="G232" s="6">
        <f>IF(Inputs!$B$26&lt;&gt;"Ready","FIX INPUTS",IF(A232&lt;=(Inputs!C$17-Inputs!$B$4)*12,G231*(1+(((1+Inputs!C$21)*(1-Inputs!C$22))^(1/12)-1))+C232*Inputs!$B$13,G231))</f>
        <v>0</v>
      </c>
      <c r="H232" s="6">
        <f>IF(Inputs!$B$26&lt;&gt;"Ready","FIX INPUTS",SUM(E232:G232))</f>
        <v>0</v>
      </c>
      <c r="I232" s="6">
        <f>IF(Inputs!$B$26&lt;&gt;"Ready","FIX INPUTS",H232/(1+Inputs!C$23)^(MIN(A232,(Inputs!C$17-Inputs!$B$4)*12)/12))</f>
        <v>0</v>
      </c>
      <c r="J232" s="6">
        <f>IF(Inputs!$B$26&lt;&gt;"Ready","FIX INPUTS",C232+J231)</f>
        <v>0</v>
      </c>
      <c r="K232" s="6">
        <f>IF(Inputs!$B$26&lt;&gt;"Ready","FIX INPUTS",D232+K231)</f>
        <v>0</v>
      </c>
    </row>
    <row r="233" spans="1:11" ht="27.95" customHeight="1" x14ac:dyDescent="0.25">
      <c r="A233" s="1">
        <v>228</v>
      </c>
      <c r="B233" s="1">
        <f>IF(Inputs!$B$26&lt;&gt;"Ready","FIX INPUTS",Inputs!$B$4+A233/12)</f>
        <v>59</v>
      </c>
      <c r="C233" s="6">
        <f>IF(Inputs!$B$26&lt;&gt;"Ready","FIX INPUTS",IF(A233&lt;=(Inputs!C$17-Inputs!$B$4)*12,Inputs!C$18*(1+Inputs!C$20)^INT((A233-1)/12),0))</f>
        <v>0</v>
      </c>
      <c r="D233" s="6">
        <f>IF(Inputs!$B$26&lt;&gt;"Ready","FIX INPUTS",IF(A233&lt;=(Inputs!C$17-Inputs!$B$4)*12,Inputs!C$19,0))</f>
        <v>0</v>
      </c>
      <c r="E233" s="6">
        <f>IF(Inputs!$B$26&lt;&gt;"Ready","FIX INPUTS",IF(A233&lt;=(Inputs!C$17-Inputs!$B$4)*12,E232*(1+(((1+Inputs!C$21)*(1-Inputs!C$22))^(1/12)-1))+C233*Inputs!$B$11+D233,E232))</f>
        <v>0</v>
      </c>
      <c r="F233" s="6">
        <f>IF(Inputs!$B$26&lt;&gt;"Ready","FIX INPUTS",IF(A233&lt;=(Inputs!C$17-Inputs!$B$4)*12,F232*(1+(((1+Inputs!C$21)*(1-Inputs!C$22))^(1/12)-1))+C233*Inputs!$B$12,F232))</f>
        <v>0</v>
      </c>
      <c r="G233" s="6">
        <f>IF(Inputs!$B$26&lt;&gt;"Ready","FIX INPUTS",IF(A233&lt;=(Inputs!C$17-Inputs!$B$4)*12,G232*(1+(((1+Inputs!C$21)*(1-Inputs!C$22))^(1/12)-1))+C233*Inputs!$B$13,G232))</f>
        <v>0</v>
      </c>
      <c r="H233" s="6">
        <f>IF(Inputs!$B$26&lt;&gt;"Ready","FIX INPUTS",SUM(E233:G233))</f>
        <v>0</v>
      </c>
      <c r="I233" s="6">
        <f>IF(Inputs!$B$26&lt;&gt;"Ready","FIX INPUTS",H233/(1+Inputs!C$23)^(MIN(A233,(Inputs!C$17-Inputs!$B$4)*12)/12))</f>
        <v>0</v>
      </c>
      <c r="J233" s="6">
        <f>IF(Inputs!$B$26&lt;&gt;"Ready","FIX INPUTS",C233+J232)</f>
        <v>0</v>
      </c>
      <c r="K233" s="6">
        <f>IF(Inputs!$B$26&lt;&gt;"Ready","FIX INPUTS",D233+K232)</f>
        <v>0</v>
      </c>
    </row>
    <row r="234" spans="1:11" ht="27.95" customHeight="1" x14ac:dyDescent="0.25">
      <c r="A234" s="1">
        <v>229</v>
      </c>
      <c r="B234" s="1">
        <f>IF(Inputs!$B$26&lt;&gt;"Ready","FIX INPUTS",Inputs!$B$4+A234/12)</f>
        <v>59.083333333333329</v>
      </c>
      <c r="C234" s="6">
        <f>IF(Inputs!$B$26&lt;&gt;"Ready","FIX INPUTS",IF(A234&lt;=(Inputs!C$17-Inputs!$B$4)*12,Inputs!C$18*(1+Inputs!C$20)^INT((A234-1)/12),0))</f>
        <v>0</v>
      </c>
      <c r="D234" s="6">
        <f>IF(Inputs!$B$26&lt;&gt;"Ready","FIX INPUTS",IF(A234&lt;=(Inputs!C$17-Inputs!$B$4)*12,Inputs!C$19,0))</f>
        <v>0</v>
      </c>
      <c r="E234" s="6">
        <f>IF(Inputs!$B$26&lt;&gt;"Ready","FIX INPUTS",IF(A234&lt;=(Inputs!C$17-Inputs!$B$4)*12,E233*(1+(((1+Inputs!C$21)*(1-Inputs!C$22))^(1/12)-1))+C234*Inputs!$B$11+D234,E233))</f>
        <v>0</v>
      </c>
      <c r="F234" s="6">
        <f>IF(Inputs!$B$26&lt;&gt;"Ready","FIX INPUTS",IF(A234&lt;=(Inputs!C$17-Inputs!$B$4)*12,F233*(1+(((1+Inputs!C$21)*(1-Inputs!C$22))^(1/12)-1))+C234*Inputs!$B$12,F233))</f>
        <v>0</v>
      </c>
      <c r="G234" s="6">
        <f>IF(Inputs!$B$26&lt;&gt;"Ready","FIX INPUTS",IF(A234&lt;=(Inputs!C$17-Inputs!$B$4)*12,G233*(1+(((1+Inputs!C$21)*(1-Inputs!C$22))^(1/12)-1))+C234*Inputs!$B$13,G233))</f>
        <v>0</v>
      </c>
      <c r="H234" s="6">
        <f>IF(Inputs!$B$26&lt;&gt;"Ready","FIX INPUTS",SUM(E234:G234))</f>
        <v>0</v>
      </c>
      <c r="I234" s="6">
        <f>IF(Inputs!$B$26&lt;&gt;"Ready","FIX INPUTS",H234/(1+Inputs!C$23)^(MIN(A234,(Inputs!C$17-Inputs!$B$4)*12)/12))</f>
        <v>0</v>
      </c>
      <c r="J234" s="6">
        <f>IF(Inputs!$B$26&lt;&gt;"Ready","FIX INPUTS",C234+J233)</f>
        <v>0</v>
      </c>
      <c r="K234" s="6">
        <f>IF(Inputs!$B$26&lt;&gt;"Ready","FIX INPUTS",D234+K233)</f>
        <v>0</v>
      </c>
    </row>
    <row r="235" spans="1:11" ht="27.95" customHeight="1" x14ac:dyDescent="0.25">
      <c r="A235" s="1">
        <v>230</v>
      </c>
      <c r="B235" s="1">
        <f>IF(Inputs!$B$26&lt;&gt;"Ready","FIX INPUTS",Inputs!$B$4+A235/12)</f>
        <v>59.166666666666671</v>
      </c>
      <c r="C235" s="6">
        <f>IF(Inputs!$B$26&lt;&gt;"Ready","FIX INPUTS",IF(A235&lt;=(Inputs!C$17-Inputs!$B$4)*12,Inputs!C$18*(1+Inputs!C$20)^INT((A235-1)/12),0))</f>
        <v>0</v>
      </c>
      <c r="D235" s="6">
        <f>IF(Inputs!$B$26&lt;&gt;"Ready","FIX INPUTS",IF(A235&lt;=(Inputs!C$17-Inputs!$B$4)*12,Inputs!C$19,0))</f>
        <v>0</v>
      </c>
      <c r="E235" s="6">
        <f>IF(Inputs!$B$26&lt;&gt;"Ready","FIX INPUTS",IF(A235&lt;=(Inputs!C$17-Inputs!$B$4)*12,E234*(1+(((1+Inputs!C$21)*(1-Inputs!C$22))^(1/12)-1))+C235*Inputs!$B$11+D235,E234))</f>
        <v>0</v>
      </c>
      <c r="F235" s="6">
        <f>IF(Inputs!$B$26&lt;&gt;"Ready","FIX INPUTS",IF(A235&lt;=(Inputs!C$17-Inputs!$B$4)*12,F234*(1+(((1+Inputs!C$21)*(1-Inputs!C$22))^(1/12)-1))+C235*Inputs!$B$12,F234))</f>
        <v>0</v>
      </c>
      <c r="G235" s="6">
        <f>IF(Inputs!$B$26&lt;&gt;"Ready","FIX INPUTS",IF(A235&lt;=(Inputs!C$17-Inputs!$B$4)*12,G234*(1+(((1+Inputs!C$21)*(1-Inputs!C$22))^(1/12)-1))+C235*Inputs!$B$13,G234))</f>
        <v>0</v>
      </c>
      <c r="H235" s="6">
        <f>IF(Inputs!$B$26&lt;&gt;"Ready","FIX INPUTS",SUM(E235:G235))</f>
        <v>0</v>
      </c>
      <c r="I235" s="6">
        <f>IF(Inputs!$B$26&lt;&gt;"Ready","FIX INPUTS",H235/(1+Inputs!C$23)^(MIN(A235,(Inputs!C$17-Inputs!$B$4)*12)/12))</f>
        <v>0</v>
      </c>
      <c r="J235" s="6">
        <f>IF(Inputs!$B$26&lt;&gt;"Ready","FIX INPUTS",C235+J234)</f>
        <v>0</v>
      </c>
      <c r="K235" s="6">
        <f>IF(Inputs!$B$26&lt;&gt;"Ready","FIX INPUTS",D235+K234)</f>
        <v>0</v>
      </c>
    </row>
    <row r="236" spans="1:11" ht="27.95" customHeight="1" x14ac:dyDescent="0.25">
      <c r="A236" s="1">
        <v>231</v>
      </c>
      <c r="B236" s="1">
        <f>IF(Inputs!$B$26&lt;&gt;"Ready","FIX INPUTS",Inputs!$B$4+A236/12)</f>
        <v>59.25</v>
      </c>
      <c r="C236" s="6">
        <f>IF(Inputs!$B$26&lt;&gt;"Ready","FIX INPUTS",IF(A236&lt;=(Inputs!C$17-Inputs!$B$4)*12,Inputs!C$18*(1+Inputs!C$20)^INT((A236-1)/12),0))</f>
        <v>0</v>
      </c>
      <c r="D236" s="6">
        <f>IF(Inputs!$B$26&lt;&gt;"Ready","FIX INPUTS",IF(A236&lt;=(Inputs!C$17-Inputs!$B$4)*12,Inputs!C$19,0))</f>
        <v>0</v>
      </c>
      <c r="E236" s="6">
        <f>IF(Inputs!$B$26&lt;&gt;"Ready","FIX INPUTS",IF(A236&lt;=(Inputs!C$17-Inputs!$B$4)*12,E235*(1+(((1+Inputs!C$21)*(1-Inputs!C$22))^(1/12)-1))+C236*Inputs!$B$11+D236,E235))</f>
        <v>0</v>
      </c>
      <c r="F236" s="6">
        <f>IF(Inputs!$B$26&lt;&gt;"Ready","FIX INPUTS",IF(A236&lt;=(Inputs!C$17-Inputs!$B$4)*12,F235*(1+(((1+Inputs!C$21)*(1-Inputs!C$22))^(1/12)-1))+C236*Inputs!$B$12,F235))</f>
        <v>0</v>
      </c>
      <c r="G236" s="6">
        <f>IF(Inputs!$B$26&lt;&gt;"Ready","FIX INPUTS",IF(A236&lt;=(Inputs!C$17-Inputs!$B$4)*12,G235*(1+(((1+Inputs!C$21)*(1-Inputs!C$22))^(1/12)-1))+C236*Inputs!$B$13,G235))</f>
        <v>0</v>
      </c>
      <c r="H236" s="6">
        <f>IF(Inputs!$B$26&lt;&gt;"Ready","FIX INPUTS",SUM(E236:G236))</f>
        <v>0</v>
      </c>
      <c r="I236" s="6">
        <f>IF(Inputs!$B$26&lt;&gt;"Ready","FIX INPUTS",H236/(1+Inputs!C$23)^(MIN(A236,(Inputs!C$17-Inputs!$B$4)*12)/12))</f>
        <v>0</v>
      </c>
      <c r="J236" s="6">
        <f>IF(Inputs!$B$26&lt;&gt;"Ready","FIX INPUTS",C236+J235)</f>
        <v>0</v>
      </c>
      <c r="K236" s="6">
        <f>IF(Inputs!$B$26&lt;&gt;"Ready","FIX INPUTS",D236+K235)</f>
        <v>0</v>
      </c>
    </row>
    <row r="237" spans="1:11" ht="27.95" customHeight="1" x14ac:dyDescent="0.25">
      <c r="A237" s="1">
        <v>232</v>
      </c>
      <c r="B237" s="1">
        <f>IF(Inputs!$B$26&lt;&gt;"Ready","FIX INPUTS",Inputs!$B$4+A237/12)</f>
        <v>59.333333333333329</v>
      </c>
      <c r="C237" s="6">
        <f>IF(Inputs!$B$26&lt;&gt;"Ready","FIX INPUTS",IF(A237&lt;=(Inputs!C$17-Inputs!$B$4)*12,Inputs!C$18*(1+Inputs!C$20)^INT((A237-1)/12),0))</f>
        <v>0</v>
      </c>
      <c r="D237" s="6">
        <f>IF(Inputs!$B$26&lt;&gt;"Ready","FIX INPUTS",IF(A237&lt;=(Inputs!C$17-Inputs!$B$4)*12,Inputs!C$19,0))</f>
        <v>0</v>
      </c>
      <c r="E237" s="6">
        <f>IF(Inputs!$B$26&lt;&gt;"Ready","FIX INPUTS",IF(A237&lt;=(Inputs!C$17-Inputs!$B$4)*12,E236*(1+(((1+Inputs!C$21)*(1-Inputs!C$22))^(1/12)-1))+C237*Inputs!$B$11+D237,E236))</f>
        <v>0</v>
      </c>
      <c r="F237" s="6">
        <f>IF(Inputs!$B$26&lt;&gt;"Ready","FIX INPUTS",IF(A237&lt;=(Inputs!C$17-Inputs!$B$4)*12,F236*(1+(((1+Inputs!C$21)*(1-Inputs!C$22))^(1/12)-1))+C237*Inputs!$B$12,F236))</f>
        <v>0</v>
      </c>
      <c r="G237" s="6">
        <f>IF(Inputs!$B$26&lt;&gt;"Ready","FIX INPUTS",IF(A237&lt;=(Inputs!C$17-Inputs!$B$4)*12,G236*(1+(((1+Inputs!C$21)*(1-Inputs!C$22))^(1/12)-1))+C237*Inputs!$B$13,G236))</f>
        <v>0</v>
      </c>
      <c r="H237" s="6">
        <f>IF(Inputs!$B$26&lt;&gt;"Ready","FIX INPUTS",SUM(E237:G237))</f>
        <v>0</v>
      </c>
      <c r="I237" s="6">
        <f>IF(Inputs!$B$26&lt;&gt;"Ready","FIX INPUTS",H237/(1+Inputs!C$23)^(MIN(A237,(Inputs!C$17-Inputs!$B$4)*12)/12))</f>
        <v>0</v>
      </c>
      <c r="J237" s="6">
        <f>IF(Inputs!$B$26&lt;&gt;"Ready","FIX INPUTS",C237+J236)</f>
        <v>0</v>
      </c>
      <c r="K237" s="6">
        <f>IF(Inputs!$B$26&lt;&gt;"Ready","FIX INPUTS",D237+K236)</f>
        <v>0</v>
      </c>
    </row>
    <row r="238" spans="1:11" ht="27.95" customHeight="1" x14ac:dyDescent="0.25">
      <c r="A238" s="1">
        <v>233</v>
      </c>
      <c r="B238" s="1">
        <f>IF(Inputs!$B$26&lt;&gt;"Ready","FIX INPUTS",Inputs!$B$4+A238/12)</f>
        <v>59.416666666666671</v>
      </c>
      <c r="C238" s="6">
        <f>IF(Inputs!$B$26&lt;&gt;"Ready","FIX INPUTS",IF(A238&lt;=(Inputs!C$17-Inputs!$B$4)*12,Inputs!C$18*(1+Inputs!C$20)^INT((A238-1)/12),0))</f>
        <v>0</v>
      </c>
      <c r="D238" s="6">
        <f>IF(Inputs!$B$26&lt;&gt;"Ready","FIX INPUTS",IF(A238&lt;=(Inputs!C$17-Inputs!$B$4)*12,Inputs!C$19,0))</f>
        <v>0</v>
      </c>
      <c r="E238" s="6">
        <f>IF(Inputs!$B$26&lt;&gt;"Ready","FIX INPUTS",IF(A238&lt;=(Inputs!C$17-Inputs!$B$4)*12,E237*(1+(((1+Inputs!C$21)*(1-Inputs!C$22))^(1/12)-1))+C238*Inputs!$B$11+D238,E237))</f>
        <v>0</v>
      </c>
      <c r="F238" s="6">
        <f>IF(Inputs!$B$26&lt;&gt;"Ready","FIX INPUTS",IF(A238&lt;=(Inputs!C$17-Inputs!$B$4)*12,F237*(1+(((1+Inputs!C$21)*(1-Inputs!C$22))^(1/12)-1))+C238*Inputs!$B$12,F237))</f>
        <v>0</v>
      </c>
      <c r="G238" s="6">
        <f>IF(Inputs!$B$26&lt;&gt;"Ready","FIX INPUTS",IF(A238&lt;=(Inputs!C$17-Inputs!$B$4)*12,G237*(1+(((1+Inputs!C$21)*(1-Inputs!C$22))^(1/12)-1))+C238*Inputs!$B$13,G237))</f>
        <v>0</v>
      </c>
      <c r="H238" s="6">
        <f>IF(Inputs!$B$26&lt;&gt;"Ready","FIX INPUTS",SUM(E238:G238))</f>
        <v>0</v>
      </c>
      <c r="I238" s="6">
        <f>IF(Inputs!$B$26&lt;&gt;"Ready","FIX INPUTS",H238/(1+Inputs!C$23)^(MIN(A238,(Inputs!C$17-Inputs!$B$4)*12)/12))</f>
        <v>0</v>
      </c>
      <c r="J238" s="6">
        <f>IF(Inputs!$B$26&lt;&gt;"Ready","FIX INPUTS",C238+J237)</f>
        <v>0</v>
      </c>
      <c r="K238" s="6">
        <f>IF(Inputs!$B$26&lt;&gt;"Ready","FIX INPUTS",D238+K237)</f>
        <v>0</v>
      </c>
    </row>
    <row r="239" spans="1:11" ht="27.95" customHeight="1" x14ac:dyDescent="0.25">
      <c r="A239" s="1">
        <v>234</v>
      </c>
      <c r="B239" s="1">
        <f>IF(Inputs!$B$26&lt;&gt;"Ready","FIX INPUTS",Inputs!$B$4+A239/12)</f>
        <v>59.5</v>
      </c>
      <c r="C239" s="6">
        <f>IF(Inputs!$B$26&lt;&gt;"Ready","FIX INPUTS",IF(A239&lt;=(Inputs!C$17-Inputs!$B$4)*12,Inputs!C$18*(1+Inputs!C$20)^INT((A239-1)/12),0))</f>
        <v>0</v>
      </c>
      <c r="D239" s="6">
        <f>IF(Inputs!$B$26&lt;&gt;"Ready","FIX INPUTS",IF(A239&lt;=(Inputs!C$17-Inputs!$B$4)*12,Inputs!C$19,0))</f>
        <v>0</v>
      </c>
      <c r="E239" s="6">
        <f>IF(Inputs!$B$26&lt;&gt;"Ready","FIX INPUTS",IF(A239&lt;=(Inputs!C$17-Inputs!$B$4)*12,E238*(1+(((1+Inputs!C$21)*(1-Inputs!C$22))^(1/12)-1))+C239*Inputs!$B$11+D239,E238))</f>
        <v>0</v>
      </c>
      <c r="F239" s="6">
        <f>IF(Inputs!$B$26&lt;&gt;"Ready","FIX INPUTS",IF(A239&lt;=(Inputs!C$17-Inputs!$B$4)*12,F238*(1+(((1+Inputs!C$21)*(1-Inputs!C$22))^(1/12)-1))+C239*Inputs!$B$12,F238))</f>
        <v>0</v>
      </c>
      <c r="G239" s="6">
        <f>IF(Inputs!$B$26&lt;&gt;"Ready","FIX INPUTS",IF(A239&lt;=(Inputs!C$17-Inputs!$B$4)*12,G238*(1+(((1+Inputs!C$21)*(1-Inputs!C$22))^(1/12)-1))+C239*Inputs!$B$13,G238))</f>
        <v>0</v>
      </c>
      <c r="H239" s="6">
        <f>IF(Inputs!$B$26&lt;&gt;"Ready","FIX INPUTS",SUM(E239:G239))</f>
        <v>0</v>
      </c>
      <c r="I239" s="6">
        <f>IF(Inputs!$B$26&lt;&gt;"Ready","FIX INPUTS",H239/(1+Inputs!C$23)^(MIN(A239,(Inputs!C$17-Inputs!$B$4)*12)/12))</f>
        <v>0</v>
      </c>
      <c r="J239" s="6">
        <f>IF(Inputs!$B$26&lt;&gt;"Ready","FIX INPUTS",C239+J238)</f>
        <v>0</v>
      </c>
      <c r="K239" s="6">
        <f>IF(Inputs!$B$26&lt;&gt;"Ready","FIX INPUTS",D239+K238)</f>
        <v>0</v>
      </c>
    </row>
    <row r="240" spans="1:11" ht="27.95" customHeight="1" x14ac:dyDescent="0.25">
      <c r="A240" s="1">
        <v>235</v>
      </c>
      <c r="B240" s="1">
        <f>IF(Inputs!$B$26&lt;&gt;"Ready","FIX INPUTS",Inputs!$B$4+A240/12)</f>
        <v>59.583333333333329</v>
      </c>
      <c r="C240" s="6">
        <f>IF(Inputs!$B$26&lt;&gt;"Ready","FIX INPUTS",IF(A240&lt;=(Inputs!C$17-Inputs!$B$4)*12,Inputs!C$18*(1+Inputs!C$20)^INT((A240-1)/12),0))</f>
        <v>0</v>
      </c>
      <c r="D240" s="6">
        <f>IF(Inputs!$B$26&lt;&gt;"Ready","FIX INPUTS",IF(A240&lt;=(Inputs!C$17-Inputs!$B$4)*12,Inputs!C$19,0))</f>
        <v>0</v>
      </c>
      <c r="E240" s="6">
        <f>IF(Inputs!$B$26&lt;&gt;"Ready","FIX INPUTS",IF(A240&lt;=(Inputs!C$17-Inputs!$B$4)*12,E239*(1+(((1+Inputs!C$21)*(1-Inputs!C$22))^(1/12)-1))+C240*Inputs!$B$11+D240,E239))</f>
        <v>0</v>
      </c>
      <c r="F240" s="6">
        <f>IF(Inputs!$B$26&lt;&gt;"Ready","FIX INPUTS",IF(A240&lt;=(Inputs!C$17-Inputs!$B$4)*12,F239*(1+(((1+Inputs!C$21)*(1-Inputs!C$22))^(1/12)-1))+C240*Inputs!$B$12,F239))</f>
        <v>0</v>
      </c>
      <c r="G240" s="6">
        <f>IF(Inputs!$B$26&lt;&gt;"Ready","FIX INPUTS",IF(A240&lt;=(Inputs!C$17-Inputs!$B$4)*12,G239*(1+(((1+Inputs!C$21)*(1-Inputs!C$22))^(1/12)-1))+C240*Inputs!$B$13,G239))</f>
        <v>0</v>
      </c>
      <c r="H240" s="6">
        <f>IF(Inputs!$B$26&lt;&gt;"Ready","FIX INPUTS",SUM(E240:G240))</f>
        <v>0</v>
      </c>
      <c r="I240" s="6">
        <f>IF(Inputs!$B$26&lt;&gt;"Ready","FIX INPUTS",H240/(1+Inputs!C$23)^(MIN(A240,(Inputs!C$17-Inputs!$B$4)*12)/12))</f>
        <v>0</v>
      </c>
      <c r="J240" s="6">
        <f>IF(Inputs!$B$26&lt;&gt;"Ready","FIX INPUTS",C240+J239)</f>
        <v>0</v>
      </c>
      <c r="K240" s="6">
        <f>IF(Inputs!$B$26&lt;&gt;"Ready","FIX INPUTS",D240+K239)</f>
        <v>0</v>
      </c>
    </row>
    <row r="241" spans="1:11" ht="27.95" customHeight="1" x14ac:dyDescent="0.25">
      <c r="A241" s="1">
        <v>236</v>
      </c>
      <c r="B241" s="1">
        <f>IF(Inputs!$B$26&lt;&gt;"Ready","FIX INPUTS",Inputs!$B$4+A241/12)</f>
        <v>59.666666666666671</v>
      </c>
      <c r="C241" s="6">
        <f>IF(Inputs!$B$26&lt;&gt;"Ready","FIX INPUTS",IF(A241&lt;=(Inputs!C$17-Inputs!$B$4)*12,Inputs!C$18*(1+Inputs!C$20)^INT((A241-1)/12),0))</f>
        <v>0</v>
      </c>
      <c r="D241" s="6">
        <f>IF(Inputs!$B$26&lt;&gt;"Ready","FIX INPUTS",IF(A241&lt;=(Inputs!C$17-Inputs!$B$4)*12,Inputs!C$19,0))</f>
        <v>0</v>
      </c>
      <c r="E241" s="6">
        <f>IF(Inputs!$B$26&lt;&gt;"Ready","FIX INPUTS",IF(A241&lt;=(Inputs!C$17-Inputs!$B$4)*12,E240*(1+(((1+Inputs!C$21)*(1-Inputs!C$22))^(1/12)-1))+C241*Inputs!$B$11+D241,E240))</f>
        <v>0</v>
      </c>
      <c r="F241" s="6">
        <f>IF(Inputs!$B$26&lt;&gt;"Ready","FIX INPUTS",IF(A241&lt;=(Inputs!C$17-Inputs!$B$4)*12,F240*(1+(((1+Inputs!C$21)*(1-Inputs!C$22))^(1/12)-1))+C241*Inputs!$B$12,F240))</f>
        <v>0</v>
      </c>
      <c r="G241" s="6">
        <f>IF(Inputs!$B$26&lt;&gt;"Ready","FIX INPUTS",IF(A241&lt;=(Inputs!C$17-Inputs!$B$4)*12,G240*(1+(((1+Inputs!C$21)*(1-Inputs!C$22))^(1/12)-1))+C241*Inputs!$B$13,G240))</f>
        <v>0</v>
      </c>
      <c r="H241" s="6">
        <f>IF(Inputs!$B$26&lt;&gt;"Ready","FIX INPUTS",SUM(E241:G241))</f>
        <v>0</v>
      </c>
      <c r="I241" s="6">
        <f>IF(Inputs!$B$26&lt;&gt;"Ready","FIX INPUTS",H241/(1+Inputs!C$23)^(MIN(A241,(Inputs!C$17-Inputs!$B$4)*12)/12))</f>
        <v>0</v>
      </c>
      <c r="J241" s="6">
        <f>IF(Inputs!$B$26&lt;&gt;"Ready","FIX INPUTS",C241+J240)</f>
        <v>0</v>
      </c>
      <c r="K241" s="6">
        <f>IF(Inputs!$B$26&lt;&gt;"Ready","FIX INPUTS",D241+K240)</f>
        <v>0</v>
      </c>
    </row>
    <row r="242" spans="1:11" ht="27.95" customHeight="1" x14ac:dyDescent="0.25">
      <c r="A242" s="1">
        <v>237</v>
      </c>
      <c r="B242" s="1">
        <f>IF(Inputs!$B$26&lt;&gt;"Ready","FIX INPUTS",Inputs!$B$4+A242/12)</f>
        <v>59.75</v>
      </c>
      <c r="C242" s="6">
        <f>IF(Inputs!$B$26&lt;&gt;"Ready","FIX INPUTS",IF(A242&lt;=(Inputs!C$17-Inputs!$B$4)*12,Inputs!C$18*(1+Inputs!C$20)^INT((A242-1)/12),0))</f>
        <v>0</v>
      </c>
      <c r="D242" s="6">
        <f>IF(Inputs!$B$26&lt;&gt;"Ready","FIX INPUTS",IF(A242&lt;=(Inputs!C$17-Inputs!$B$4)*12,Inputs!C$19,0))</f>
        <v>0</v>
      </c>
      <c r="E242" s="6">
        <f>IF(Inputs!$B$26&lt;&gt;"Ready","FIX INPUTS",IF(A242&lt;=(Inputs!C$17-Inputs!$B$4)*12,E241*(1+(((1+Inputs!C$21)*(1-Inputs!C$22))^(1/12)-1))+C242*Inputs!$B$11+D242,E241))</f>
        <v>0</v>
      </c>
      <c r="F242" s="6">
        <f>IF(Inputs!$B$26&lt;&gt;"Ready","FIX INPUTS",IF(A242&lt;=(Inputs!C$17-Inputs!$B$4)*12,F241*(1+(((1+Inputs!C$21)*(1-Inputs!C$22))^(1/12)-1))+C242*Inputs!$B$12,F241))</f>
        <v>0</v>
      </c>
      <c r="G242" s="6">
        <f>IF(Inputs!$B$26&lt;&gt;"Ready","FIX INPUTS",IF(A242&lt;=(Inputs!C$17-Inputs!$B$4)*12,G241*(1+(((1+Inputs!C$21)*(1-Inputs!C$22))^(1/12)-1))+C242*Inputs!$B$13,G241))</f>
        <v>0</v>
      </c>
      <c r="H242" s="6">
        <f>IF(Inputs!$B$26&lt;&gt;"Ready","FIX INPUTS",SUM(E242:G242))</f>
        <v>0</v>
      </c>
      <c r="I242" s="6">
        <f>IF(Inputs!$B$26&lt;&gt;"Ready","FIX INPUTS",H242/(1+Inputs!C$23)^(MIN(A242,(Inputs!C$17-Inputs!$B$4)*12)/12))</f>
        <v>0</v>
      </c>
      <c r="J242" s="6">
        <f>IF(Inputs!$B$26&lt;&gt;"Ready","FIX INPUTS",C242+J241)</f>
        <v>0</v>
      </c>
      <c r="K242" s="6">
        <f>IF(Inputs!$B$26&lt;&gt;"Ready","FIX INPUTS",D242+K241)</f>
        <v>0</v>
      </c>
    </row>
    <row r="243" spans="1:11" ht="27.95" customHeight="1" x14ac:dyDescent="0.25">
      <c r="A243" s="1">
        <v>238</v>
      </c>
      <c r="B243" s="1">
        <f>IF(Inputs!$B$26&lt;&gt;"Ready","FIX INPUTS",Inputs!$B$4+A243/12)</f>
        <v>59.833333333333329</v>
      </c>
      <c r="C243" s="6">
        <f>IF(Inputs!$B$26&lt;&gt;"Ready","FIX INPUTS",IF(A243&lt;=(Inputs!C$17-Inputs!$B$4)*12,Inputs!C$18*(1+Inputs!C$20)^INT((A243-1)/12),0))</f>
        <v>0</v>
      </c>
      <c r="D243" s="6">
        <f>IF(Inputs!$B$26&lt;&gt;"Ready","FIX INPUTS",IF(A243&lt;=(Inputs!C$17-Inputs!$B$4)*12,Inputs!C$19,0))</f>
        <v>0</v>
      </c>
      <c r="E243" s="6">
        <f>IF(Inputs!$B$26&lt;&gt;"Ready","FIX INPUTS",IF(A243&lt;=(Inputs!C$17-Inputs!$B$4)*12,E242*(1+(((1+Inputs!C$21)*(1-Inputs!C$22))^(1/12)-1))+C243*Inputs!$B$11+D243,E242))</f>
        <v>0</v>
      </c>
      <c r="F243" s="6">
        <f>IF(Inputs!$B$26&lt;&gt;"Ready","FIX INPUTS",IF(A243&lt;=(Inputs!C$17-Inputs!$B$4)*12,F242*(1+(((1+Inputs!C$21)*(1-Inputs!C$22))^(1/12)-1))+C243*Inputs!$B$12,F242))</f>
        <v>0</v>
      </c>
      <c r="G243" s="6">
        <f>IF(Inputs!$B$26&lt;&gt;"Ready","FIX INPUTS",IF(A243&lt;=(Inputs!C$17-Inputs!$B$4)*12,G242*(1+(((1+Inputs!C$21)*(1-Inputs!C$22))^(1/12)-1))+C243*Inputs!$B$13,G242))</f>
        <v>0</v>
      </c>
      <c r="H243" s="6">
        <f>IF(Inputs!$B$26&lt;&gt;"Ready","FIX INPUTS",SUM(E243:G243))</f>
        <v>0</v>
      </c>
      <c r="I243" s="6">
        <f>IF(Inputs!$B$26&lt;&gt;"Ready","FIX INPUTS",H243/(1+Inputs!C$23)^(MIN(A243,(Inputs!C$17-Inputs!$B$4)*12)/12))</f>
        <v>0</v>
      </c>
      <c r="J243" s="6">
        <f>IF(Inputs!$B$26&lt;&gt;"Ready","FIX INPUTS",C243+J242)</f>
        <v>0</v>
      </c>
      <c r="K243" s="6">
        <f>IF(Inputs!$B$26&lt;&gt;"Ready","FIX INPUTS",D243+K242)</f>
        <v>0</v>
      </c>
    </row>
    <row r="244" spans="1:11" ht="27.95" customHeight="1" x14ac:dyDescent="0.25">
      <c r="A244" s="1">
        <v>239</v>
      </c>
      <c r="B244" s="1">
        <f>IF(Inputs!$B$26&lt;&gt;"Ready","FIX INPUTS",Inputs!$B$4+A244/12)</f>
        <v>59.916666666666671</v>
      </c>
      <c r="C244" s="6">
        <f>IF(Inputs!$B$26&lt;&gt;"Ready","FIX INPUTS",IF(A244&lt;=(Inputs!C$17-Inputs!$B$4)*12,Inputs!C$18*(1+Inputs!C$20)^INT((A244-1)/12),0))</f>
        <v>0</v>
      </c>
      <c r="D244" s="6">
        <f>IF(Inputs!$B$26&lt;&gt;"Ready","FIX INPUTS",IF(A244&lt;=(Inputs!C$17-Inputs!$B$4)*12,Inputs!C$19,0))</f>
        <v>0</v>
      </c>
      <c r="E244" s="6">
        <f>IF(Inputs!$B$26&lt;&gt;"Ready","FIX INPUTS",IF(A244&lt;=(Inputs!C$17-Inputs!$B$4)*12,E243*(1+(((1+Inputs!C$21)*(1-Inputs!C$22))^(1/12)-1))+C244*Inputs!$B$11+D244,E243))</f>
        <v>0</v>
      </c>
      <c r="F244" s="6">
        <f>IF(Inputs!$B$26&lt;&gt;"Ready","FIX INPUTS",IF(A244&lt;=(Inputs!C$17-Inputs!$B$4)*12,F243*(1+(((1+Inputs!C$21)*(1-Inputs!C$22))^(1/12)-1))+C244*Inputs!$B$12,F243))</f>
        <v>0</v>
      </c>
      <c r="G244" s="6">
        <f>IF(Inputs!$B$26&lt;&gt;"Ready","FIX INPUTS",IF(A244&lt;=(Inputs!C$17-Inputs!$B$4)*12,G243*(1+(((1+Inputs!C$21)*(1-Inputs!C$22))^(1/12)-1))+C244*Inputs!$B$13,G243))</f>
        <v>0</v>
      </c>
      <c r="H244" s="6">
        <f>IF(Inputs!$B$26&lt;&gt;"Ready","FIX INPUTS",SUM(E244:G244))</f>
        <v>0</v>
      </c>
      <c r="I244" s="6">
        <f>IF(Inputs!$B$26&lt;&gt;"Ready","FIX INPUTS",H244/(1+Inputs!C$23)^(MIN(A244,(Inputs!C$17-Inputs!$B$4)*12)/12))</f>
        <v>0</v>
      </c>
      <c r="J244" s="6">
        <f>IF(Inputs!$B$26&lt;&gt;"Ready","FIX INPUTS",C244+J243)</f>
        <v>0</v>
      </c>
      <c r="K244" s="6">
        <f>IF(Inputs!$B$26&lt;&gt;"Ready","FIX INPUTS",D244+K243)</f>
        <v>0</v>
      </c>
    </row>
    <row r="245" spans="1:11" ht="27.95" customHeight="1" x14ac:dyDescent="0.25">
      <c r="A245" s="1">
        <v>240</v>
      </c>
      <c r="B245" s="1">
        <f>IF(Inputs!$B$26&lt;&gt;"Ready","FIX INPUTS",Inputs!$B$4+A245/12)</f>
        <v>60</v>
      </c>
      <c r="C245" s="6">
        <f>IF(Inputs!$B$26&lt;&gt;"Ready","FIX INPUTS",IF(A245&lt;=(Inputs!C$17-Inputs!$B$4)*12,Inputs!C$18*(1+Inputs!C$20)^INT((A245-1)/12),0))</f>
        <v>0</v>
      </c>
      <c r="D245" s="6">
        <f>IF(Inputs!$B$26&lt;&gt;"Ready","FIX INPUTS",IF(A245&lt;=(Inputs!C$17-Inputs!$B$4)*12,Inputs!C$19,0))</f>
        <v>0</v>
      </c>
      <c r="E245" s="6">
        <f>IF(Inputs!$B$26&lt;&gt;"Ready","FIX INPUTS",IF(A245&lt;=(Inputs!C$17-Inputs!$B$4)*12,E244*(1+(((1+Inputs!C$21)*(1-Inputs!C$22))^(1/12)-1))+C245*Inputs!$B$11+D245,E244))</f>
        <v>0</v>
      </c>
      <c r="F245" s="6">
        <f>IF(Inputs!$B$26&lt;&gt;"Ready","FIX INPUTS",IF(A245&lt;=(Inputs!C$17-Inputs!$B$4)*12,F244*(1+(((1+Inputs!C$21)*(1-Inputs!C$22))^(1/12)-1))+C245*Inputs!$B$12,F244))</f>
        <v>0</v>
      </c>
      <c r="G245" s="6">
        <f>IF(Inputs!$B$26&lt;&gt;"Ready","FIX INPUTS",IF(A245&lt;=(Inputs!C$17-Inputs!$B$4)*12,G244*(1+(((1+Inputs!C$21)*(1-Inputs!C$22))^(1/12)-1))+C245*Inputs!$B$13,G244))</f>
        <v>0</v>
      </c>
      <c r="H245" s="6">
        <f>IF(Inputs!$B$26&lt;&gt;"Ready","FIX INPUTS",SUM(E245:G245))</f>
        <v>0</v>
      </c>
      <c r="I245" s="6">
        <f>IF(Inputs!$B$26&lt;&gt;"Ready","FIX INPUTS",H245/(1+Inputs!C$23)^(MIN(A245,(Inputs!C$17-Inputs!$B$4)*12)/12))</f>
        <v>0</v>
      </c>
      <c r="J245" s="6">
        <f>IF(Inputs!$B$26&lt;&gt;"Ready","FIX INPUTS",C245+J244)</f>
        <v>0</v>
      </c>
      <c r="K245" s="6">
        <f>IF(Inputs!$B$26&lt;&gt;"Ready","FIX INPUTS",D245+K244)</f>
        <v>0</v>
      </c>
    </row>
    <row r="246" spans="1:11" ht="27.95" customHeight="1" x14ac:dyDescent="0.25">
      <c r="A246" s="1">
        <v>241</v>
      </c>
      <c r="B246" s="1">
        <f>IF(Inputs!$B$26&lt;&gt;"Ready","FIX INPUTS",Inputs!$B$4+A246/12)</f>
        <v>60.083333333333329</v>
      </c>
      <c r="C246" s="6">
        <f>IF(Inputs!$B$26&lt;&gt;"Ready","FIX INPUTS",IF(A246&lt;=(Inputs!C$17-Inputs!$B$4)*12,Inputs!C$18*(1+Inputs!C$20)^INT((A246-1)/12),0))</f>
        <v>0</v>
      </c>
      <c r="D246" s="6">
        <f>IF(Inputs!$B$26&lt;&gt;"Ready","FIX INPUTS",IF(A246&lt;=(Inputs!C$17-Inputs!$B$4)*12,Inputs!C$19,0))</f>
        <v>0</v>
      </c>
      <c r="E246" s="6">
        <f>IF(Inputs!$B$26&lt;&gt;"Ready","FIX INPUTS",IF(A246&lt;=(Inputs!C$17-Inputs!$B$4)*12,E245*(1+(((1+Inputs!C$21)*(1-Inputs!C$22))^(1/12)-1))+C246*Inputs!$B$11+D246,E245))</f>
        <v>0</v>
      </c>
      <c r="F246" s="6">
        <f>IF(Inputs!$B$26&lt;&gt;"Ready","FIX INPUTS",IF(A246&lt;=(Inputs!C$17-Inputs!$B$4)*12,F245*(1+(((1+Inputs!C$21)*(1-Inputs!C$22))^(1/12)-1))+C246*Inputs!$B$12,F245))</f>
        <v>0</v>
      </c>
      <c r="G246" s="6">
        <f>IF(Inputs!$B$26&lt;&gt;"Ready","FIX INPUTS",IF(A246&lt;=(Inputs!C$17-Inputs!$B$4)*12,G245*(1+(((1+Inputs!C$21)*(1-Inputs!C$22))^(1/12)-1))+C246*Inputs!$B$13,G245))</f>
        <v>0</v>
      </c>
      <c r="H246" s="6">
        <f>IF(Inputs!$B$26&lt;&gt;"Ready","FIX INPUTS",SUM(E246:G246))</f>
        <v>0</v>
      </c>
      <c r="I246" s="6">
        <f>IF(Inputs!$B$26&lt;&gt;"Ready","FIX INPUTS",H246/(1+Inputs!C$23)^(MIN(A246,(Inputs!C$17-Inputs!$B$4)*12)/12))</f>
        <v>0</v>
      </c>
      <c r="J246" s="6">
        <f>IF(Inputs!$B$26&lt;&gt;"Ready","FIX INPUTS",C246+J245)</f>
        <v>0</v>
      </c>
      <c r="K246" s="6">
        <f>IF(Inputs!$B$26&lt;&gt;"Ready","FIX INPUTS",D246+K245)</f>
        <v>0</v>
      </c>
    </row>
    <row r="247" spans="1:11" ht="27.95" customHeight="1" x14ac:dyDescent="0.25">
      <c r="A247" s="1">
        <v>242</v>
      </c>
      <c r="B247" s="1">
        <f>IF(Inputs!$B$26&lt;&gt;"Ready","FIX INPUTS",Inputs!$B$4+A247/12)</f>
        <v>60.166666666666671</v>
      </c>
      <c r="C247" s="6">
        <f>IF(Inputs!$B$26&lt;&gt;"Ready","FIX INPUTS",IF(A247&lt;=(Inputs!C$17-Inputs!$B$4)*12,Inputs!C$18*(1+Inputs!C$20)^INT((A247-1)/12),0))</f>
        <v>0</v>
      </c>
      <c r="D247" s="6">
        <f>IF(Inputs!$B$26&lt;&gt;"Ready","FIX INPUTS",IF(A247&lt;=(Inputs!C$17-Inputs!$B$4)*12,Inputs!C$19,0))</f>
        <v>0</v>
      </c>
      <c r="E247" s="6">
        <f>IF(Inputs!$B$26&lt;&gt;"Ready","FIX INPUTS",IF(A247&lt;=(Inputs!C$17-Inputs!$B$4)*12,E246*(1+(((1+Inputs!C$21)*(1-Inputs!C$22))^(1/12)-1))+C247*Inputs!$B$11+D247,E246))</f>
        <v>0</v>
      </c>
      <c r="F247" s="6">
        <f>IF(Inputs!$B$26&lt;&gt;"Ready","FIX INPUTS",IF(A247&lt;=(Inputs!C$17-Inputs!$B$4)*12,F246*(1+(((1+Inputs!C$21)*(1-Inputs!C$22))^(1/12)-1))+C247*Inputs!$B$12,F246))</f>
        <v>0</v>
      </c>
      <c r="G247" s="6">
        <f>IF(Inputs!$B$26&lt;&gt;"Ready","FIX INPUTS",IF(A247&lt;=(Inputs!C$17-Inputs!$B$4)*12,G246*(1+(((1+Inputs!C$21)*(1-Inputs!C$22))^(1/12)-1))+C247*Inputs!$B$13,G246))</f>
        <v>0</v>
      </c>
      <c r="H247" s="6">
        <f>IF(Inputs!$B$26&lt;&gt;"Ready","FIX INPUTS",SUM(E247:G247))</f>
        <v>0</v>
      </c>
      <c r="I247" s="6">
        <f>IF(Inputs!$B$26&lt;&gt;"Ready","FIX INPUTS",H247/(1+Inputs!C$23)^(MIN(A247,(Inputs!C$17-Inputs!$B$4)*12)/12))</f>
        <v>0</v>
      </c>
      <c r="J247" s="6">
        <f>IF(Inputs!$B$26&lt;&gt;"Ready","FIX INPUTS",C247+J246)</f>
        <v>0</v>
      </c>
      <c r="K247" s="6">
        <f>IF(Inputs!$B$26&lt;&gt;"Ready","FIX INPUTS",D247+K246)</f>
        <v>0</v>
      </c>
    </row>
    <row r="248" spans="1:11" ht="27.95" customHeight="1" x14ac:dyDescent="0.25">
      <c r="A248" s="1">
        <v>243</v>
      </c>
      <c r="B248" s="1">
        <f>IF(Inputs!$B$26&lt;&gt;"Ready","FIX INPUTS",Inputs!$B$4+A248/12)</f>
        <v>60.25</v>
      </c>
      <c r="C248" s="6">
        <f>IF(Inputs!$B$26&lt;&gt;"Ready","FIX INPUTS",IF(A248&lt;=(Inputs!C$17-Inputs!$B$4)*12,Inputs!C$18*(1+Inputs!C$20)^INT((A248-1)/12),0))</f>
        <v>0</v>
      </c>
      <c r="D248" s="6">
        <f>IF(Inputs!$B$26&lt;&gt;"Ready","FIX INPUTS",IF(A248&lt;=(Inputs!C$17-Inputs!$B$4)*12,Inputs!C$19,0))</f>
        <v>0</v>
      </c>
      <c r="E248" s="6">
        <f>IF(Inputs!$B$26&lt;&gt;"Ready","FIX INPUTS",IF(A248&lt;=(Inputs!C$17-Inputs!$B$4)*12,E247*(1+(((1+Inputs!C$21)*(1-Inputs!C$22))^(1/12)-1))+C248*Inputs!$B$11+D248,E247))</f>
        <v>0</v>
      </c>
      <c r="F248" s="6">
        <f>IF(Inputs!$B$26&lt;&gt;"Ready","FIX INPUTS",IF(A248&lt;=(Inputs!C$17-Inputs!$B$4)*12,F247*(1+(((1+Inputs!C$21)*(1-Inputs!C$22))^(1/12)-1))+C248*Inputs!$B$12,F247))</f>
        <v>0</v>
      </c>
      <c r="G248" s="6">
        <f>IF(Inputs!$B$26&lt;&gt;"Ready","FIX INPUTS",IF(A248&lt;=(Inputs!C$17-Inputs!$B$4)*12,G247*(1+(((1+Inputs!C$21)*(1-Inputs!C$22))^(1/12)-1))+C248*Inputs!$B$13,G247))</f>
        <v>0</v>
      </c>
      <c r="H248" s="6">
        <f>IF(Inputs!$B$26&lt;&gt;"Ready","FIX INPUTS",SUM(E248:G248))</f>
        <v>0</v>
      </c>
      <c r="I248" s="6">
        <f>IF(Inputs!$B$26&lt;&gt;"Ready","FIX INPUTS",H248/(1+Inputs!C$23)^(MIN(A248,(Inputs!C$17-Inputs!$B$4)*12)/12))</f>
        <v>0</v>
      </c>
      <c r="J248" s="6">
        <f>IF(Inputs!$B$26&lt;&gt;"Ready","FIX INPUTS",C248+J247)</f>
        <v>0</v>
      </c>
      <c r="K248" s="6">
        <f>IF(Inputs!$B$26&lt;&gt;"Ready","FIX INPUTS",D248+K247)</f>
        <v>0</v>
      </c>
    </row>
    <row r="249" spans="1:11" ht="27.95" customHeight="1" x14ac:dyDescent="0.25">
      <c r="A249" s="1">
        <v>244</v>
      </c>
      <c r="B249" s="1">
        <f>IF(Inputs!$B$26&lt;&gt;"Ready","FIX INPUTS",Inputs!$B$4+A249/12)</f>
        <v>60.333333333333329</v>
      </c>
      <c r="C249" s="6">
        <f>IF(Inputs!$B$26&lt;&gt;"Ready","FIX INPUTS",IF(A249&lt;=(Inputs!C$17-Inputs!$B$4)*12,Inputs!C$18*(1+Inputs!C$20)^INT((A249-1)/12),0))</f>
        <v>0</v>
      </c>
      <c r="D249" s="6">
        <f>IF(Inputs!$B$26&lt;&gt;"Ready","FIX INPUTS",IF(A249&lt;=(Inputs!C$17-Inputs!$B$4)*12,Inputs!C$19,0))</f>
        <v>0</v>
      </c>
      <c r="E249" s="6">
        <f>IF(Inputs!$B$26&lt;&gt;"Ready","FIX INPUTS",IF(A249&lt;=(Inputs!C$17-Inputs!$B$4)*12,E248*(1+(((1+Inputs!C$21)*(1-Inputs!C$22))^(1/12)-1))+C249*Inputs!$B$11+D249,E248))</f>
        <v>0</v>
      </c>
      <c r="F249" s="6">
        <f>IF(Inputs!$B$26&lt;&gt;"Ready","FIX INPUTS",IF(A249&lt;=(Inputs!C$17-Inputs!$B$4)*12,F248*(1+(((1+Inputs!C$21)*(1-Inputs!C$22))^(1/12)-1))+C249*Inputs!$B$12,F248))</f>
        <v>0</v>
      </c>
      <c r="G249" s="6">
        <f>IF(Inputs!$B$26&lt;&gt;"Ready","FIX INPUTS",IF(A249&lt;=(Inputs!C$17-Inputs!$B$4)*12,G248*(1+(((1+Inputs!C$21)*(1-Inputs!C$22))^(1/12)-1))+C249*Inputs!$B$13,G248))</f>
        <v>0</v>
      </c>
      <c r="H249" s="6">
        <f>IF(Inputs!$B$26&lt;&gt;"Ready","FIX INPUTS",SUM(E249:G249))</f>
        <v>0</v>
      </c>
      <c r="I249" s="6">
        <f>IF(Inputs!$B$26&lt;&gt;"Ready","FIX INPUTS",H249/(1+Inputs!C$23)^(MIN(A249,(Inputs!C$17-Inputs!$B$4)*12)/12))</f>
        <v>0</v>
      </c>
      <c r="J249" s="6">
        <f>IF(Inputs!$B$26&lt;&gt;"Ready","FIX INPUTS",C249+J248)</f>
        <v>0</v>
      </c>
      <c r="K249" s="6">
        <f>IF(Inputs!$B$26&lt;&gt;"Ready","FIX INPUTS",D249+K248)</f>
        <v>0</v>
      </c>
    </row>
    <row r="250" spans="1:11" ht="27.95" customHeight="1" x14ac:dyDescent="0.25">
      <c r="A250" s="1">
        <v>245</v>
      </c>
      <c r="B250" s="1">
        <f>IF(Inputs!$B$26&lt;&gt;"Ready","FIX INPUTS",Inputs!$B$4+A250/12)</f>
        <v>60.416666666666671</v>
      </c>
      <c r="C250" s="6">
        <f>IF(Inputs!$B$26&lt;&gt;"Ready","FIX INPUTS",IF(A250&lt;=(Inputs!C$17-Inputs!$B$4)*12,Inputs!C$18*(1+Inputs!C$20)^INT((A250-1)/12),0))</f>
        <v>0</v>
      </c>
      <c r="D250" s="6">
        <f>IF(Inputs!$B$26&lt;&gt;"Ready","FIX INPUTS",IF(A250&lt;=(Inputs!C$17-Inputs!$B$4)*12,Inputs!C$19,0))</f>
        <v>0</v>
      </c>
      <c r="E250" s="6">
        <f>IF(Inputs!$B$26&lt;&gt;"Ready","FIX INPUTS",IF(A250&lt;=(Inputs!C$17-Inputs!$B$4)*12,E249*(1+(((1+Inputs!C$21)*(1-Inputs!C$22))^(1/12)-1))+C250*Inputs!$B$11+D250,E249))</f>
        <v>0</v>
      </c>
      <c r="F250" s="6">
        <f>IF(Inputs!$B$26&lt;&gt;"Ready","FIX INPUTS",IF(A250&lt;=(Inputs!C$17-Inputs!$B$4)*12,F249*(1+(((1+Inputs!C$21)*(1-Inputs!C$22))^(1/12)-1))+C250*Inputs!$B$12,F249))</f>
        <v>0</v>
      </c>
      <c r="G250" s="6">
        <f>IF(Inputs!$B$26&lt;&gt;"Ready","FIX INPUTS",IF(A250&lt;=(Inputs!C$17-Inputs!$B$4)*12,G249*(1+(((1+Inputs!C$21)*(1-Inputs!C$22))^(1/12)-1))+C250*Inputs!$B$13,G249))</f>
        <v>0</v>
      </c>
      <c r="H250" s="6">
        <f>IF(Inputs!$B$26&lt;&gt;"Ready","FIX INPUTS",SUM(E250:G250))</f>
        <v>0</v>
      </c>
      <c r="I250" s="6">
        <f>IF(Inputs!$B$26&lt;&gt;"Ready","FIX INPUTS",H250/(1+Inputs!C$23)^(MIN(A250,(Inputs!C$17-Inputs!$B$4)*12)/12))</f>
        <v>0</v>
      </c>
      <c r="J250" s="6">
        <f>IF(Inputs!$B$26&lt;&gt;"Ready","FIX INPUTS",C250+J249)</f>
        <v>0</v>
      </c>
      <c r="K250" s="6">
        <f>IF(Inputs!$B$26&lt;&gt;"Ready","FIX INPUTS",D250+K249)</f>
        <v>0</v>
      </c>
    </row>
    <row r="251" spans="1:11" ht="27.95" customHeight="1" x14ac:dyDescent="0.25">
      <c r="A251" s="1">
        <v>246</v>
      </c>
      <c r="B251" s="1">
        <f>IF(Inputs!$B$26&lt;&gt;"Ready","FIX INPUTS",Inputs!$B$4+A251/12)</f>
        <v>60.5</v>
      </c>
      <c r="C251" s="6">
        <f>IF(Inputs!$B$26&lt;&gt;"Ready","FIX INPUTS",IF(A251&lt;=(Inputs!C$17-Inputs!$B$4)*12,Inputs!C$18*(1+Inputs!C$20)^INT((A251-1)/12),0))</f>
        <v>0</v>
      </c>
      <c r="D251" s="6">
        <f>IF(Inputs!$B$26&lt;&gt;"Ready","FIX INPUTS",IF(A251&lt;=(Inputs!C$17-Inputs!$B$4)*12,Inputs!C$19,0))</f>
        <v>0</v>
      </c>
      <c r="E251" s="6">
        <f>IF(Inputs!$B$26&lt;&gt;"Ready","FIX INPUTS",IF(A251&lt;=(Inputs!C$17-Inputs!$B$4)*12,E250*(1+(((1+Inputs!C$21)*(1-Inputs!C$22))^(1/12)-1))+C251*Inputs!$B$11+D251,E250))</f>
        <v>0</v>
      </c>
      <c r="F251" s="6">
        <f>IF(Inputs!$B$26&lt;&gt;"Ready","FIX INPUTS",IF(A251&lt;=(Inputs!C$17-Inputs!$B$4)*12,F250*(1+(((1+Inputs!C$21)*(1-Inputs!C$22))^(1/12)-1))+C251*Inputs!$B$12,F250))</f>
        <v>0</v>
      </c>
      <c r="G251" s="6">
        <f>IF(Inputs!$B$26&lt;&gt;"Ready","FIX INPUTS",IF(A251&lt;=(Inputs!C$17-Inputs!$B$4)*12,G250*(1+(((1+Inputs!C$21)*(1-Inputs!C$22))^(1/12)-1))+C251*Inputs!$B$13,G250))</f>
        <v>0</v>
      </c>
      <c r="H251" s="6">
        <f>IF(Inputs!$B$26&lt;&gt;"Ready","FIX INPUTS",SUM(E251:G251))</f>
        <v>0</v>
      </c>
      <c r="I251" s="6">
        <f>IF(Inputs!$B$26&lt;&gt;"Ready","FIX INPUTS",H251/(1+Inputs!C$23)^(MIN(A251,(Inputs!C$17-Inputs!$B$4)*12)/12))</f>
        <v>0</v>
      </c>
      <c r="J251" s="6">
        <f>IF(Inputs!$B$26&lt;&gt;"Ready","FIX INPUTS",C251+J250)</f>
        <v>0</v>
      </c>
      <c r="K251" s="6">
        <f>IF(Inputs!$B$26&lt;&gt;"Ready","FIX INPUTS",D251+K250)</f>
        <v>0</v>
      </c>
    </row>
    <row r="252" spans="1:11" ht="27.95" customHeight="1" x14ac:dyDescent="0.25">
      <c r="A252" s="1">
        <v>247</v>
      </c>
      <c r="B252" s="1">
        <f>IF(Inputs!$B$26&lt;&gt;"Ready","FIX INPUTS",Inputs!$B$4+A252/12)</f>
        <v>60.583333333333329</v>
      </c>
      <c r="C252" s="6">
        <f>IF(Inputs!$B$26&lt;&gt;"Ready","FIX INPUTS",IF(A252&lt;=(Inputs!C$17-Inputs!$B$4)*12,Inputs!C$18*(1+Inputs!C$20)^INT((A252-1)/12),0))</f>
        <v>0</v>
      </c>
      <c r="D252" s="6">
        <f>IF(Inputs!$B$26&lt;&gt;"Ready","FIX INPUTS",IF(A252&lt;=(Inputs!C$17-Inputs!$B$4)*12,Inputs!C$19,0))</f>
        <v>0</v>
      </c>
      <c r="E252" s="6">
        <f>IF(Inputs!$B$26&lt;&gt;"Ready","FIX INPUTS",IF(A252&lt;=(Inputs!C$17-Inputs!$B$4)*12,E251*(1+(((1+Inputs!C$21)*(1-Inputs!C$22))^(1/12)-1))+C252*Inputs!$B$11+D252,E251))</f>
        <v>0</v>
      </c>
      <c r="F252" s="6">
        <f>IF(Inputs!$B$26&lt;&gt;"Ready","FIX INPUTS",IF(A252&lt;=(Inputs!C$17-Inputs!$B$4)*12,F251*(1+(((1+Inputs!C$21)*(1-Inputs!C$22))^(1/12)-1))+C252*Inputs!$B$12,F251))</f>
        <v>0</v>
      </c>
      <c r="G252" s="6">
        <f>IF(Inputs!$B$26&lt;&gt;"Ready","FIX INPUTS",IF(A252&lt;=(Inputs!C$17-Inputs!$B$4)*12,G251*(1+(((1+Inputs!C$21)*(1-Inputs!C$22))^(1/12)-1))+C252*Inputs!$B$13,G251))</f>
        <v>0</v>
      </c>
      <c r="H252" s="6">
        <f>IF(Inputs!$B$26&lt;&gt;"Ready","FIX INPUTS",SUM(E252:G252))</f>
        <v>0</v>
      </c>
      <c r="I252" s="6">
        <f>IF(Inputs!$B$26&lt;&gt;"Ready","FIX INPUTS",H252/(1+Inputs!C$23)^(MIN(A252,(Inputs!C$17-Inputs!$B$4)*12)/12))</f>
        <v>0</v>
      </c>
      <c r="J252" s="6">
        <f>IF(Inputs!$B$26&lt;&gt;"Ready","FIX INPUTS",C252+J251)</f>
        <v>0</v>
      </c>
      <c r="K252" s="6">
        <f>IF(Inputs!$B$26&lt;&gt;"Ready","FIX INPUTS",D252+K251)</f>
        <v>0</v>
      </c>
    </row>
    <row r="253" spans="1:11" ht="27.95" customHeight="1" x14ac:dyDescent="0.25">
      <c r="A253" s="1">
        <v>248</v>
      </c>
      <c r="B253" s="1">
        <f>IF(Inputs!$B$26&lt;&gt;"Ready","FIX INPUTS",Inputs!$B$4+A253/12)</f>
        <v>60.666666666666671</v>
      </c>
      <c r="C253" s="6">
        <f>IF(Inputs!$B$26&lt;&gt;"Ready","FIX INPUTS",IF(A253&lt;=(Inputs!C$17-Inputs!$B$4)*12,Inputs!C$18*(1+Inputs!C$20)^INT((A253-1)/12),0))</f>
        <v>0</v>
      </c>
      <c r="D253" s="6">
        <f>IF(Inputs!$B$26&lt;&gt;"Ready","FIX INPUTS",IF(A253&lt;=(Inputs!C$17-Inputs!$B$4)*12,Inputs!C$19,0))</f>
        <v>0</v>
      </c>
      <c r="E253" s="6">
        <f>IF(Inputs!$B$26&lt;&gt;"Ready","FIX INPUTS",IF(A253&lt;=(Inputs!C$17-Inputs!$B$4)*12,E252*(1+(((1+Inputs!C$21)*(1-Inputs!C$22))^(1/12)-1))+C253*Inputs!$B$11+D253,E252))</f>
        <v>0</v>
      </c>
      <c r="F253" s="6">
        <f>IF(Inputs!$B$26&lt;&gt;"Ready","FIX INPUTS",IF(A253&lt;=(Inputs!C$17-Inputs!$B$4)*12,F252*(1+(((1+Inputs!C$21)*(1-Inputs!C$22))^(1/12)-1))+C253*Inputs!$B$12,F252))</f>
        <v>0</v>
      </c>
      <c r="G253" s="6">
        <f>IF(Inputs!$B$26&lt;&gt;"Ready","FIX INPUTS",IF(A253&lt;=(Inputs!C$17-Inputs!$B$4)*12,G252*(1+(((1+Inputs!C$21)*(1-Inputs!C$22))^(1/12)-1))+C253*Inputs!$B$13,G252))</f>
        <v>0</v>
      </c>
      <c r="H253" s="6">
        <f>IF(Inputs!$B$26&lt;&gt;"Ready","FIX INPUTS",SUM(E253:G253))</f>
        <v>0</v>
      </c>
      <c r="I253" s="6">
        <f>IF(Inputs!$B$26&lt;&gt;"Ready","FIX INPUTS",H253/(1+Inputs!C$23)^(MIN(A253,(Inputs!C$17-Inputs!$B$4)*12)/12))</f>
        <v>0</v>
      </c>
      <c r="J253" s="6">
        <f>IF(Inputs!$B$26&lt;&gt;"Ready","FIX INPUTS",C253+J252)</f>
        <v>0</v>
      </c>
      <c r="K253" s="6">
        <f>IF(Inputs!$B$26&lt;&gt;"Ready","FIX INPUTS",D253+K252)</f>
        <v>0</v>
      </c>
    </row>
    <row r="254" spans="1:11" ht="27.95" customHeight="1" x14ac:dyDescent="0.25">
      <c r="A254" s="1">
        <v>249</v>
      </c>
      <c r="B254" s="1">
        <f>IF(Inputs!$B$26&lt;&gt;"Ready","FIX INPUTS",Inputs!$B$4+A254/12)</f>
        <v>60.75</v>
      </c>
      <c r="C254" s="6">
        <f>IF(Inputs!$B$26&lt;&gt;"Ready","FIX INPUTS",IF(A254&lt;=(Inputs!C$17-Inputs!$B$4)*12,Inputs!C$18*(1+Inputs!C$20)^INT((A254-1)/12),0))</f>
        <v>0</v>
      </c>
      <c r="D254" s="6">
        <f>IF(Inputs!$B$26&lt;&gt;"Ready","FIX INPUTS",IF(A254&lt;=(Inputs!C$17-Inputs!$B$4)*12,Inputs!C$19,0))</f>
        <v>0</v>
      </c>
      <c r="E254" s="6">
        <f>IF(Inputs!$B$26&lt;&gt;"Ready","FIX INPUTS",IF(A254&lt;=(Inputs!C$17-Inputs!$B$4)*12,E253*(1+(((1+Inputs!C$21)*(1-Inputs!C$22))^(1/12)-1))+C254*Inputs!$B$11+D254,E253))</f>
        <v>0</v>
      </c>
      <c r="F254" s="6">
        <f>IF(Inputs!$B$26&lt;&gt;"Ready","FIX INPUTS",IF(A254&lt;=(Inputs!C$17-Inputs!$B$4)*12,F253*(1+(((1+Inputs!C$21)*(1-Inputs!C$22))^(1/12)-1))+C254*Inputs!$B$12,F253))</f>
        <v>0</v>
      </c>
      <c r="G254" s="6">
        <f>IF(Inputs!$B$26&lt;&gt;"Ready","FIX INPUTS",IF(A254&lt;=(Inputs!C$17-Inputs!$B$4)*12,G253*(1+(((1+Inputs!C$21)*(1-Inputs!C$22))^(1/12)-1))+C254*Inputs!$B$13,G253))</f>
        <v>0</v>
      </c>
      <c r="H254" s="6">
        <f>IF(Inputs!$B$26&lt;&gt;"Ready","FIX INPUTS",SUM(E254:G254))</f>
        <v>0</v>
      </c>
      <c r="I254" s="6">
        <f>IF(Inputs!$B$26&lt;&gt;"Ready","FIX INPUTS",H254/(1+Inputs!C$23)^(MIN(A254,(Inputs!C$17-Inputs!$B$4)*12)/12))</f>
        <v>0</v>
      </c>
      <c r="J254" s="6">
        <f>IF(Inputs!$B$26&lt;&gt;"Ready","FIX INPUTS",C254+J253)</f>
        <v>0</v>
      </c>
      <c r="K254" s="6">
        <f>IF(Inputs!$B$26&lt;&gt;"Ready","FIX INPUTS",D254+K253)</f>
        <v>0</v>
      </c>
    </row>
    <row r="255" spans="1:11" ht="27.95" customHeight="1" x14ac:dyDescent="0.25">
      <c r="A255" s="1">
        <v>250</v>
      </c>
      <c r="B255" s="1">
        <f>IF(Inputs!$B$26&lt;&gt;"Ready","FIX INPUTS",Inputs!$B$4+A255/12)</f>
        <v>60.833333333333329</v>
      </c>
      <c r="C255" s="6">
        <f>IF(Inputs!$B$26&lt;&gt;"Ready","FIX INPUTS",IF(A255&lt;=(Inputs!C$17-Inputs!$B$4)*12,Inputs!C$18*(1+Inputs!C$20)^INT((A255-1)/12),0))</f>
        <v>0</v>
      </c>
      <c r="D255" s="6">
        <f>IF(Inputs!$B$26&lt;&gt;"Ready","FIX INPUTS",IF(A255&lt;=(Inputs!C$17-Inputs!$B$4)*12,Inputs!C$19,0))</f>
        <v>0</v>
      </c>
      <c r="E255" s="6">
        <f>IF(Inputs!$B$26&lt;&gt;"Ready","FIX INPUTS",IF(A255&lt;=(Inputs!C$17-Inputs!$B$4)*12,E254*(1+(((1+Inputs!C$21)*(1-Inputs!C$22))^(1/12)-1))+C255*Inputs!$B$11+D255,E254))</f>
        <v>0</v>
      </c>
      <c r="F255" s="6">
        <f>IF(Inputs!$B$26&lt;&gt;"Ready","FIX INPUTS",IF(A255&lt;=(Inputs!C$17-Inputs!$B$4)*12,F254*(1+(((1+Inputs!C$21)*(1-Inputs!C$22))^(1/12)-1))+C255*Inputs!$B$12,F254))</f>
        <v>0</v>
      </c>
      <c r="G255" s="6">
        <f>IF(Inputs!$B$26&lt;&gt;"Ready","FIX INPUTS",IF(A255&lt;=(Inputs!C$17-Inputs!$B$4)*12,G254*(1+(((1+Inputs!C$21)*(1-Inputs!C$22))^(1/12)-1))+C255*Inputs!$B$13,G254))</f>
        <v>0</v>
      </c>
      <c r="H255" s="6">
        <f>IF(Inputs!$B$26&lt;&gt;"Ready","FIX INPUTS",SUM(E255:G255))</f>
        <v>0</v>
      </c>
      <c r="I255" s="6">
        <f>IF(Inputs!$B$26&lt;&gt;"Ready","FIX INPUTS",H255/(1+Inputs!C$23)^(MIN(A255,(Inputs!C$17-Inputs!$B$4)*12)/12))</f>
        <v>0</v>
      </c>
      <c r="J255" s="6">
        <f>IF(Inputs!$B$26&lt;&gt;"Ready","FIX INPUTS",C255+J254)</f>
        <v>0</v>
      </c>
      <c r="K255" s="6">
        <f>IF(Inputs!$B$26&lt;&gt;"Ready","FIX INPUTS",D255+K254)</f>
        <v>0</v>
      </c>
    </row>
    <row r="256" spans="1:11" ht="27.95" customHeight="1" x14ac:dyDescent="0.25">
      <c r="A256" s="1">
        <v>251</v>
      </c>
      <c r="B256" s="1">
        <f>IF(Inputs!$B$26&lt;&gt;"Ready","FIX INPUTS",Inputs!$B$4+A256/12)</f>
        <v>60.916666666666671</v>
      </c>
      <c r="C256" s="6">
        <f>IF(Inputs!$B$26&lt;&gt;"Ready","FIX INPUTS",IF(A256&lt;=(Inputs!C$17-Inputs!$B$4)*12,Inputs!C$18*(1+Inputs!C$20)^INT((A256-1)/12),0))</f>
        <v>0</v>
      </c>
      <c r="D256" s="6">
        <f>IF(Inputs!$B$26&lt;&gt;"Ready","FIX INPUTS",IF(A256&lt;=(Inputs!C$17-Inputs!$B$4)*12,Inputs!C$19,0))</f>
        <v>0</v>
      </c>
      <c r="E256" s="6">
        <f>IF(Inputs!$B$26&lt;&gt;"Ready","FIX INPUTS",IF(A256&lt;=(Inputs!C$17-Inputs!$B$4)*12,E255*(1+(((1+Inputs!C$21)*(1-Inputs!C$22))^(1/12)-1))+C256*Inputs!$B$11+D256,E255))</f>
        <v>0</v>
      </c>
      <c r="F256" s="6">
        <f>IF(Inputs!$B$26&lt;&gt;"Ready","FIX INPUTS",IF(A256&lt;=(Inputs!C$17-Inputs!$B$4)*12,F255*(1+(((1+Inputs!C$21)*(1-Inputs!C$22))^(1/12)-1))+C256*Inputs!$B$12,F255))</f>
        <v>0</v>
      </c>
      <c r="G256" s="6">
        <f>IF(Inputs!$B$26&lt;&gt;"Ready","FIX INPUTS",IF(A256&lt;=(Inputs!C$17-Inputs!$B$4)*12,G255*(1+(((1+Inputs!C$21)*(1-Inputs!C$22))^(1/12)-1))+C256*Inputs!$B$13,G255))</f>
        <v>0</v>
      </c>
      <c r="H256" s="6">
        <f>IF(Inputs!$B$26&lt;&gt;"Ready","FIX INPUTS",SUM(E256:G256))</f>
        <v>0</v>
      </c>
      <c r="I256" s="6">
        <f>IF(Inputs!$B$26&lt;&gt;"Ready","FIX INPUTS",H256/(1+Inputs!C$23)^(MIN(A256,(Inputs!C$17-Inputs!$B$4)*12)/12))</f>
        <v>0</v>
      </c>
      <c r="J256" s="6">
        <f>IF(Inputs!$B$26&lt;&gt;"Ready","FIX INPUTS",C256+J255)</f>
        <v>0</v>
      </c>
      <c r="K256" s="6">
        <f>IF(Inputs!$B$26&lt;&gt;"Ready","FIX INPUTS",D256+K255)</f>
        <v>0</v>
      </c>
    </row>
    <row r="257" spans="1:11" ht="27.95" customHeight="1" x14ac:dyDescent="0.25">
      <c r="A257" s="1">
        <v>252</v>
      </c>
      <c r="B257" s="1">
        <f>IF(Inputs!$B$26&lt;&gt;"Ready","FIX INPUTS",Inputs!$B$4+A257/12)</f>
        <v>61</v>
      </c>
      <c r="C257" s="6">
        <f>IF(Inputs!$B$26&lt;&gt;"Ready","FIX INPUTS",IF(A257&lt;=(Inputs!C$17-Inputs!$B$4)*12,Inputs!C$18*(1+Inputs!C$20)^INT((A257-1)/12),0))</f>
        <v>0</v>
      </c>
      <c r="D257" s="6">
        <f>IF(Inputs!$B$26&lt;&gt;"Ready","FIX INPUTS",IF(A257&lt;=(Inputs!C$17-Inputs!$B$4)*12,Inputs!C$19,0))</f>
        <v>0</v>
      </c>
      <c r="E257" s="6">
        <f>IF(Inputs!$B$26&lt;&gt;"Ready","FIX INPUTS",IF(A257&lt;=(Inputs!C$17-Inputs!$B$4)*12,E256*(1+(((1+Inputs!C$21)*(1-Inputs!C$22))^(1/12)-1))+C257*Inputs!$B$11+D257,E256))</f>
        <v>0</v>
      </c>
      <c r="F257" s="6">
        <f>IF(Inputs!$B$26&lt;&gt;"Ready","FIX INPUTS",IF(A257&lt;=(Inputs!C$17-Inputs!$B$4)*12,F256*(1+(((1+Inputs!C$21)*(1-Inputs!C$22))^(1/12)-1))+C257*Inputs!$B$12,F256))</f>
        <v>0</v>
      </c>
      <c r="G257" s="6">
        <f>IF(Inputs!$B$26&lt;&gt;"Ready","FIX INPUTS",IF(A257&lt;=(Inputs!C$17-Inputs!$B$4)*12,G256*(1+(((1+Inputs!C$21)*(1-Inputs!C$22))^(1/12)-1))+C257*Inputs!$B$13,G256))</f>
        <v>0</v>
      </c>
      <c r="H257" s="6">
        <f>IF(Inputs!$B$26&lt;&gt;"Ready","FIX INPUTS",SUM(E257:G257))</f>
        <v>0</v>
      </c>
      <c r="I257" s="6">
        <f>IF(Inputs!$B$26&lt;&gt;"Ready","FIX INPUTS",H257/(1+Inputs!C$23)^(MIN(A257,(Inputs!C$17-Inputs!$B$4)*12)/12))</f>
        <v>0</v>
      </c>
      <c r="J257" s="6">
        <f>IF(Inputs!$B$26&lt;&gt;"Ready","FIX INPUTS",C257+J256)</f>
        <v>0</v>
      </c>
      <c r="K257" s="6">
        <f>IF(Inputs!$B$26&lt;&gt;"Ready","FIX INPUTS",D257+K256)</f>
        <v>0</v>
      </c>
    </row>
    <row r="258" spans="1:11" ht="27.95" customHeight="1" x14ac:dyDescent="0.25">
      <c r="A258" s="1">
        <v>253</v>
      </c>
      <c r="B258" s="1">
        <f>IF(Inputs!$B$26&lt;&gt;"Ready","FIX INPUTS",Inputs!$B$4+A258/12)</f>
        <v>61.083333333333329</v>
      </c>
      <c r="C258" s="6">
        <f>IF(Inputs!$B$26&lt;&gt;"Ready","FIX INPUTS",IF(A258&lt;=(Inputs!C$17-Inputs!$B$4)*12,Inputs!C$18*(1+Inputs!C$20)^INT((A258-1)/12),0))</f>
        <v>0</v>
      </c>
      <c r="D258" s="6">
        <f>IF(Inputs!$B$26&lt;&gt;"Ready","FIX INPUTS",IF(A258&lt;=(Inputs!C$17-Inputs!$B$4)*12,Inputs!C$19,0))</f>
        <v>0</v>
      </c>
      <c r="E258" s="6">
        <f>IF(Inputs!$B$26&lt;&gt;"Ready","FIX INPUTS",IF(A258&lt;=(Inputs!C$17-Inputs!$B$4)*12,E257*(1+(((1+Inputs!C$21)*(1-Inputs!C$22))^(1/12)-1))+C258*Inputs!$B$11+D258,E257))</f>
        <v>0</v>
      </c>
      <c r="F258" s="6">
        <f>IF(Inputs!$B$26&lt;&gt;"Ready","FIX INPUTS",IF(A258&lt;=(Inputs!C$17-Inputs!$B$4)*12,F257*(1+(((1+Inputs!C$21)*(1-Inputs!C$22))^(1/12)-1))+C258*Inputs!$B$12,F257))</f>
        <v>0</v>
      </c>
      <c r="G258" s="6">
        <f>IF(Inputs!$B$26&lt;&gt;"Ready","FIX INPUTS",IF(A258&lt;=(Inputs!C$17-Inputs!$B$4)*12,G257*(1+(((1+Inputs!C$21)*(1-Inputs!C$22))^(1/12)-1))+C258*Inputs!$B$13,G257))</f>
        <v>0</v>
      </c>
      <c r="H258" s="6">
        <f>IF(Inputs!$B$26&lt;&gt;"Ready","FIX INPUTS",SUM(E258:G258))</f>
        <v>0</v>
      </c>
      <c r="I258" s="6">
        <f>IF(Inputs!$B$26&lt;&gt;"Ready","FIX INPUTS",H258/(1+Inputs!C$23)^(MIN(A258,(Inputs!C$17-Inputs!$B$4)*12)/12))</f>
        <v>0</v>
      </c>
      <c r="J258" s="6">
        <f>IF(Inputs!$B$26&lt;&gt;"Ready","FIX INPUTS",C258+J257)</f>
        <v>0</v>
      </c>
      <c r="K258" s="6">
        <f>IF(Inputs!$B$26&lt;&gt;"Ready","FIX INPUTS",D258+K257)</f>
        <v>0</v>
      </c>
    </row>
    <row r="259" spans="1:11" ht="27.95" customHeight="1" x14ac:dyDescent="0.25">
      <c r="A259" s="1">
        <v>254</v>
      </c>
      <c r="B259" s="1">
        <f>IF(Inputs!$B$26&lt;&gt;"Ready","FIX INPUTS",Inputs!$B$4+A259/12)</f>
        <v>61.166666666666671</v>
      </c>
      <c r="C259" s="6">
        <f>IF(Inputs!$B$26&lt;&gt;"Ready","FIX INPUTS",IF(A259&lt;=(Inputs!C$17-Inputs!$B$4)*12,Inputs!C$18*(1+Inputs!C$20)^INT((A259-1)/12),0))</f>
        <v>0</v>
      </c>
      <c r="D259" s="6">
        <f>IF(Inputs!$B$26&lt;&gt;"Ready","FIX INPUTS",IF(A259&lt;=(Inputs!C$17-Inputs!$B$4)*12,Inputs!C$19,0))</f>
        <v>0</v>
      </c>
      <c r="E259" s="6">
        <f>IF(Inputs!$B$26&lt;&gt;"Ready","FIX INPUTS",IF(A259&lt;=(Inputs!C$17-Inputs!$B$4)*12,E258*(1+(((1+Inputs!C$21)*(1-Inputs!C$22))^(1/12)-1))+C259*Inputs!$B$11+D259,E258))</f>
        <v>0</v>
      </c>
      <c r="F259" s="6">
        <f>IF(Inputs!$B$26&lt;&gt;"Ready","FIX INPUTS",IF(A259&lt;=(Inputs!C$17-Inputs!$B$4)*12,F258*(1+(((1+Inputs!C$21)*(1-Inputs!C$22))^(1/12)-1))+C259*Inputs!$B$12,F258))</f>
        <v>0</v>
      </c>
      <c r="G259" s="6">
        <f>IF(Inputs!$B$26&lt;&gt;"Ready","FIX INPUTS",IF(A259&lt;=(Inputs!C$17-Inputs!$B$4)*12,G258*(1+(((1+Inputs!C$21)*(1-Inputs!C$22))^(1/12)-1))+C259*Inputs!$B$13,G258))</f>
        <v>0</v>
      </c>
      <c r="H259" s="6">
        <f>IF(Inputs!$B$26&lt;&gt;"Ready","FIX INPUTS",SUM(E259:G259))</f>
        <v>0</v>
      </c>
      <c r="I259" s="6">
        <f>IF(Inputs!$B$26&lt;&gt;"Ready","FIX INPUTS",H259/(1+Inputs!C$23)^(MIN(A259,(Inputs!C$17-Inputs!$B$4)*12)/12))</f>
        <v>0</v>
      </c>
      <c r="J259" s="6">
        <f>IF(Inputs!$B$26&lt;&gt;"Ready","FIX INPUTS",C259+J258)</f>
        <v>0</v>
      </c>
      <c r="K259" s="6">
        <f>IF(Inputs!$B$26&lt;&gt;"Ready","FIX INPUTS",D259+K258)</f>
        <v>0</v>
      </c>
    </row>
    <row r="260" spans="1:11" ht="27.95" customHeight="1" x14ac:dyDescent="0.25">
      <c r="A260" s="1">
        <v>255</v>
      </c>
      <c r="B260" s="1">
        <f>IF(Inputs!$B$26&lt;&gt;"Ready","FIX INPUTS",Inputs!$B$4+A260/12)</f>
        <v>61.25</v>
      </c>
      <c r="C260" s="6">
        <f>IF(Inputs!$B$26&lt;&gt;"Ready","FIX INPUTS",IF(A260&lt;=(Inputs!C$17-Inputs!$B$4)*12,Inputs!C$18*(1+Inputs!C$20)^INT((A260-1)/12),0))</f>
        <v>0</v>
      </c>
      <c r="D260" s="6">
        <f>IF(Inputs!$B$26&lt;&gt;"Ready","FIX INPUTS",IF(A260&lt;=(Inputs!C$17-Inputs!$B$4)*12,Inputs!C$19,0))</f>
        <v>0</v>
      </c>
      <c r="E260" s="6">
        <f>IF(Inputs!$B$26&lt;&gt;"Ready","FIX INPUTS",IF(A260&lt;=(Inputs!C$17-Inputs!$B$4)*12,E259*(1+(((1+Inputs!C$21)*(1-Inputs!C$22))^(1/12)-1))+C260*Inputs!$B$11+D260,E259))</f>
        <v>0</v>
      </c>
      <c r="F260" s="6">
        <f>IF(Inputs!$B$26&lt;&gt;"Ready","FIX INPUTS",IF(A260&lt;=(Inputs!C$17-Inputs!$B$4)*12,F259*(1+(((1+Inputs!C$21)*(1-Inputs!C$22))^(1/12)-1))+C260*Inputs!$B$12,F259))</f>
        <v>0</v>
      </c>
      <c r="G260" s="6">
        <f>IF(Inputs!$B$26&lt;&gt;"Ready","FIX INPUTS",IF(A260&lt;=(Inputs!C$17-Inputs!$B$4)*12,G259*(1+(((1+Inputs!C$21)*(1-Inputs!C$22))^(1/12)-1))+C260*Inputs!$B$13,G259))</f>
        <v>0</v>
      </c>
      <c r="H260" s="6">
        <f>IF(Inputs!$B$26&lt;&gt;"Ready","FIX INPUTS",SUM(E260:G260))</f>
        <v>0</v>
      </c>
      <c r="I260" s="6">
        <f>IF(Inputs!$B$26&lt;&gt;"Ready","FIX INPUTS",H260/(1+Inputs!C$23)^(MIN(A260,(Inputs!C$17-Inputs!$B$4)*12)/12))</f>
        <v>0</v>
      </c>
      <c r="J260" s="6">
        <f>IF(Inputs!$B$26&lt;&gt;"Ready","FIX INPUTS",C260+J259)</f>
        <v>0</v>
      </c>
      <c r="K260" s="6">
        <f>IF(Inputs!$B$26&lt;&gt;"Ready","FIX INPUTS",D260+K259)</f>
        <v>0</v>
      </c>
    </row>
    <row r="261" spans="1:11" ht="27.95" customHeight="1" x14ac:dyDescent="0.25">
      <c r="A261" s="1">
        <v>256</v>
      </c>
      <c r="B261" s="1">
        <f>IF(Inputs!$B$26&lt;&gt;"Ready","FIX INPUTS",Inputs!$B$4+A261/12)</f>
        <v>61.333333333333329</v>
      </c>
      <c r="C261" s="6">
        <f>IF(Inputs!$B$26&lt;&gt;"Ready","FIX INPUTS",IF(A261&lt;=(Inputs!C$17-Inputs!$B$4)*12,Inputs!C$18*(1+Inputs!C$20)^INT((A261-1)/12),0))</f>
        <v>0</v>
      </c>
      <c r="D261" s="6">
        <f>IF(Inputs!$B$26&lt;&gt;"Ready","FIX INPUTS",IF(A261&lt;=(Inputs!C$17-Inputs!$B$4)*12,Inputs!C$19,0))</f>
        <v>0</v>
      </c>
      <c r="E261" s="6">
        <f>IF(Inputs!$B$26&lt;&gt;"Ready","FIX INPUTS",IF(A261&lt;=(Inputs!C$17-Inputs!$B$4)*12,E260*(1+(((1+Inputs!C$21)*(1-Inputs!C$22))^(1/12)-1))+C261*Inputs!$B$11+D261,E260))</f>
        <v>0</v>
      </c>
      <c r="F261" s="6">
        <f>IF(Inputs!$B$26&lt;&gt;"Ready","FIX INPUTS",IF(A261&lt;=(Inputs!C$17-Inputs!$B$4)*12,F260*(1+(((1+Inputs!C$21)*(1-Inputs!C$22))^(1/12)-1))+C261*Inputs!$B$12,F260))</f>
        <v>0</v>
      </c>
      <c r="G261" s="6">
        <f>IF(Inputs!$B$26&lt;&gt;"Ready","FIX INPUTS",IF(A261&lt;=(Inputs!C$17-Inputs!$B$4)*12,G260*(1+(((1+Inputs!C$21)*(1-Inputs!C$22))^(1/12)-1))+C261*Inputs!$B$13,G260))</f>
        <v>0</v>
      </c>
      <c r="H261" s="6">
        <f>IF(Inputs!$B$26&lt;&gt;"Ready","FIX INPUTS",SUM(E261:G261))</f>
        <v>0</v>
      </c>
      <c r="I261" s="6">
        <f>IF(Inputs!$B$26&lt;&gt;"Ready","FIX INPUTS",H261/(1+Inputs!C$23)^(MIN(A261,(Inputs!C$17-Inputs!$B$4)*12)/12))</f>
        <v>0</v>
      </c>
      <c r="J261" s="6">
        <f>IF(Inputs!$B$26&lt;&gt;"Ready","FIX INPUTS",C261+J260)</f>
        <v>0</v>
      </c>
      <c r="K261" s="6">
        <f>IF(Inputs!$B$26&lt;&gt;"Ready","FIX INPUTS",D261+K260)</f>
        <v>0</v>
      </c>
    </row>
    <row r="262" spans="1:11" ht="27.95" customHeight="1" x14ac:dyDescent="0.25">
      <c r="A262" s="1">
        <v>257</v>
      </c>
      <c r="B262" s="1">
        <f>IF(Inputs!$B$26&lt;&gt;"Ready","FIX INPUTS",Inputs!$B$4+A262/12)</f>
        <v>61.416666666666671</v>
      </c>
      <c r="C262" s="6">
        <f>IF(Inputs!$B$26&lt;&gt;"Ready","FIX INPUTS",IF(A262&lt;=(Inputs!C$17-Inputs!$B$4)*12,Inputs!C$18*(1+Inputs!C$20)^INT((A262-1)/12),0))</f>
        <v>0</v>
      </c>
      <c r="D262" s="6">
        <f>IF(Inputs!$B$26&lt;&gt;"Ready","FIX INPUTS",IF(A262&lt;=(Inputs!C$17-Inputs!$B$4)*12,Inputs!C$19,0))</f>
        <v>0</v>
      </c>
      <c r="E262" s="6">
        <f>IF(Inputs!$B$26&lt;&gt;"Ready","FIX INPUTS",IF(A262&lt;=(Inputs!C$17-Inputs!$B$4)*12,E261*(1+(((1+Inputs!C$21)*(1-Inputs!C$22))^(1/12)-1))+C262*Inputs!$B$11+D262,E261))</f>
        <v>0</v>
      </c>
      <c r="F262" s="6">
        <f>IF(Inputs!$B$26&lt;&gt;"Ready","FIX INPUTS",IF(A262&lt;=(Inputs!C$17-Inputs!$B$4)*12,F261*(1+(((1+Inputs!C$21)*(1-Inputs!C$22))^(1/12)-1))+C262*Inputs!$B$12,F261))</f>
        <v>0</v>
      </c>
      <c r="G262" s="6">
        <f>IF(Inputs!$B$26&lt;&gt;"Ready","FIX INPUTS",IF(A262&lt;=(Inputs!C$17-Inputs!$B$4)*12,G261*(1+(((1+Inputs!C$21)*(1-Inputs!C$22))^(1/12)-1))+C262*Inputs!$B$13,G261))</f>
        <v>0</v>
      </c>
      <c r="H262" s="6">
        <f>IF(Inputs!$B$26&lt;&gt;"Ready","FIX INPUTS",SUM(E262:G262))</f>
        <v>0</v>
      </c>
      <c r="I262" s="6">
        <f>IF(Inputs!$B$26&lt;&gt;"Ready","FIX INPUTS",H262/(1+Inputs!C$23)^(MIN(A262,(Inputs!C$17-Inputs!$B$4)*12)/12))</f>
        <v>0</v>
      </c>
      <c r="J262" s="6">
        <f>IF(Inputs!$B$26&lt;&gt;"Ready","FIX INPUTS",C262+J261)</f>
        <v>0</v>
      </c>
      <c r="K262" s="6">
        <f>IF(Inputs!$B$26&lt;&gt;"Ready","FIX INPUTS",D262+K261)</f>
        <v>0</v>
      </c>
    </row>
    <row r="263" spans="1:11" ht="27.95" customHeight="1" x14ac:dyDescent="0.25">
      <c r="A263" s="1">
        <v>258</v>
      </c>
      <c r="B263" s="1">
        <f>IF(Inputs!$B$26&lt;&gt;"Ready","FIX INPUTS",Inputs!$B$4+A263/12)</f>
        <v>61.5</v>
      </c>
      <c r="C263" s="6">
        <f>IF(Inputs!$B$26&lt;&gt;"Ready","FIX INPUTS",IF(A263&lt;=(Inputs!C$17-Inputs!$B$4)*12,Inputs!C$18*(1+Inputs!C$20)^INT((A263-1)/12),0))</f>
        <v>0</v>
      </c>
      <c r="D263" s="6">
        <f>IF(Inputs!$B$26&lt;&gt;"Ready","FIX INPUTS",IF(A263&lt;=(Inputs!C$17-Inputs!$B$4)*12,Inputs!C$19,0))</f>
        <v>0</v>
      </c>
      <c r="E263" s="6">
        <f>IF(Inputs!$B$26&lt;&gt;"Ready","FIX INPUTS",IF(A263&lt;=(Inputs!C$17-Inputs!$B$4)*12,E262*(1+(((1+Inputs!C$21)*(1-Inputs!C$22))^(1/12)-1))+C263*Inputs!$B$11+D263,E262))</f>
        <v>0</v>
      </c>
      <c r="F263" s="6">
        <f>IF(Inputs!$B$26&lt;&gt;"Ready","FIX INPUTS",IF(A263&lt;=(Inputs!C$17-Inputs!$B$4)*12,F262*(1+(((1+Inputs!C$21)*(1-Inputs!C$22))^(1/12)-1))+C263*Inputs!$B$12,F262))</f>
        <v>0</v>
      </c>
      <c r="G263" s="6">
        <f>IF(Inputs!$B$26&lt;&gt;"Ready","FIX INPUTS",IF(A263&lt;=(Inputs!C$17-Inputs!$B$4)*12,G262*(1+(((1+Inputs!C$21)*(1-Inputs!C$22))^(1/12)-1))+C263*Inputs!$B$13,G262))</f>
        <v>0</v>
      </c>
      <c r="H263" s="6">
        <f>IF(Inputs!$B$26&lt;&gt;"Ready","FIX INPUTS",SUM(E263:G263))</f>
        <v>0</v>
      </c>
      <c r="I263" s="6">
        <f>IF(Inputs!$B$26&lt;&gt;"Ready","FIX INPUTS",H263/(1+Inputs!C$23)^(MIN(A263,(Inputs!C$17-Inputs!$B$4)*12)/12))</f>
        <v>0</v>
      </c>
      <c r="J263" s="6">
        <f>IF(Inputs!$B$26&lt;&gt;"Ready","FIX INPUTS",C263+J262)</f>
        <v>0</v>
      </c>
      <c r="K263" s="6">
        <f>IF(Inputs!$B$26&lt;&gt;"Ready","FIX INPUTS",D263+K262)</f>
        <v>0</v>
      </c>
    </row>
    <row r="264" spans="1:11" ht="27.95" customHeight="1" x14ac:dyDescent="0.25">
      <c r="A264" s="1">
        <v>259</v>
      </c>
      <c r="B264" s="1">
        <f>IF(Inputs!$B$26&lt;&gt;"Ready","FIX INPUTS",Inputs!$B$4+A264/12)</f>
        <v>61.583333333333329</v>
      </c>
      <c r="C264" s="6">
        <f>IF(Inputs!$B$26&lt;&gt;"Ready","FIX INPUTS",IF(A264&lt;=(Inputs!C$17-Inputs!$B$4)*12,Inputs!C$18*(1+Inputs!C$20)^INT((A264-1)/12),0))</f>
        <v>0</v>
      </c>
      <c r="D264" s="6">
        <f>IF(Inputs!$B$26&lt;&gt;"Ready","FIX INPUTS",IF(A264&lt;=(Inputs!C$17-Inputs!$B$4)*12,Inputs!C$19,0))</f>
        <v>0</v>
      </c>
      <c r="E264" s="6">
        <f>IF(Inputs!$B$26&lt;&gt;"Ready","FIX INPUTS",IF(A264&lt;=(Inputs!C$17-Inputs!$B$4)*12,E263*(1+(((1+Inputs!C$21)*(1-Inputs!C$22))^(1/12)-1))+C264*Inputs!$B$11+D264,E263))</f>
        <v>0</v>
      </c>
      <c r="F264" s="6">
        <f>IF(Inputs!$B$26&lt;&gt;"Ready","FIX INPUTS",IF(A264&lt;=(Inputs!C$17-Inputs!$B$4)*12,F263*(1+(((1+Inputs!C$21)*(1-Inputs!C$22))^(1/12)-1))+C264*Inputs!$B$12,F263))</f>
        <v>0</v>
      </c>
      <c r="G264" s="6">
        <f>IF(Inputs!$B$26&lt;&gt;"Ready","FIX INPUTS",IF(A264&lt;=(Inputs!C$17-Inputs!$B$4)*12,G263*(1+(((1+Inputs!C$21)*(1-Inputs!C$22))^(1/12)-1))+C264*Inputs!$B$13,G263))</f>
        <v>0</v>
      </c>
      <c r="H264" s="6">
        <f>IF(Inputs!$B$26&lt;&gt;"Ready","FIX INPUTS",SUM(E264:G264))</f>
        <v>0</v>
      </c>
      <c r="I264" s="6">
        <f>IF(Inputs!$B$26&lt;&gt;"Ready","FIX INPUTS",H264/(1+Inputs!C$23)^(MIN(A264,(Inputs!C$17-Inputs!$B$4)*12)/12))</f>
        <v>0</v>
      </c>
      <c r="J264" s="6">
        <f>IF(Inputs!$B$26&lt;&gt;"Ready","FIX INPUTS",C264+J263)</f>
        <v>0</v>
      </c>
      <c r="K264" s="6">
        <f>IF(Inputs!$B$26&lt;&gt;"Ready","FIX INPUTS",D264+K263)</f>
        <v>0</v>
      </c>
    </row>
    <row r="265" spans="1:11" ht="27.95" customHeight="1" x14ac:dyDescent="0.25">
      <c r="A265" s="1">
        <v>260</v>
      </c>
      <c r="B265" s="1">
        <f>IF(Inputs!$B$26&lt;&gt;"Ready","FIX INPUTS",Inputs!$B$4+A265/12)</f>
        <v>61.666666666666671</v>
      </c>
      <c r="C265" s="6">
        <f>IF(Inputs!$B$26&lt;&gt;"Ready","FIX INPUTS",IF(A265&lt;=(Inputs!C$17-Inputs!$B$4)*12,Inputs!C$18*(1+Inputs!C$20)^INT((A265-1)/12),0))</f>
        <v>0</v>
      </c>
      <c r="D265" s="6">
        <f>IF(Inputs!$B$26&lt;&gt;"Ready","FIX INPUTS",IF(A265&lt;=(Inputs!C$17-Inputs!$B$4)*12,Inputs!C$19,0))</f>
        <v>0</v>
      </c>
      <c r="E265" s="6">
        <f>IF(Inputs!$B$26&lt;&gt;"Ready","FIX INPUTS",IF(A265&lt;=(Inputs!C$17-Inputs!$B$4)*12,E264*(1+(((1+Inputs!C$21)*(1-Inputs!C$22))^(1/12)-1))+C265*Inputs!$B$11+D265,E264))</f>
        <v>0</v>
      </c>
      <c r="F265" s="6">
        <f>IF(Inputs!$B$26&lt;&gt;"Ready","FIX INPUTS",IF(A265&lt;=(Inputs!C$17-Inputs!$B$4)*12,F264*(1+(((1+Inputs!C$21)*(1-Inputs!C$22))^(1/12)-1))+C265*Inputs!$B$12,F264))</f>
        <v>0</v>
      </c>
      <c r="G265" s="6">
        <f>IF(Inputs!$B$26&lt;&gt;"Ready","FIX INPUTS",IF(A265&lt;=(Inputs!C$17-Inputs!$B$4)*12,G264*(1+(((1+Inputs!C$21)*(1-Inputs!C$22))^(1/12)-1))+C265*Inputs!$B$13,G264))</f>
        <v>0</v>
      </c>
      <c r="H265" s="6">
        <f>IF(Inputs!$B$26&lt;&gt;"Ready","FIX INPUTS",SUM(E265:G265))</f>
        <v>0</v>
      </c>
      <c r="I265" s="6">
        <f>IF(Inputs!$B$26&lt;&gt;"Ready","FIX INPUTS",H265/(1+Inputs!C$23)^(MIN(A265,(Inputs!C$17-Inputs!$B$4)*12)/12))</f>
        <v>0</v>
      </c>
      <c r="J265" s="6">
        <f>IF(Inputs!$B$26&lt;&gt;"Ready","FIX INPUTS",C265+J264)</f>
        <v>0</v>
      </c>
      <c r="K265" s="6">
        <f>IF(Inputs!$B$26&lt;&gt;"Ready","FIX INPUTS",D265+K264)</f>
        <v>0</v>
      </c>
    </row>
    <row r="266" spans="1:11" ht="27.95" customHeight="1" x14ac:dyDescent="0.25">
      <c r="A266" s="1">
        <v>261</v>
      </c>
      <c r="B266" s="1">
        <f>IF(Inputs!$B$26&lt;&gt;"Ready","FIX INPUTS",Inputs!$B$4+A266/12)</f>
        <v>61.75</v>
      </c>
      <c r="C266" s="6">
        <f>IF(Inputs!$B$26&lt;&gt;"Ready","FIX INPUTS",IF(A266&lt;=(Inputs!C$17-Inputs!$B$4)*12,Inputs!C$18*(1+Inputs!C$20)^INT((A266-1)/12),0))</f>
        <v>0</v>
      </c>
      <c r="D266" s="6">
        <f>IF(Inputs!$B$26&lt;&gt;"Ready","FIX INPUTS",IF(A266&lt;=(Inputs!C$17-Inputs!$B$4)*12,Inputs!C$19,0))</f>
        <v>0</v>
      </c>
      <c r="E266" s="6">
        <f>IF(Inputs!$B$26&lt;&gt;"Ready","FIX INPUTS",IF(A266&lt;=(Inputs!C$17-Inputs!$B$4)*12,E265*(1+(((1+Inputs!C$21)*(1-Inputs!C$22))^(1/12)-1))+C266*Inputs!$B$11+D266,E265))</f>
        <v>0</v>
      </c>
      <c r="F266" s="6">
        <f>IF(Inputs!$B$26&lt;&gt;"Ready","FIX INPUTS",IF(A266&lt;=(Inputs!C$17-Inputs!$B$4)*12,F265*(1+(((1+Inputs!C$21)*(1-Inputs!C$22))^(1/12)-1))+C266*Inputs!$B$12,F265))</f>
        <v>0</v>
      </c>
      <c r="G266" s="6">
        <f>IF(Inputs!$B$26&lt;&gt;"Ready","FIX INPUTS",IF(A266&lt;=(Inputs!C$17-Inputs!$B$4)*12,G265*(1+(((1+Inputs!C$21)*(1-Inputs!C$22))^(1/12)-1))+C266*Inputs!$B$13,G265))</f>
        <v>0</v>
      </c>
      <c r="H266" s="6">
        <f>IF(Inputs!$B$26&lt;&gt;"Ready","FIX INPUTS",SUM(E266:G266))</f>
        <v>0</v>
      </c>
      <c r="I266" s="6">
        <f>IF(Inputs!$B$26&lt;&gt;"Ready","FIX INPUTS",H266/(1+Inputs!C$23)^(MIN(A266,(Inputs!C$17-Inputs!$B$4)*12)/12))</f>
        <v>0</v>
      </c>
      <c r="J266" s="6">
        <f>IF(Inputs!$B$26&lt;&gt;"Ready","FIX INPUTS",C266+J265)</f>
        <v>0</v>
      </c>
      <c r="K266" s="6">
        <f>IF(Inputs!$B$26&lt;&gt;"Ready","FIX INPUTS",D266+K265)</f>
        <v>0</v>
      </c>
    </row>
    <row r="267" spans="1:11" ht="27.95" customHeight="1" x14ac:dyDescent="0.25">
      <c r="A267" s="1">
        <v>262</v>
      </c>
      <c r="B267" s="1">
        <f>IF(Inputs!$B$26&lt;&gt;"Ready","FIX INPUTS",Inputs!$B$4+A267/12)</f>
        <v>61.833333333333329</v>
      </c>
      <c r="C267" s="6">
        <f>IF(Inputs!$B$26&lt;&gt;"Ready","FIX INPUTS",IF(A267&lt;=(Inputs!C$17-Inputs!$B$4)*12,Inputs!C$18*(1+Inputs!C$20)^INT((A267-1)/12),0))</f>
        <v>0</v>
      </c>
      <c r="D267" s="6">
        <f>IF(Inputs!$B$26&lt;&gt;"Ready","FIX INPUTS",IF(A267&lt;=(Inputs!C$17-Inputs!$B$4)*12,Inputs!C$19,0))</f>
        <v>0</v>
      </c>
      <c r="E267" s="6">
        <f>IF(Inputs!$B$26&lt;&gt;"Ready","FIX INPUTS",IF(A267&lt;=(Inputs!C$17-Inputs!$B$4)*12,E266*(1+(((1+Inputs!C$21)*(1-Inputs!C$22))^(1/12)-1))+C267*Inputs!$B$11+D267,E266))</f>
        <v>0</v>
      </c>
      <c r="F267" s="6">
        <f>IF(Inputs!$B$26&lt;&gt;"Ready","FIX INPUTS",IF(A267&lt;=(Inputs!C$17-Inputs!$B$4)*12,F266*(1+(((1+Inputs!C$21)*(1-Inputs!C$22))^(1/12)-1))+C267*Inputs!$B$12,F266))</f>
        <v>0</v>
      </c>
      <c r="G267" s="6">
        <f>IF(Inputs!$B$26&lt;&gt;"Ready","FIX INPUTS",IF(A267&lt;=(Inputs!C$17-Inputs!$B$4)*12,G266*(1+(((1+Inputs!C$21)*(1-Inputs!C$22))^(1/12)-1))+C267*Inputs!$B$13,G266))</f>
        <v>0</v>
      </c>
      <c r="H267" s="6">
        <f>IF(Inputs!$B$26&lt;&gt;"Ready","FIX INPUTS",SUM(E267:G267))</f>
        <v>0</v>
      </c>
      <c r="I267" s="6">
        <f>IF(Inputs!$B$26&lt;&gt;"Ready","FIX INPUTS",H267/(1+Inputs!C$23)^(MIN(A267,(Inputs!C$17-Inputs!$B$4)*12)/12))</f>
        <v>0</v>
      </c>
      <c r="J267" s="6">
        <f>IF(Inputs!$B$26&lt;&gt;"Ready","FIX INPUTS",C267+J266)</f>
        <v>0</v>
      </c>
      <c r="K267" s="6">
        <f>IF(Inputs!$B$26&lt;&gt;"Ready","FIX INPUTS",D267+K266)</f>
        <v>0</v>
      </c>
    </row>
    <row r="268" spans="1:11" ht="27.95" customHeight="1" x14ac:dyDescent="0.25">
      <c r="A268" s="1">
        <v>263</v>
      </c>
      <c r="B268" s="1">
        <f>IF(Inputs!$B$26&lt;&gt;"Ready","FIX INPUTS",Inputs!$B$4+A268/12)</f>
        <v>61.916666666666671</v>
      </c>
      <c r="C268" s="6">
        <f>IF(Inputs!$B$26&lt;&gt;"Ready","FIX INPUTS",IF(A268&lt;=(Inputs!C$17-Inputs!$B$4)*12,Inputs!C$18*(1+Inputs!C$20)^INT((A268-1)/12),0))</f>
        <v>0</v>
      </c>
      <c r="D268" s="6">
        <f>IF(Inputs!$B$26&lt;&gt;"Ready","FIX INPUTS",IF(A268&lt;=(Inputs!C$17-Inputs!$B$4)*12,Inputs!C$19,0))</f>
        <v>0</v>
      </c>
      <c r="E268" s="6">
        <f>IF(Inputs!$B$26&lt;&gt;"Ready","FIX INPUTS",IF(A268&lt;=(Inputs!C$17-Inputs!$B$4)*12,E267*(1+(((1+Inputs!C$21)*(1-Inputs!C$22))^(1/12)-1))+C268*Inputs!$B$11+D268,E267))</f>
        <v>0</v>
      </c>
      <c r="F268" s="6">
        <f>IF(Inputs!$B$26&lt;&gt;"Ready","FIX INPUTS",IF(A268&lt;=(Inputs!C$17-Inputs!$B$4)*12,F267*(1+(((1+Inputs!C$21)*(1-Inputs!C$22))^(1/12)-1))+C268*Inputs!$B$12,F267))</f>
        <v>0</v>
      </c>
      <c r="G268" s="6">
        <f>IF(Inputs!$B$26&lt;&gt;"Ready","FIX INPUTS",IF(A268&lt;=(Inputs!C$17-Inputs!$B$4)*12,G267*(1+(((1+Inputs!C$21)*(1-Inputs!C$22))^(1/12)-1))+C268*Inputs!$B$13,G267))</f>
        <v>0</v>
      </c>
      <c r="H268" s="6">
        <f>IF(Inputs!$B$26&lt;&gt;"Ready","FIX INPUTS",SUM(E268:G268))</f>
        <v>0</v>
      </c>
      <c r="I268" s="6">
        <f>IF(Inputs!$B$26&lt;&gt;"Ready","FIX INPUTS",H268/(1+Inputs!C$23)^(MIN(A268,(Inputs!C$17-Inputs!$B$4)*12)/12))</f>
        <v>0</v>
      </c>
      <c r="J268" s="6">
        <f>IF(Inputs!$B$26&lt;&gt;"Ready","FIX INPUTS",C268+J267)</f>
        <v>0</v>
      </c>
      <c r="K268" s="6">
        <f>IF(Inputs!$B$26&lt;&gt;"Ready","FIX INPUTS",D268+K267)</f>
        <v>0</v>
      </c>
    </row>
    <row r="269" spans="1:11" ht="27.95" customHeight="1" x14ac:dyDescent="0.25">
      <c r="A269" s="1">
        <v>264</v>
      </c>
      <c r="B269" s="1">
        <f>IF(Inputs!$B$26&lt;&gt;"Ready","FIX INPUTS",Inputs!$B$4+A269/12)</f>
        <v>62</v>
      </c>
      <c r="C269" s="6">
        <f>IF(Inputs!$B$26&lt;&gt;"Ready","FIX INPUTS",IF(A269&lt;=(Inputs!C$17-Inputs!$B$4)*12,Inputs!C$18*(1+Inputs!C$20)^INT((A269-1)/12),0))</f>
        <v>0</v>
      </c>
      <c r="D269" s="6">
        <f>IF(Inputs!$B$26&lt;&gt;"Ready","FIX INPUTS",IF(A269&lt;=(Inputs!C$17-Inputs!$B$4)*12,Inputs!C$19,0))</f>
        <v>0</v>
      </c>
      <c r="E269" s="6">
        <f>IF(Inputs!$B$26&lt;&gt;"Ready","FIX INPUTS",IF(A269&lt;=(Inputs!C$17-Inputs!$B$4)*12,E268*(1+(((1+Inputs!C$21)*(1-Inputs!C$22))^(1/12)-1))+C269*Inputs!$B$11+D269,E268))</f>
        <v>0</v>
      </c>
      <c r="F269" s="6">
        <f>IF(Inputs!$B$26&lt;&gt;"Ready","FIX INPUTS",IF(A269&lt;=(Inputs!C$17-Inputs!$B$4)*12,F268*(1+(((1+Inputs!C$21)*(1-Inputs!C$22))^(1/12)-1))+C269*Inputs!$B$12,F268))</f>
        <v>0</v>
      </c>
      <c r="G269" s="6">
        <f>IF(Inputs!$B$26&lt;&gt;"Ready","FIX INPUTS",IF(A269&lt;=(Inputs!C$17-Inputs!$B$4)*12,G268*(1+(((1+Inputs!C$21)*(1-Inputs!C$22))^(1/12)-1))+C269*Inputs!$B$13,G268))</f>
        <v>0</v>
      </c>
      <c r="H269" s="6">
        <f>IF(Inputs!$B$26&lt;&gt;"Ready","FIX INPUTS",SUM(E269:G269))</f>
        <v>0</v>
      </c>
      <c r="I269" s="6">
        <f>IF(Inputs!$B$26&lt;&gt;"Ready","FIX INPUTS",H269/(1+Inputs!C$23)^(MIN(A269,(Inputs!C$17-Inputs!$B$4)*12)/12))</f>
        <v>0</v>
      </c>
      <c r="J269" s="6">
        <f>IF(Inputs!$B$26&lt;&gt;"Ready","FIX INPUTS",C269+J268)</f>
        <v>0</v>
      </c>
      <c r="K269" s="6">
        <f>IF(Inputs!$B$26&lt;&gt;"Ready","FIX INPUTS",D269+K268)</f>
        <v>0</v>
      </c>
    </row>
    <row r="270" spans="1:11" ht="27.95" customHeight="1" x14ac:dyDescent="0.25">
      <c r="A270" s="1">
        <v>265</v>
      </c>
      <c r="B270" s="1">
        <f>IF(Inputs!$B$26&lt;&gt;"Ready","FIX INPUTS",Inputs!$B$4+A270/12)</f>
        <v>62.083333333333329</v>
      </c>
      <c r="C270" s="6">
        <f>IF(Inputs!$B$26&lt;&gt;"Ready","FIX INPUTS",IF(A270&lt;=(Inputs!C$17-Inputs!$B$4)*12,Inputs!C$18*(1+Inputs!C$20)^INT((A270-1)/12),0))</f>
        <v>0</v>
      </c>
      <c r="D270" s="6">
        <f>IF(Inputs!$B$26&lt;&gt;"Ready","FIX INPUTS",IF(A270&lt;=(Inputs!C$17-Inputs!$B$4)*12,Inputs!C$19,0))</f>
        <v>0</v>
      </c>
      <c r="E270" s="6">
        <f>IF(Inputs!$B$26&lt;&gt;"Ready","FIX INPUTS",IF(A270&lt;=(Inputs!C$17-Inputs!$B$4)*12,E269*(1+(((1+Inputs!C$21)*(1-Inputs!C$22))^(1/12)-1))+C270*Inputs!$B$11+D270,E269))</f>
        <v>0</v>
      </c>
      <c r="F270" s="6">
        <f>IF(Inputs!$B$26&lt;&gt;"Ready","FIX INPUTS",IF(A270&lt;=(Inputs!C$17-Inputs!$B$4)*12,F269*(1+(((1+Inputs!C$21)*(1-Inputs!C$22))^(1/12)-1))+C270*Inputs!$B$12,F269))</f>
        <v>0</v>
      </c>
      <c r="G270" s="6">
        <f>IF(Inputs!$B$26&lt;&gt;"Ready","FIX INPUTS",IF(A270&lt;=(Inputs!C$17-Inputs!$B$4)*12,G269*(1+(((1+Inputs!C$21)*(1-Inputs!C$22))^(1/12)-1))+C270*Inputs!$B$13,G269))</f>
        <v>0</v>
      </c>
      <c r="H270" s="6">
        <f>IF(Inputs!$B$26&lt;&gt;"Ready","FIX INPUTS",SUM(E270:G270))</f>
        <v>0</v>
      </c>
      <c r="I270" s="6">
        <f>IF(Inputs!$B$26&lt;&gt;"Ready","FIX INPUTS",H270/(1+Inputs!C$23)^(MIN(A270,(Inputs!C$17-Inputs!$B$4)*12)/12))</f>
        <v>0</v>
      </c>
      <c r="J270" s="6">
        <f>IF(Inputs!$B$26&lt;&gt;"Ready","FIX INPUTS",C270+J269)</f>
        <v>0</v>
      </c>
      <c r="K270" s="6">
        <f>IF(Inputs!$B$26&lt;&gt;"Ready","FIX INPUTS",D270+K269)</f>
        <v>0</v>
      </c>
    </row>
    <row r="271" spans="1:11" ht="27.95" customHeight="1" x14ac:dyDescent="0.25">
      <c r="A271" s="1">
        <v>266</v>
      </c>
      <c r="B271" s="1">
        <f>IF(Inputs!$B$26&lt;&gt;"Ready","FIX INPUTS",Inputs!$B$4+A271/12)</f>
        <v>62.166666666666671</v>
      </c>
      <c r="C271" s="6">
        <f>IF(Inputs!$B$26&lt;&gt;"Ready","FIX INPUTS",IF(A271&lt;=(Inputs!C$17-Inputs!$B$4)*12,Inputs!C$18*(1+Inputs!C$20)^INT((A271-1)/12),0))</f>
        <v>0</v>
      </c>
      <c r="D271" s="6">
        <f>IF(Inputs!$B$26&lt;&gt;"Ready","FIX INPUTS",IF(A271&lt;=(Inputs!C$17-Inputs!$B$4)*12,Inputs!C$19,0))</f>
        <v>0</v>
      </c>
      <c r="E271" s="6">
        <f>IF(Inputs!$B$26&lt;&gt;"Ready","FIX INPUTS",IF(A271&lt;=(Inputs!C$17-Inputs!$B$4)*12,E270*(1+(((1+Inputs!C$21)*(1-Inputs!C$22))^(1/12)-1))+C271*Inputs!$B$11+D271,E270))</f>
        <v>0</v>
      </c>
      <c r="F271" s="6">
        <f>IF(Inputs!$B$26&lt;&gt;"Ready","FIX INPUTS",IF(A271&lt;=(Inputs!C$17-Inputs!$B$4)*12,F270*(1+(((1+Inputs!C$21)*(1-Inputs!C$22))^(1/12)-1))+C271*Inputs!$B$12,F270))</f>
        <v>0</v>
      </c>
      <c r="G271" s="6">
        <f>IF(Inputs!$B$26&lt;&gt;"Ready","FIX INPUTS",IF(A271&lt;=(Inputs!C$17-Inputs!$B$4)*12,G270*(1+(((1+Inputs!C$21)*(1-Inputs!C$22))^(1/12)-1))+C271*Inputs!$B$13,G270))</f>
        <v>0</v>
      </c>
      <c r="H271" s="6">
        <f>IF(Inputs!$B$26&lt;&gt;"Ready","FIX INPUTS",SUM(E271:G271))</f>
        <v>0</v>
      </c>
      <c r="I271" s="6">
        <f>IF(Inputs!$B$26&lt;&gt;"Ready","FIX INPUTS",H271/(1+Inputs!C$23)^(MIN(A271,(Inputs!C$17-Inputs!$B$4)*12)/12))</f>
        <v>0</v>
      </c>
      <c r="J271" s="6">
        <f>IF(Inputs!$B$26&lt;&gt;"Ready","FIX INPUTS",C271+J270)</f>
        <v>0</v>
      </c>
      <c r="K271" s="6">
        <f>IF(Inputs!$B$26&lt;&gt;"Ready","FIX INPUTS",D271+K270)</f>
        <v>0</v>
      </c>
    </row>
    <row r="272" spans="1:11" ht="27.95" customHeight="1" x14ac:dyDescent="0.25">
      <c r="A272" s="1">
        <v>267</v>
      </c>
      <c r="B272" s="1">
        <f>IF(Inputs!$B$26&lt;&gt;"Ready","FIX INPUTS",Inputs!$B$4+A272/12)</f>
        <v>62.25</v>
      </c>
      <c r="C272" s="6">
        <f>IF(Inputs!$B$26&lt;&gt;"Ready","FIX INPUTS",IF(A272&lt;=(Inputs!C$17-Inputs!$B$4)*12,Inputs!C$18*(1+Inputs!C$20)^INT((A272-1)/12),0))</f>
        <v>0</v>
      </c>
      <c r="D272" s="6">
        <f>IF(Inputs!$B$26&lt;&gt;"Ready","FIX INPUTS",IF(A272&lt;=(Inputs!C$17-Inputs!$B$4)*12,Inputs!C$19,0))</f>
        <v>0</v>
      </c>
      <c r="E272" s="6">
        <f>IF(Inputs!$B$26&lt;&gt;"Ready","FIX INPUTS",IF(A272&lt;=(Inputs!C$17-Inputs!$B$4)*12,E271*(1+(((1+Inputs!C$21)*(1-Inputs!C$22))^(1/12)-1))+C272*Inputs!$B$11+D272,E271))</f>
        <v>0</v>
      </c>
      <c r="F272" s="6">
        <f>IF(Inputs!$B$26&lt;&gt;"Ready","FIX INPUTS",IF(A272&lt;=(Inputs!C$17-Inputs!$B$4)*12,F271*(1+(((1+Inputs!C$21)*(1-Inputs!C$22))^(1/12)-1))+C272*Inputs!$B$12,F271))</f>
        <v>0</v>
      </c>
      <c r="G272" s="6">
        <f>IF(Inputs!$B$26&lt;&gt;"Ready","FIX INPUTS",IF(A272&lt;=(Inputs!C$17-Inputs!$B$4)*12,G271*(1+(((1+Inputs!C$21)*(1-Inputs!C$22))^(1/12)-1))+C272*Inputs!$B$13,G271))</f>
        <v>0</v>
      </c>
      <c r="H272" s="6">
        <f>IF(Inputs!$B$26&lt;&gt;"Ready","FIX INPUTS",SUM(E272:G272))</f>
        <v>0</v>
      </c>
      <c r="I272" s="6">
        <f>IF(Inputs!$B$26&lt;&gt;"Ready","FIX INPUTS",H272/(1+Inputs!C$23)^(MIN(A272,(Inputs!C$17-Inputs!$B$4)*12)/12))</f>
        <v>0</v>
      </c>
      <c r="J272" s="6">
        <f>IF(Inputs!$B$26&lt;&gt;"Ready","FIX INPUTS",C272+J271)</f>
        <v>0</v>
      </c>
      <c r="K272" s="6">
        <f>IF(Inputs!$B$26&lt;&gt;"Ready","FIX INPUTS",D272+K271)</f>
        <v>0</v>
      </c>
    </row>
    <row r="273" spans="1:11" ht="27.95" customHeight="1" x14ac:dyDescent="0.25">
      <c r="A273" s="1">
        <v>268</v>
      </c>
      <c r="B273" s="1">
        <f>IF(Inputs!$B$26&lt;&gt;"Ready","FIX INPUTS",Inputs!$B$4+A273/12)</f>
        <v>62.333333333333329</v>
      </c>
      <c r="C273" s="6">
        <f>IF(Inputs!$B$26&lt;&gt;"Ready","FIX INPUTS",IF(A273&lt;=(Inputs!C$17-Inputs!$B$4)*12,Inputs!C$18*(1+Inputs!C$20)^INT((A273-1)/12),0))</f>
        <v>0</v>
      </c>
      <c r="D273" s="6">
        <f>IF(Inputs!$B$26&lt;&gt;"Ready","FIX INPUTS",IF(A273&lt;=(Inputs!C$17-Inputs!$B$4)*12,Inputs!C$19,0))</f>
        <v>0</v>
      </c>
      <c r="E273" s="6">
        <f>IF(Inputs!$B$26&lt;&gt;"Ready","FIX INPUTS",IF(A273&lt;=(Inputs!C$17-Inputs!$B$4)*12,E272*(1+(((1+Inputs!C$21)*(1-Inputs!C$22))^(1/12)-1))+C273*Inputs!$B$11+D273,E272))</f>
        <v>0</v>
      </c>
      <c r="F273" s="6">
        <f>IF(Inputs!$B$26&lt;&gt;"Ready","FIX INPUTS",IF(A273&lt;=(Inputs!C$17-Inputs!$B$4)*12,F272*(1+(((1+Inputs!C$21)*(1-Inputs!C$22))^(1/12)-1))+C273*Inputs!$B$12,F272))</f>
        <v>0</v>
      </c>
      <c r="G273" s="6">
        <f>IF(Inputs!$B$26&lt;&gt;"Ready","FIX INPUTS",IF(A273&lt;=(Inputs!C$17-Inputs!$B$4)*12,G272*(1+(((1+Inputs!C$21)*(1-Inputs!C$22))^(1/12)-1))+C273*Inputs!$B$13,G272))</f>
        <v>0</v>
      </c>
      <c r="H273" s="6">
        <f>IF(Inputs!$B$26&lt;&gt;"Ready","FIX INPUTS",SUM(E273:G273))</f>
        <v>0</v>
      </c>
      <c r="I273" s="6">
        <f>IF(Inputs!$B$26&lt;&gt;"Ready","FIX INPUTS",H273/(1+Inputs!C$23)^(MIN(A273,(Inputs!C$17-Inputs!$B$4)*12)/12))</f>
        <v>0</v>
      </c>
      <c r="J273" s="6">
        <f>IF(Inputs!$B$26&lt;&gt;"Ready","FIX INPUTS",C273+J272)</f>
        <v>0</v>
      </c>
      <c r="K273" s="6">
        <f>IF(Inputs!$B$26&lt;&gt;"Ready","FIX INPUTS",D273+K272)</f>
        <v>0</v>
      </c>
    </row>
    <row r="274" spans="1:11" ht="27.95" customHeight="1" x14ac:dyDescent="0.25">
      <c r="A274" s="1">
        <v>269</v>
      </c>
      <c r="B274" s="1">
        <f>IF(Inputs!$B$26&lt;&gt;"Ready","FIX INPUTS",Inputs!$B$4+A274/12)</f>
        <v>62.416666666666671</v>
      </c>
      <c r="C274" s="6">
        <f>IF(Inputs!$B$26&lt;&gt;"Ready","FIX INPUTS",IF(A274&lt;=(Inputs!C$17-Inputs!$B$4)*12,Inputs!C$18*(1+Inputs!C$20)^INT((A274-1)/12),0))</f>
        <v>0</v>
      </c>
      <c r="D274" s="6">
        <f>IF(Inputs!$B$26&lt;&gt;"Ready","FIX INPUTS",IF(A274&lt;=(Inputs!C$17-Inputs!$B$4)*12,Inputs!C$19,0))</f>
        <v>0</v>
      </c>
      <c r="E274" s="6">
        <f>IF(Inputs!$B$26&lt;&gt;"Ready","FIX INPUTS",IF(A274&lt;=(Inputs!C$17-Inputs!$B$4)*12,E273*(1+(((1+Inputs!C$21)*(1-Inputs!C$22))^(1/12)-1))+C274*Inputs!$B$11+D274,E273))</f>
        <v>0</v>
      </c>
      <c r="F274" s="6">
        <f>IF(Inputs!$B$26&lt;&gt;"Ready","FIX INPUTS",IF(A274&lt;=(Inputs!C$17-Inputs!$B$4)*12,F273*(1+(((1+Inputs!C$21)*(1-Inputs!C$22))^(1/12)-1))+C274*Inputs!$B$12,F273))</f>
        <v>0</v>
      </c>
      <c r="G274" s="6">
        <f>IF(Inputs!$B$26&lt;&gt;"Ready","FIX INPUTS",IF(A274&lt;=(Inputs!C$17-Inputs!$B$4)*12,G273*(1+(((1+Inputs!C$21)*(1-Inputs!C$22))^(1/12)-1))+C274*Inputs!$B$13,G273))</f>
        <v>0</v>
      </c>
      <c r="H274" s="6">
        <f>IF(Inputs!$B$26&lt;&gt;"Ready","FIX INPUTS",SUM(E274:G274))</f>
        <v>0</v>
      </c>
      <c r="I274" s="6">
        <f>IF(Inputs!$B$26&lt;&gt;"Ready","FIX INPUTS",H274/(1+Inputs!C$23)^(MIN(A274,(Inputs!C$17-Inputs!$B$4)*12)/12))</f>
        <v>0</v>
      </c>
      <c r="J274" s="6">
        <f>IF(Inputs!$B$26&lt;&gt;"Ready","FIX INPUTS",C274+J273)</f>
        <v>0</v>
      </c>
      <c r="K274" s="6">
        <f>IF(Inputs!$B$26&lt;&gt;"Ready","FIX INPUTS",D274+K273)</f>
        <v>0</v>
      </c>
    </row>
    <row r="275" spans="1:11" ht="27.95" customHeight="1" x14ac:dyDescent="0.25">
      <c r="A275" s="1">
        <v>270</v>
      </c>
      <c r="B275" s="1">
        <f>IF(Inputs!$B$26&lt;&gt;"Ready","FIX INPUTS",Inputs!$B$4+A275/12)</f>
        <v>62.5</v>
      </c>
      <c r="C275" s="6">
        <f>IF(Inputs!$B$26&lt;&gt;"Ready","FIX INPUTS",IF(A275&lt;=(Inputs!C$17-Inputs!$B$4)*12,Inputs!C$18*(1+Inputs!C$20)^INT((A275-1)/12),0))</f>
        <v>0</v>
      </c>
      <c r="D275" s="6">
        <f>IF(Inputs!$B$26&lt;&gt;"Ready","FIX INPUTS",IF(A275&lt;=(Inputs!C$17-Inputs!$B$4)*12,Inputs!C$19,0))</f>
        <v>0</v>
      </c>
      <c r="E275" s="6">
        <f>IF(Inputs!$B$26&lt;&gt;"Ready","FIX INPUTS",IF(A275&lt;=(Inputs!C$17-Inputs!$B$4)*12,E274*(1+(((1+Inputs!C$21)*(1-Inputs!C$22))^(1/12)-1))+C275*Inputs!$B$11+D275,E274))</f>
        <v>0</v>
      </c>
      <c r="F275" s="6">
        <f>IF(Inputs!$B$26&lt;&gt;"Ready","FIX INPUTS",IF(A275&lt;=(Inputs!C$17-Inputs!$B$4)*12,F274*(1+(((1+Inputs!C$21)*(1-Inputs!C$22))^(1/12)-1))+C275*Inputs!$B$12,F274))</f>
        <v>0</v>
      </c>
      <c r="G275" s="6">
        <f>IF(Inputs!$B$26&lt;&gt;"Ready","FIX INPUTS",IF(A275&lt;=(Inputs!C$17-Inputs!$B$4)*12,G274*(1+(((1+Inputs!C$21)*(1-Inputs!C$22))^(1/12)-1))+C275*Inputs!$B$13,G274))</f>
        <v>0</v>
      </c>
      <c r="H275" s="6">
        <f>IF(Inputs!$B$26&lt;&gt;"Ready","FIX INPUTS",SUM(E275:G275))</f>
        <v>0</v>
      </c>
      <c r="I275" s="6">
        <f>IF(Inputs!$B$26&lt;&gt;"Ready","FIX INPUTS",H275/(1+Inputs!C$23)^(MIN(A275,(Inputs!C$17-Inputs!$B$4)*12)/12))</f>
        <v>0</v>
      </c>
      <c r="J275" s="6">
        <f>IF(Inputs!$B$26&lt;&gt;"Ready","FIX INPUTS",C275+J274)</f>
        <v>0</v>
      </c>
      <c r="K275" s="6">
        <f>IF(Inputs!$B$26&lt;&gt;"Ready","FIX INPUTS",D275+K274)</f>
        <v>0</v>
      </c>
    </row>
    <row r="276" spans="1:11" ht="27.95" customHeight="1" x14ac:dyDescent="0.25">
      <c r="A276" s="1">
        <v>271</v>
      </c>
      <c r="B276" s="1">
        <f>IF(Inputs!$B$26&lt;&gt;"Ready","FIX INPUTS",Inputs!$B$4+A276/12)</f>
        <v>62.583333333333329</v>
      </c>
      <c r="C276" s="6">
        <f>IF(Inputs!$B$26&lt;&gt;"Ready","FIX INPUTS",IF(A276&lt;=(Inputs!C$17-Inputs!$B$4)*12,Inputs!C$18*(1+Inputs!C$20)^INT((A276-1)/12),0))</f>
        <v>0</v>
      </c>
      <c r="D276" s="6">
        <f>IF(Inputs!$B$26&lt;&gt;"Ready","FIX INPUTS",IF(A276&lt;=(Inputs!C$17-Inputs!$B$4)*12,Inputs!C$19,0))</f>
        <v>0</v>
      </c>
      <c r="E276" s="6">
        <f>IF(Inputs!$B$26&lt;&gt;"Ready","FIX INPUTS",IF(A276&lt;=(Inputs!C$17-Inputs!$B$4)*12,E275*(1+(((1+Inputs!C$21)*(1-Inputs!C$22))^(1/12)-1))+C276*Inputs!$B$11+D276,E275))</f>
        <v>0</v>
      </c>
      <c r="F276" s="6">
        <f>IF(Inputs!$B$26&lt;&gt;"Ready","FIX INPUTS",IF(A276&lt;=(Inputs!C$17-Inputs!$B$4)*12,F275*(1+(((1+Inputs!C$21)*(1-Inputs!C$22))^(1/12)-1))+C276*Inputs!$B$12,F275))</f>
        <v>0</v>
      </c>
      <c r="G276" s="6">
        <f>IF(Inputs!$B$26&lt;&gt;"Ready","FIX INPUTS",IF(A276&lt;=(Inputs!C$17-Inputs!$B$4)*12,G275*(1+(((1+Inputs!C$21)*(1-Inputs!C$22))^(1/12)-1))+C276*Inputs!$B$13,G275))</f>
        <v>0</v>
      </c>
      <c r="H276" s="6">
        <f>IF(Inputs!$B$26&lt;&gt;"Ready","FIX INPUTS",SUM(E276:G276))</f>
        <v>0</v>
      </c>
      <c r="I276" s="6">
        <f>IF(Inputs!$B$26&lt;&gt;"Ready","FIX INPUTS",H276/(1+Inputs!C$23)^(MIN(A276,(Inputs!C$17-Inputs!$B$4)*12)/12))</f>
        <v>0</v>
      </c>
      <c r="J276" s="6">
        <f>IF(Inputs!$B$26&lt;&gt;"Ready","FIX INPUTS",C276+J275)</f>
        <v>0</v>
      </c>
      <c r="K276" s="6">
        <f>IF(Inputs!$B$26&lt;&gt;"Ready","FIX INPUTS",D276+K275)</f>
        <v>0</v>
      </c>
    </row>
    <row r="277" spans="1:11" ht="27.95" customHeight="1" x14ac:dyDescent="0.25">
      <c r="A277" s="1">
        <v>272</v>
      </c>
      <c r="B277" s="1">
        <f>IF(Inputs!$B$26&lt;&gt;"Ready","FIX INPUTS",Inputs!$B$4+A277/12)</f>
        <v>62.666666666666671</v>
      </c>
      <c r="C277" s="6">
        <f>IF(Inputs!$B$26&lt;&gt;"Ready","FIX INPUTS",IF(A277&lt;=(Inputs!C$17-Inputs!$B$4)*12,Inputs!C$18*(1+Inputs!C$20)^INT((A277-1)/12),0))</f>
        <v>0</v>
      </c>
      <c r="D277" s="6">
        <f>IF(Inputs!$B$26&lt;&gt;"Ready","FIX INPUTS",IF(A277&lt;=(Inputs!C$17-Inputs!$B$4)*12,Inputs!C$19,0))</f>
        <v>0</v>
      </c>
      <c r="E277" s="6">
        <f>IF(Inputs!$B$26&lt;&gt;"Ready","FIX INPUTS",IF(A277&lt;=(Inputs!C$17-Inputs!$B$4)*12,E276*(1+(((1+Inputs!C$21)*(1-Inputs!C$22))^(1/12)-1))+C277*Inputs!$B$11+D277,E276))</f>
        <v>0</v>
      </c>
      <c r="F277" s="6">
        <f>IF(Inputs!$B$26&lt;&gt;"Ready","FIX INPUTS",IF(A277&lt;=(Inputs!C$17-Inputs!$B$4)*12,F276*(1+(((1+Inputs!C$21)*(1-Inputs!C$22))^(1/12)-1))+C277*Inputs!$B$12,F276))</f>
        <v>0</v>
      </c>
      <c r="G277" s="6">
        <f>IF(Inputs!$B$26&lt;&gt;"Ready","FIX INPUTS",IF(A277&lt;=(Inputs!C$17-Inputs!$B$4)*12,G276*(1+(((1+Inputs!C$21)*(1-Inputs!C$22))^(1/12)-1))+C277*Inputs!$B$13,G276))</f>
        <v>0</v>
      </c>
      <c r="H277" s="6">
        <f>IF(Inputs!$B$26&lt;&gt;"Ready","FIX INPUTS",SUM(E277:G277))</f>
        <v>0</v>
      </c>
      <c r="I277" s="6">
        <f>IF(Inputs!$B$26&lt;&gt;"Ready","FIX INPUTS",H277/(1+Inputs!C$23)^(MIN(A277,(Inputs!C$17-Inputs!$B$4)*12)/12))</f>
        <v>0</v>
      </c>
      <c r="J277" s="6">
        <f>IF(Inputs!$B$26&lt;&gt;"Ready","FIX INPUTS",C277+J276)</f>
        <v>0</v>
      </c>
      <c r="K277" s="6">
        <f>IF(Inputs!$B$26&lt;&gt;"Ready","FIX INPUTS",D277+K276)</f>
        <v>0</v>
      </c>
    </row>
    <row r="278" spans="1:11" ht="27.95" customHeight="1" x14ac:dyDescent="0.25">
      <c r="A278" s="1">
        <v>273</v>
      </c>
      <c r="B278" s="1">
        <f>IF(Inputs!$B$26&lt;&gt;"Ready","FIX INPUTS",Inputs!$B$4+A278/12)</f>
        <v>62.75</v>
      </c>
      <c r="C278" s="6">
        <f>IF(Inputs!$B$26&lt;&gt;"Ready","FIX INPUTS",IF(A278&lt;=(Inputs!C$17-Inputs!$B$4)*12,Inputs!C$18*(1+Inputs!C$20)^INT((A278-1)/12),0))</f>
        <v>0</v>
      </c>
      <c r="D278" s="6">
        <f>IF(Inputs!$B$26&lt;&gt;"Ready","FIX INPUTS",IF(A278&lt;=(Inputs!C$17-Inputs!$B$4)*12,Inputs!C$19,0))</f>
        <v>0</v>
      </c>
      <c r="E278" s="6">
        <f>IF(Inputs!$B$26&lt;&gt;"Ready","FIX INPUTS",IF(A278&lt;=(Inputs!C$17-Inputs!$B$4)*12,E277*(1+(((1+Inputs!C$21)*(1-Inputs!C$22))^(1/12)-1))+C278*Inputs!$B$11+D278,E277))</f>
        <v>0</v>
      </c>
      <c r="F278" s="6">
        <f>IF(Inputs!$B$26&lt;&gt;"Ready","FIX INPUTS",IF(A278&lt;=(Inputs!C$17-Inputs!$B$4)*12,F277*(1+(((1+Inputs!C$21)*(1-Inputs!C$22))^(1/12)-1))+C278*Inputs!$B$12,F277))</f>
        <v>0</v>
      </c>
      <c r="G278" s="6">
        <f>IF(Inputs!$B$26&lt;&gt;"Ready","FIX INPUTS",IF(A278&lt;=(Inputs!C$17-Inputs!$B$4)*12,G277*(1+(((1+Inputs!C$21)*(1-Inputs!C$22))^(1/12)-1))+C278*Inputs!$B$13,G277))</f>
        <v>0</v>
      </c>
      <c r="H278" s="6">
        <f>IF(Inputs!$B$26&lt;&gt;"Ready","FIX INPUTS",SUM(E278:G278))</f>
        <v>0</v>
      </c>
      <c r="I278" s="6">
        <f>IF(Inputs!$B$26&lt;&gt;"Ready","FIX INPUTS",H278/(1+Inputs!C$23)^(MIN(A278,(Inputs!C$17-Inputs!$B$4)*12)/12))</f>
        <v>0</v>
      </c>
      <c r="J278" s="6">
        <f>IF(Inputs!$B$26&lt;&gt;"Ready","FIX INPUTS",C278+J277)</f>
        <v>0</v>
      </c>
      <c r="K278" s="6">
        <f>IF(Inputs!$B$26&lt;&gt;"Ready","FIX INPUTS",D278+K277)</f>
        <v>0</v>
      </c>
    </row>
    <row r="279" spans="1:11" ht="27.95" customHeight="1" x14ac:dyDescent="0.25">
      <c r="A279" s="1">
        <v>274</v>
      </c>
      <c r="B279" s="1">
        <f>IF(Inputs!$B$26&lt;&gt;"Ready","FIX INPUTS",Inputs!$B$4+A279/12)</f>
        <v>62.833333333333329</v>
      </c>
      <c r="C279" s="6">
        <f>IF(Inputs!$B$26&lt;&gt;"Ready","FIX INPUTS",IF(A279&lt;=(Inputs!C$17-Inputs!$B$4)*12,Inputs!C$18*(1+Inputs!C$20)^INT((A279-1)/12),0))</f>
        <v>0</v>
      </c>
      <c r="D279" s="6">
        <f>IF(Inputs!$B$26&lt;&gt;"Ready","FIX INPUTS",IF(A279&lt;=(Inputs!C$17-Inputs!$B$4)*12,Inputs!C$19,0))</f>
        <v>0</v>
      </c>
      <c r="E279" s="6">
        <f>IF(Inputs!$B$26&lt;&gt;"Ready","FIX INPUTS",IF(A279&lt;=(Inputs!C$17-Inputs!$B$4)*12,E278*(1+(((1+Inputs!C$21)*(1-Inputs!C$22))^(1/12)-1))+C279*Inputs!$B$11+D279,E278))</f>
        <v>0</v>
      </c>
      <c r="F279" s="6">
        <f>IF(Inputs!$B$26&lt;&gt;"Ready","FIX INPUTS",IF(A279&lt;=(Inputs!C$17-Inputs!$B$4)*12,F278*(1+(((1+Inputs!C$21)*(1-Inputs!C$22))^(1/12)-1))+C279*Inputs!$B$12,F278))</f>
        <v>0</v>
      </c>
      <c r="G279" s="6">
        <f>IF(Inputs!$B$26&lt;&gt;"Ready","FIX INPUTS",IF(A279&lt;=(Inputs!C$17-Inputs!$B$4)*12,G278*(1+(((1+Inputs!C$21)*(1-Inputs!C$22))^(1/12)-1))+C279*Inputs!$B$13,G278))</f>
        <v>0</v>
      </c>
      <c r="H279" s="6">
        <f>IF(Inputs!$B$26&lt;&gt;"Ready","FIX INPUTS",SUM(E279:G279))</f>
        <v>0</v>
      </c>
      <c r="I279" s="6">
        <f>IF(Inputs!$B$26&lt;&gt;"Ready","FIX INPUTS",H279/(1+Inputs!C$23)^(MIN(A279,(Inputs!C$17-Inputs!$B$4)*12)/12))</f>
        <v>0</v>
      </c>
      <c r="J279" s="6">
        <f>IF(Inputs!$B$26&lt;&gt;"Ready","FIX INPUTS",C279+J278)</f>
        <v>0</v>
      </c>
      <c r="K279" s="6">
        <f>IF(Inputs!$B$26&lt;&gt;"Ready","FIX INPUTS",D279+K278)</f>
        <v>0</v>
      </c>
    </row>
    <row r="280" spans="1:11" ht="27.95" customHeight="1" x14ac:dyDescent="0.25">
      <c r="A280" s="1">
        <v>275</v>
      </c>
      <c r="B280" s="1">
        <f>IF(Inputs!$B$26&lt;&gt;"Ready","FIX INPUTS",Inputs!$B$4+A280/12)</f>
        <v>62.916666666666671</v>
      </c>
      <c r="C280" s="6">
        <f>IF(Inputs!$B$26&lt;&gt;"Ready","FIX INPUTS",IF(A280&lt;=(Inputs!C$17-Inputs!$B$4)*12,Inputs!C$18*(1+Inputs!C$20)^INT((A280-1)/12),0))</f>
        <v>0</v>
      </c>
      <c r="D280" s="6">
        <f>IF(Inputs!$B$26&lt;&gt;"Ready","FIX INPUTS",IF(A280&lt;=(Inputs!C$17-Inputs!$B$4)*12,Inputs!C$19,0))</f>
        <v>0</v>
      </c>
      <c r="E280" s="6">
        <f>IF(Inputs!$B$26&lt;&gt;"Ready","FIX INPUTS",IF(A280&lt;=(Inputs!C$17-Inputs!$B$4)*12,E279*(1+(((1+Inputs!C$21)*(1-Inputs!C$22))^(1/12)-1))+C280*Inputs!$B$11+D280,E279))</f>
        <v>0</v>
      </c>
      <c r="F280" s="6">
        <f>IF(Inputs!$B$26&lt;&gt;"Ready","FIX INPUTS",IF(A280&lt;=(Inputs!C$17-Inputs!$B$4)*12,F279*(1+(((1+Inputs!C$21)*(1-Inputs!C$22))^(1/12)-1))+C280*Inputs!$B$12,F279))</f>
        <v>0</v>
      </c>
      <c r="G280" s="6">
        <f>IF(Inputs!$B$26&lt;&gt;"Ready","FIX INPUTS",IF(A280&lt;=(Inputs!C$17-Inputs!$B$4)*12,G279*(1+(((1+Inputs!C$21)*(1-Inputs!C$22))^(1/12)-1))+C280*Inputs!$B$13,G279))</f>
        <v>0</v>
      </c>
      <c r="H280" s="6">
        <f>IF(Inputs!$B$26&lt;&gt;"Ready","FIX INPUTS",SUM(E280:G280))</f>
        <v>0</v>
      </c>
      <c r="I280" s="6">
        <f>IF(Inputs!$B$26&lt;&gt;"Ready","FIX INPUTS",H280/(1+Inputs!C$23)^(MIN(A280,(Inputs!C$17-Inputs!$B$4)*12)/12))</f>
        <v>0</v>
      </c>
      <c r="J280" s="6">
        <f>IF(Inputs!$B$26&lt;&gt;"Ready","FIX INPUTS",C280+J279)</f>
        <v>0</v>
      </c>
      <c r="K280" s="6">
        <f>IF(Inputs!$B$26&lt;&gt;"Ready","FIX INPUTS",D280+K279)</f>
        <v>0</v>
      </c>
    </row>
    <row r="281" spans="1:11" ht="27.95" customHeight="1" x14ac:dyDescent="0.25">
      <c r="A281" s="1">
        <v>276</v>
      </c>
      <c r="B281" s="1">
        <f>IF(Inputs!$B$26&lt;&gt;"Ready","FIX INPUTS",Inputs!$B$4+A281/12)</f>
        <v>63</v>
      </c>
      <c r="C281" s="6">
        <f>IF(Inputs!$B$26&lt;&gt;"Ready","FIX INPUTS",IF(A281&lt;=(Inputs!C$17-Inputs!$B$4)*12,Inputs!C$18*(1+Inputs!C$20)^INT((A281-1)/12),0))</f>
        <v>0</v>
      </c>
      <c r="D281" s="6">
        <f>IF(Inputs!$B$26&lt;&gt;"Ready","FIX INPUTS",IF(A281&lt;=(Inputs!C$17-Inputs!$B$4)*12,Inputs!C$19,0))</f>
        <v>0</v>
      </c>
      <c r="E281" s="6">
        <f>IF(Inputs!$B$26&lt;&gt;"Ready","FIX INPUTS",IF(A281&lt;=(Inputs!C$17-Inputs!$B$4)*12,E280*(1+(((1+Inputs!C$21)*(1-Inputs!C$22))^(1/12)-1))+C281*Inputs!$B$11+D281,E280))</f>
        <v>0</v>
      </c>
      <c r="F281" s="6">
        <f>IF(Inputs!$B$26&lt;&gt;"Ready","FIX INPUTS",IF(A281&lt;=(Inputs!C$17-Inputs!$B$4)*12,F280*(1+(((1+Inputs!C$21)*(1-Inputs!C$22))^(1/12)-1))+C281*Inputs!$B$12,F280))</f>
        <v>0</v>
      </c>
      <c r="G281" s="6">
        <f>IF(Inputs!$B$26&lt;&gt;"Ready","FIX INPUTS",IF(A281&lt;=(Inputs!C$17-Inputs!$B$4)*12,G280*(1+(((1+Inputs!C$21)*(1-Inputs!C$22))^(1/12)-1))+C281*Inputs!$B$13,G280))</f>
        <v>0</v>
      </c>
      <c r="H281" s="6">
        <f>IF(Inputs!$B$26&lt;&gt;"Ready","FIX INPUTS",SUM(E281:G281))</f>
        <v>0</v>
      </c>
      <c r="I281" s="6">
        <f>IF(Inputs!$B$26&lt;&gt;"Ready","FIX INPUTS",H281/(1+Inputs!C$23)^(MIN(A281,(Inputs!C$17-Inputs!$B$4)*12)/12))</f>
        <v>0</v>
      </c>
      <c r="J281" s="6">
        <f>IF(Inputs!$B$26&lt;&gt;"Ready","FIX INPUTS",C281+J280)</f>
        <v>0</v>
      </c>
      <c r="K281" s="6">
        <f>IF(Inputs!$B$26&lt;&gt;"Ready","FIX INPUTS",D281+K280)</f>
        <v>0</v>
      </c>
    </row>
    <row r="282" spans="1:11" ht="27.95" customHeight="1" x14ac:dyDescent="0.25">
      <c r="A282" s="1">
        <v>277</v>
      </c>
      <c r="B282" s="1">
        <f>IF(Inputs!$B$26&lt;&gt;"Ready","FIX INPUTS",Inputs!$B$4+A282/12)</f>
        <v>63.083333333333329</v>
      </c>
      <c r="C282" s="6">
        <f>IF(Inputs!$B$26&lt;&gt;"Ready","FIX INPUTS",IF(A282&lt;=(Inputs!C$17-Inputs!$B$4)*12,Inputs!C$18*(1+Inputs!C$20)^INT((A282-1)/12),0))</f>
        <v>0</v>
      </c>
      <c r="D282" s="6">
        <f>IF(Inputs!$B$26&lt;&gt;"Ready","FIX INPUTS",IF(A282&lt;=(Inputs!C$17-Inputs!$B$4)*12,Inputs!C$19,0))</f>
        <v>0</v>
      </c>
      <c r="E282" s="6">
        <f>IF(Inputs!$B$26&lt;&gt;"Ready","FIX INPUTS",IF(A282&lt;=(Inputs!C$17-Inputs!$B$4)*12,E281*(1+(((1+Inputs!C$21)*(1-Inputs!C$22))^(1/12)-1))+C282*Inputs!$B$11+D282,E281))</f>
        <v>0</v>
      </c>
      <c r="F282" s="6">
        <f>IF(Inputs!$B$26&lt;&gt;"Ready","FIX INPUTS",IF(A282&lt;=(Inputs!C$17-Inputs!$B$4)*12,F281*(1+(((1+Inputs!C$21)*(1-Inputs!C$22))^(1/12)-1))+C282*Inputs!$B$12,F281))</f>
        <v>0</v>
      </c>
      <c r="G282" s="6">
        <f>IF(Inputs!$B$26&lt;&gt;"Ready","FIX INPUTS",IF(A282&lt;=(Inputs!C$17-Inputs!$B$4)*12,G281*(1+(((1+Inputs!C$21)*(1-Inputs!C$22))^(1/12)-1))+C282*Inputs!$B$13,G281))</f>
        <v>0</v>
      </c>
      <c r="H282" s="6">
        <f>IF(Inputs!$B$26&lt;&gt;"Ready","FIX INPUTS",SUM(E282:G282))</f>
        <v>0</v>
      </c>
      <c r="I282" s="6">
        <f>IF(Inputs!$B$26&lt;&gt;"Ready","FIX INPUTS",H282/(1+Inputs!C$23)^(MIN(A282,(Inputs!C$17-Inputs!$B$4)*12)/12))</f>
        <v>0</v>
      </c>
      <c r="J282" s="6">
        <f>IF(Inputs!$B$26&lt;&gt;"Ready","FIX INPUTS",C282+J281)</f>
        <v>0</v>
      </c>
      <c r="K282" s="6">
        <f>IF(Inputs!$B$26&lt;&gt;"Ready","FIX INPUTS",D282+K281)</f>
        <v>0</v>
      </c>
    </row>
    <row r="283" spans="1:11" ht="27.95" customHeight="1" x14ac:dyDescent="0.25">
      <c r="A283" s="1">
        <v>278</v>
      </c>
      <c r="B283" s="1">
        <f>IF(Inputs!$B$26&lt;&gt;"Ready","FIX INPUTS",Inputs!$B$4+A283/12)</f>
        <v>63.166666666666671</v>
      </c>
      <c r="C283" s="6">
        <f>IF(Inputs!$B$26&lt;&gt;"Ready","FIX INPUTS",IF(A283&lt;=(Inputs!C$17-Inputs!$B$4)*12,Inputs!C$18*(1+Inputs!C$20)^INT((A283-1)/12),0))</f>
        <v>0</v>
      </c>
      <c r="D283" s="6">
        <f>IF(Inputs!$B$26&lt;&gt;"Ready","FIX INPUTS",IF(A283&lt;=(Inputs!C$17-Inputs!$B$4)*12,Inputs!C$19,0))</f>
        <v>0</v>
      </c>
      <c r="E283" s="6">
        <f>IF(Inputs!$B$26&lt;&gt;"Ready","FIX INPUTS",IF(A283&lt;=(Inputs!C$17-Inputs!$B$4)*12,E282*(1+(((1+Inputs!C$21)*(1-Inputs!C$22))^(1/12)-1))+C283*Inputs!$B$11+D283,E282))</f>
        <v>0</v>
      </c>
      <c r="F283" s="6">
        <f>IF(Inputs!$B$26&lt;&gt;"Ready","FIX INPUTS",IF(A283&lt;=(Inputs!C$17-Inputs!$B$4)*12,F282*(1+(((1+Inputs!C$21)*(1-Inputs!C$22))^(1/12)-1))+C283*Inputs!$B$12,F282))</f>
        <v>0</v>
      </c>
      <c r="G283" s="6">
        <f>IF(Inputs!$B$26&lt;&gt;"Ready","FIX INPUTS",IF(A283&lt;=(Inputs!C$17-Inputs!$B$4)*12,G282*(1+(((1+Inputs!C$21)*(1-Inputs!C$22))^(1/12)-1))+C283*Inputs!$B$13,G282))</f>
        <v>0</v>
      </c>
      <c r="H283" s="6">
        <f>IF(Inputs!$B$26&lt;&gt;"Ready","FIX INPUTS",SUM(E283:G283))</f>
        <v>0</v>
      </c>
      <c r="I283" s="6">
        <f>IF(Inputs!$B$26&lt;&gt;"Ready","FIX INPUTS",H283/(1+Inputs!C$23)^(MIN(A283,(Inputs!C$17-Inputs!$B$4)*12)/12))</f>
        <v>0</v>
      </c>
      <c r="J283" s="6">
        <f>IF(Inputs!$B$26&lt;&gt;"Ready","FIX INPUTS",C283+J282)</f>
        <v>0</v>
      </c>
      <c r="K283" s="6">
        <f>IF(Inputs!$B$26&lt;&gt;"Ready","FIX INPUTS",D283+K282)</f>
        <v>0</v>
      </c>
    </row>
    <row r="284" spans="1:11" ht="27.95" customHeight="1" x14ac:dyDescent="0.25">
      <c r="A284" s="1">
        <v>279</v>
      </c>
      <c r="B284" s="1">
        <f>IF(Inputs!$B$26&lt;&gt;"Ready","FIX INPUTS",Inputs!$B$4+A284/12)</f>
        <v>63.25</v>
      </c>
      <c r="C284" s="6">
        <f>IF(Inputs!$B$26&lt;&gt;"Ready","FIX INPUTS",IF(A284&lt;=(Inputs!C$17-Inputs!$B$4)*12,Inputs!C$18*(1+Inputs!C$20)^INT((A284-1)/12),0))</f>
        <v>0</v>
      </c>
      <c r="D284" s="6">
        <f>IF(Inputs!$B$26&lt;&gt;"Ready","FIX INPUTS",IF(A284&lt;=(Inputs!C$17-Inputs!$B$4)*12,Inputs!C$19,0))</f>
        <v>0</v>
      </c>
      <c r="E284" s="6">
        <f>IF(Inputs!$B$26&lt;&gt;"Ready","FIX INPUTS",IF(A284&lt;=(Inputs!C$17-Inputs!$B$4)*12,E283*(1+(((1+Inputs!C$21)*(1-Inputs!C$22))^(1/12)-1))+C284*Inputs!$B$11+D284,E283))</f>
        <v>0</v>
      </c>
      <c r="F284" s="6">
        <f>IF(Inputs!$B$26&lt;&gt;"Ready","FIX INPUTS",IF(A284&lt;=(Inputs!C$17-Inputs!$B$4)*12,F283*(1+(((1+Inputs!C$21)*(1-Inputs!C$22))^(1/12)-1))+C284*Inputs!$B$12,F283))</f>
        <v>0</v>
      </c>
      <c r="G284" s="6">
        <f>IF(Inputs!$B$26&lt;&gt;"Ready","FIX INPUTS",IF(A284&lt;=(Inputs!C$17-Inputs!$B$4)*12,G283*(1+(((1+Inputs!C$21)*(1-Inputs!C$22))^(1/12)-1))+C284*Inputs!$B$13,G283))</f>
        <v>0</v>
      </c>
      <c r="H284" s="6">
        <f>IF(Inputs!$B$26&lt;&gt;"Ready","FIX INPUTS",SUM(E284:G284))</f>
        <v>0</v>
      </c>
      <c r="I284" s="6">
        <f>IF(Inputs!$B$26&lt;&gt;"Ready","FIX INPUTS",H284/(1+Inputs!C$23)^(MIN(A284,(Inputs!C$17-Inputs!$B$4)*12)/12))</f>
        <v>0</v>
      </c>
      <c r="J284" s="6">
        <f>IF(Inputs!$B$26&lt;&gt;"Ready","FIX INPUTS",C284+J283)</f>
        <v>0</v>
      </c>
      <c r="K284" s="6">
        <f>IF(Inputs!$B$26&lt;&gt;"Ready","FIX INPUTS",D284+K283)</f>
        <v>0</v>
      </c>
    </row>
    <row r="285" spans="1:11" ht="27.95" customHeight="1" x14ac:dyDescent="0.25">
      <c r="A285" s="1">
        <v>280</v>
      </c>
      <c r="B285" s="1">
        <f>IF(Inputs!$B$26&lt;&gt;"Ready","FIX INPUTS",Inputs!$B$4+A285/12)</f>
        <v>63.333333333333329</v>
      </c>
      <c r="C285" s="6">
        <f>IF(Inputs!$B$26&lt;&gt;"Ready","FIX INPUTS",IF(A285&lt;=(Inputs!C$17-Inputs!$B$4)*12,Inputs!C$18*(1+Inputs!C$20)^INT((A285-1)/12),0))</f>
        <v>0</v>
      </c>
      <c r="D285" s="6">
        <f>IF(Inputs!$B$26&lt;&gt;"Ready","FIX INPUTS",IF(A285&lt;=(Inputs!C$17-Inputs!$B$4)*12,Inputs!C$19,0))</f>
        <v>0</v>
      </c>
      <c r="E285" s="6">
        <f>IF(Inputs!$B$26&lt;&gt;"Ready","FIX INPUTS",IF(A285&lt;=(Inputs!C$17-Inputs!$B$4)*12,E284*(1+(((1+Inputs!C$21)*(1-Inputs!C$22))^(1/12)-1))+C285*Inputs!$B$11+D285,E284))</f>
        <v>0</v>
      </c>
      <c r="F285" s="6">
        <f>IF(Inputs!$B$26&lt;&gt;"Ready","FIX INPUTS",IF(A285&lt;=(Inputs!C$17-Inputs!$B$4)*12,F284*(1+(((1+Inputs!C$21)*(1-Inputs!C$22))^(1/12)-1))+C285*Inputs!$B$12,F284))</f>
        <v>0</v>
      </c>
      <c r="G285" s="6">
        <f>IF(Inputs!$B$26&lt;&gt;"Ready","FIX INPUTS",IF(A285&lt;=(Inputs!C$17-Inputs!$B$4)*12,G284*(1+(((1+Inputs!C$21)*(1-Inputs!C$22))^(1/12)-1))+C285*Inputs!$B$13,G284))</f>
        <v>0</v>
      </c>
      <c r="H285" s="6">
        <f>IF(Inputs!$B$26&lt;&gt;"Ready","FIX INPUTS",SUM(E285:G285))</f>
        <v>0</v>
      </c>
      <c r="I285" s="6">
        <f>IF(Inputs!$B$26&lt;&gt;"Ready","FIX INPUTS",H285/(1+Inputs!C$23)^(MIN(A285,(Inputs!C$17-Inputs!$B$4)*12)/12))</f>
        <v>0</v>
      </c>
      <c r="J285" s="6">
        <f>IF(Inputs!$B$26&lt;&gt;"Ready","FIX INPUTS",C285+J284)</f>
        <v>0</v>
      </c>
      <c r="K285" s="6">
        <f>IF(Inputs!$B$26&lt;&gt;"Ready","FIX INPUTS",D285+K284)</f>
        <v>0</v>
      </c>
    </row>
    <row r="286" spans="1:11" ht="27.95" customHeight="1" x14ac:dyDescent="0.25">
      <c r="A286" s="1">
        <v>281</v>
      </c>
      <c r="B286" s="1">
        <f>IF(Inputs!$B$26&lt;&gt;"Ready","FIX INPUTS",Inputs!$B$4+A286/12)</f>
        <v>63.416666666666671</v>
      </c>
      <c r="C286" s="6">
        <f>IF(Inputs!$B$26&lt;&gt;"Ready","FIX INPUTS",IF(A286&lt;=(Inputs!C$17-Inputs!$B$4)*12,Inputs!C$18*(1+Inputs!C$20)^INT((A286-1)/12),0))</f>
        <v>0</v>
      </c>
      <c r="D286" s="6">
        <f>IF(Inputs!$B$26&lt;&gt;"Ready","FIX INPUTS",IF(A286&lt;=(Inputs!C$17-Inputs!$B$4)*12,Inputs!C$19,0))</f>
        <v>0</v>
      </c>
      <c r="E286" s="6">
        <f>IF(Inputs!$B$26&lt;&gt;"Ready","FIX INPUTS",IF(A286&lt;=(Inputs!C$17-Inputs!$B$4)*12,E285*(1+(((1+Inputs!C$21)*(1-Inputs!C$22))^(1/12)-1))+C286*Inputs!$B$11+D286,E285))</f>
        <v>0</v>
      </c>
      <c r="F286" s="6">
        <f>IF(Inputs!$B$26&lt;&gt;"Ready","FIX INPUTS",IF(A286&lt;=(Inputs!C$17-Inputs!$B$4)*12,F285*(1+(((1+Inputs!C$21)*(1-Inputs!C$22))^(1/12)-1))+C286*Inputs!$B$12,F285))</f>
        <v>0</v>
      </c>
      <c r="G286" s="6">
        <f>IF(Inputs!$B$26&lt;&gt;"Ready","FIX INPUTS",IF(A286&lt;=(Inputs!C$17-Inputs!$B$4)*12,G285*(1+(((1+Inputs!C$21)*(1-Inputs!C$22))^(1/12)-1))+C286*Inputs!$B$13,G285))</f>
        <v>0</v>
      </c>
      <c r="H286" s="6">
        <f>IF(Inputs!$B$26&lt;&gt;"Ready","FIX INPUTS",SUM(E286:G286))</f>
        <v>0</v>
      </c>
      <c r="I286" s="6">
        <f>IF(Inputs!$B$26&lt;&gt;"Ready","FIX INPUTS",H286/(1+Inputs!C$23)^(MIN(A286,(Inputs!C$17-Inputs!$B$4)*12)/12))</f>
        <v>0</v>
      </c>
      <c r="J286" s="6">
        <f>IF(Inputs!$B$26&lt;&gt;"Ready","FIX INPUTS",C286+J285)</f>
        <v>0</v>
      </c>
      <c r="K286" s="6">
        <f>IF(Inputs!$B$26&lt;&gt;"Ready","FIX INPUTS",D286+K285)</f>
        <v>0</v>
      </c>
    </row>
    <row r="287" spans="1:11" ht="27.95" customHeight="1" x14ac:dyDescent="0.25">
      <c r="A287" s="1">
        <v>282</v>
      </c>
      <c r="B287" s="1">
        <f>IF(Inputs!$B$26&lt;&gt;"Ready","FIX INPUTS",Inputs!$B$4+A287/12)</f>
        <v>63.5</v>
      </c>
      <c r="C287" s="6">
        <f>IF(Inputs!$B$26&lt;&gt;"Ready","FIX INPUTS",IF(A287&lt;=(Inputs!C$17-Inputs!$B$4)*12,Inputs!C$18*(1+Inputs!C$20)^INT((A287-1)/12),0))</f>
        <v>0</v>
      </c>
      <c r="D287" s="6">
        <f>IF(Inputs!$B$26&lt;&gt;"Ready","FIX INPUTS",IF(A287&lt;=(Inputs!C$17-Inputs!$B$4)*12,Inputs!C$19,0))</f>
        <v>0</v>
      </c>
      <c r="E287" s="6">
        <f>IF(Inputs!$B$26&lt;&gt;"Ready","FIX INPUTS",IF(A287&lt;=(Inputs!C$17-Inputs!$B$4)*12,E286*(1+(((1+Inputs!C$21)*(1-Inputs!C$22))^(1/12)-1))+C287*Inputs!$B$11+D287,E286))</f>
        <v>0</v>
      </c>
      <c r="F287" s="6">
        <f>IF(Inputs!$B$26&lt;&gt;"Ready","FIX INPUTS",IF(A287&lt;=(Inputs!C$17-Inputs!$B$4)*12,F286*(1+(((1+Inputs!C$21)*(1-Inputs!C$22))^(1/12)-1))+C287*Inputs!$B$12,F286))</f>
        <v>0</v>
      </c>
      <c r="G287" s="6">
        <f>IF(Inputs!$B$26&lt;&gt;"Ready","FIX INPUTS",IF(A287&lt;=(Inputs!C$17-Inputs!$B$4)*12,G286*(1+(((1+Inputs!C$21)*(1-Inputs!C$22))^(1/12)-1))+C287*Inputs!$B$13,G286))</f>
        <v>0</v>
      </c>
      <c r="H287" s="6">
        <f>IF(Inputs!$B$26&lt;&gt;"Ready","FIX INPUTS",SUM(E287:G287))</f>
        <v>0</v>
      </c>
      <c r="I287" s="6">
        <f>IF(Inputs!$B$26&lt;&gt;"Ready","FIX INPUTS",H287/(1+Inputs!C$23)^(MIN(A287,(Inputs!C$17-Inputs!$B$4)*12)/12))</f>
        <v>0</v>
      </c>
      <c r="J287" s="6">
        <f>IF(Inputs!$B$26&lt;&gt;"Ready","FIX INPUTS",C287+J286)</f>
        <v>0</v>
      </c>
      <c r="K287" s="6">
        <f>IF(Inputs!$B$26&lt;&gt;"Ready","FIX INPUTS",D287+K286)</f>
        <v>0</v>
      </c>
    </row>
    <row r="288" spans="1:11" ht="27.95" customHeight="1" x14ac:dyDescent="0.25">
      <c r="A288" s="1">
        <v>283</v>
      </c>
      <c r="B288" s="1">
        <f>IF(Inputs!$B$26&lt;&gt;"Ready","FIX INPUTS",Inputs!$B$4+A288/12)</f>
        <v>63.583333333333329</v>
      </c>
      <c r="C288" s="6">
        <f>IF(Inputs!$B$26&lt;&gt;"Ready","FIX INPUTS",IF(A288&lt;=(Inputs!C$17-Inputs!$B$4)*12,Inputs!C$18*(1+Inputs!C$20)^INT((A288-1)/12),0))</f>
        <v>0</v>
      </c>
      <c r="D288" s="6">
        <f>IF(Inputs!$B$26&lt;&gt;"Ready","FIX INPUTS",IF(A288&lt;=(Inputs!C$17-Inputs!$B$4)*12,Inputs!C$19,0))</f>
        <v>0</v>
      </c>
      <c r="E288" s="6">
        <f>IF(Inputs!$B$26&lt;&gt;"Ready","FIX INPUTS",IF(A288&lt;=(Inputs!C$17-Inputs!$B$4)*12,E287*(1+(((1+Inputs!C$21)*(1-Inputs!C$22))^(1/12)-1))+C288*Inputs!$B$11+D288,E287))</f>
        <v>0</v>
      </c>
      <c r="F288" s="6">
        <f>IF(Inputs!$B$26&lt;&gt;"Ready","FIX INPUTS",IF(A288&lt;=(Inputs!C$17-Inputs!$B$4)*12,F287*(1+(((1+Inputs!C$21)*(1-Inputs!C$22))^(1/12)-1))+C288*Inputs!$B$12,F287))</f>
        <v>0</v>
      </c>
      <c r="G288" s="6">
        <f>IF(Inputs!$B$26&lt;&gt;"Ready","FIX INPUTS",IF(A288&lt;=(Inputs!C$17-Inputs!$B$4)*12,G287*(1+(((1+Inputs!C$21)*(1-Inputs!C$22))^(1/12)-1))+C288*Inputs!$B$13,G287))</f>
        <v>0</v>
      </c>
      <c r="H288" s="6">
        <f>IF(Inputs!$B$26&lt;&gt;"Ready","FIX INPUTS",SUM(E288:G288))</f>
        <v>0</v>
      </c>
      <c r="I288" s="6">
        <f>IF(Inputs!$B$26&lt;&gt;"Ready","FIX INPUTS",H288/(1+Inputs!C$23)^(MIN(A288,(Inputs!C$17-Inputs!$B$4)*12)/12))</f>
        <v>0</v>
      </c>
      <c r="J288" s="6">
        <f>IF(Inputs!$B$26&lt;&gt;"Ready","FIX INPUTS",C288+J287)</f>
        <v>0</v>
      </c>
      <c r="K288" s="6">
        <f>IF(Inputs!$B$26&lt;&gt;"Ready","FIX INPUTS",D288+K287)</f>
        <v>0</v>
      </c>
    </row>
    <row r="289" spans="1:11" ht="27.95" customHeight="1" x14ac:dyDescent="0.25">
      <c r="A289" s="1">
        <v>284</v>
      </c>
      <c r="B289" s="1">
        <f>IF(Inputs!$B$26&lt;&gt;"Ready","FIX INPUTS",Inputs!$B$4+A289/12)</f>
        <v>63.666666666666671</v>
      </c>
      <c r="C289" s="6">
        <f>IF(Inputs!$B$26&lt;&gt;"Ready","FIX INPUTS",IF(A289&lt;=(Inputs!C$17-Inputs!$B$4)*12,Inputs!C$18*(1+Inputs!C$20)^INT((A289-1)/12),0))</f>
        <v>0</v>
      </c>
      <c r="D289" s="6">
        <f>IF(Inputs!$B$26&lt;&gt;"Ready","FIX INPUTS",IF(A289&lt;=(Inputs!C$17-Inputs!$B$4)*12,Inputs!C$19,0))</f>
        <v>0</v>
      </c>
      <c r="E289" s="6">
        <f>IF(Inputs!$B$26&lt;&gt;"Ready","FIX INPUTS",IF(A289&lt;=(Inputs!C$17-Inputs!$B$4)*12,E288*(1+(((1+Inputs!C$21)*(1-Inputs!C$22))^(1/12)-1))+C289*Inputs!$B$11+D289,E288))</f>
        <v>0</v>
      </c>
      <c r="F289" s="6">
        <f>IF(Inputs!$B$26&lt;&gt;"Ready","FIX INPUTS",IF(A289&lt;=(Inputs!C$17-Inputs!$B$4)*12,F288*(1+(((1+Inputs!C$21)*(1-Inputs!C$22))^(1/12)-1))+C289*Inputs!$B$12,F288))</f>
        <v>0</v>
      </c>
      <c r="G289" s="6">
        <f>IF(Inputs!$B$26&lt;&gt;"Ready","FIX INPUTS",IF(A289&lt;=(Inputs!C$17-Inputs!$B$4)*12,G288*(1+(((1+Inputs!C$21)*(1-Inputs!C$22))^(1/12)-1))+C289*Inputs!$B$13,G288))</f>
        <v>0</v>
      </c>
      <c r="H289" s="6">
        <f>IF(Inputs!$B$26&lt;&gt;"Ready","FIX INPUTS",SUM(E289:G289))</f>
        <v>0</v>
      </c>
      <c r="I289" s="6">
        <f>IF(Inputs!$B$26&lt;&gt;"Ready","FIX INPUTS",H289/(1+Inputs!C$23)^(MIN(A289,(Inputs!C$17-Inputs!$B$4)*12)/12))</f>
        <v>0</v>
      </c>
      <c r="J289" s="6">
        <f>IF(Inputs!$B$26&lt;&gt;"Ready","FIX INPUTS",C289+J288)</f>
        <v>0</v>
      </c>
      <c r="K289" s="6">
        <f>IF(Inputs!$B$26&lt;&gt;"Ready","FIX INPUTS",D289+K288)</f>
        <v>0</v>
      </c>
    </row>
    <row r="290" spans="1:11" ht="27.95" customHeight="1" x14ac:dyDescent="0.25">
      <c r="A290" s="1">
        <v>285</v>
      </c>
      <c r="B290" s="1">
        <f>IF(Inputs!$B$26&lt;&gt;"Ready","FIX INPUTS",Inputs!$B$4+A290/12)</f>
        <v>63.75</v>
      </c>
      <c r="C290" s="6">
        <f>IF(Inputs!$B$26&lt;&gt;"Ready","FIX INPUTS",IF(A290&lt;=(Inputs!C$17-Inputs!$B$4)*12,Inputs!C$18*(1+Inputs!C$20)^INT((A290-1)/12),0))</f>
        <v>0</v>
      </c>
      <c r="D290" s="6">
        <f>IF(Inputs!$B$26&lt;&gt;"Ready","FIX INPUTS",IF(A290&lt;=(Inputs!C$17-Inputs!$B$4)*12,Inputs!C$19,0))</f>
        <v>0</v>
      </c>
      <c r="E290" s="6">
        <f>IF(Inputs!$B$26&lt;&gt;"Ready","FIX INPUTS",IF(A290&lt;=(Inputs!C$17-Inputs!$B$4)*12,E289*(1+(((1+Inputs!C$21)*(1-Inputs!C$22))^(1/12)-1))+C290*Inputs!$B$11+D290,E289))</f>
        <v>0</v>
      </c>
      <c r="F290" s="6">
        <f>IF(Inputs!$B$26&lt;&gt;"Ready","FIX INPUTS",IF(A290&lt;=(Inputs!C$17-Inputs!$B$4)*12,F289*(1+(((1+Inputs!C$21)*(1-Inputs!C$22))^(1/12)-1))+C290*Inputs!$B$12,F289))</f>
        <v>0</v>
      </c>
      <c r="G290" s="6">
        <f>IF(Inputs!$B$26&lt;&gt;"Ready","FIX INPUTS",IF(A290&lt;=(Inputs!C$17-Inputs!$B$4)*12,G289*(1+(((1+Inputs!C$21)*(1-Inputs!C$22))^(1/12)-1))+C290*Inputs!$B$13,G289))</f>
        <v>0</v>
      </c>
      <c r="H290" s="6">
        <f>IF(Inputs!$B$26&lt;&gt;"Ready","FIX INPUTS",SUM(E290:G290))</f>
        <v>0</v>
      </c>
      <c r="I290" s="6">
        <f>IF(Inputs!$B$26&lt;&gt;"Ready","FIX INPUTS",H290/(1+Inputs!C$23)^(MIN(A290,(Inputs!C$17-Inputs!$B$4)*12)/12))</f>
        <v>0</v>
      </c>
      <c r="J290" s="6">
        <f>IF(Inputs!$B$26&lt;&gt;"Ready","FIX INPUTS",C290+J289)</f>
        <v>0</v>
      </c>
      <c r="K290" s="6">
        <f>IF(Inputs!$B$26&lt;&gt;"Ready","FIX INPUTS",D290+K289)</f>
        <v>0</v>
      </c>
    </row>
    <row r="291" spans="1:11" ht="27.95" customHeight="1" x14ac:dyDescent="0.25">
      <c r="A291" s="1">
        <v>286</v>
      </c>
      <c r="B291" s="1">
        <f>IF(Inputs!$B$26&lt;&gt;"Ready","FIX INPUTS",Inputs!$B$4+A291/12)</f>
        <v>63.833333333333329</v>
      </c>
      <c r="C291" s="6">
        <f>IF(Inputs!$B$26&lt;&gt;"Ready","FIX INPUTS",IF(A291&lt;=(Inputs!C$17-Inputs!$B$4)*12,Inputs!C$18*(1+Inputs!C$20)^INT((A291-1)/12),0))</f>
        <v>0</v>
      </c>
      <c r="D291" s="6">
        <f>IF(Inputs!$B$26&lt;&gt;"Ready","FIX INPUTS",IF(A291&lt;=(Inputs!C$17-Inputs!$B$4)*12,Inputs!C$19,0))</f>
        <v>0</v>
      </c>
      <c r="E291" s="6">
        <f>IF(Inputs!$B$26&lt;&gt;"Ready","FIX INPUTS",IF(A291&lt;=(Inputs!C$17-Inputs!$B$4)*12,E290*(1+(((1+Inputs!C$21)*(1-Inputs!C$22))^(1/12)-1))+C291*Inputs!$B$11+D291,E290))</f>
        <v>0</v>
      </c>
      <c r="F291" s="6">
        <f>IF(Inputs!$B$26&lt;&gt;"Ready","FIX INPUTS",IF(A291&lt;=(Inputs!C$17-Inputs!$B$4)*12,F290*(1+(((1+Inputs!C$21)*(1-Inputs!C$22))^(1/12)-1))+C291*Inputs!$B$12,F290))</f>
        <v>0</v>
      </c>
      <c r="G291" s="6">
        <f>IF(Inputs!$B$26&lt;&gt;"Ready","FIX INPUTS",IF(A291&lt;=(Inputs!C$17-Inputs!$B$4)*12,G290*(1+(((1+Inputs!C$21)*(1-Inputs!C$22))^(1/12)-1))+C291*Inputs!$B$13,G290))</f>
        <v>0</v>
      </c>
      <c r="H291" s="6">
        <f>IF(Inputs!$B$26&lt;&gt;"Ready","FIX INPUTS",SUM(E291:G291))</f>
        <v>0</v>
      </c>
      <c r="I291" s="6">
        <f>IF(Inputs!$B$26&lt;&gt;"Ready","FIX INPUTS",H291/(1+Inputs!C$23)^(MIN(A291,(Inputs!C$17-Inputs!$B$4)*12)/12))</f>
        <v>0</v>
      </c>
      <c r="J291" s="6">
        <f>IF(Inputs!$B$26&lt;&gt;"Ready","FIX INPUTS",C291+J290)</f>
        <v>0</v>
      </c>
      <c r="K291" s="6">
        <f>IF(Inputs!$B$26&lt;&gt;"Ready","FIX INPUTS",D291+K290)</f>
        <v>0</v>
      </c>
    </row>
    <row r="292" spans="1:11" ht="27.95" customHeight="1" x14ac:dyDescent="0.25">
      <c r="A292" s="1">
        <v>287</v>
      </c>
      <c r="B292" s="1">
        <f>IF(Inputs!$B$26&lt;&gt;"Ready","FIX INPUTS",Inputs!$B$4+A292/12)</f>
        <v>63.916666666666671</v>
      </c>
      <c r="C292" s="6">
        <f>IF(Inputs!$B$26&lt;&gt;"Ready","FIX INPUTS",IF(A292&lt;=(Inputs!C$17-Inputs!$B$4)*12,Inputs!C$18*(1+Inputs!C$20)^INT((A292-1)/12),0))</f>
        <v>0</v>
      </c>
      <c r="D292" s="6">
        <f>IF(Inputs!$B$26&lt;&gt;"Ready","FIX INPUTS",IF(A292&lt;=(Inputs!C$17-Inputs!$B$4)*12,Inputs!C$19,0))</f>
        <v>0</v>
      </c>
      <c r="E292" s="6">
        <f>IF(Inputs!$B$26&lt;&gt;"Ready","FIX INPUTS",IF(A292&lt;=(Inputs!C$17-Inputs!$B$4)*12,E291*(1+(((1+Inputs!C$21)*(1-Inputs!C$22))^(1/12)-1))+C292*Inputs!$B$11+D292,E291))</f>
        <v>0</v>
      </c>
      <c r="F292" s="6">
        <f>IF(Inputs!$B$26&lt;&gt;"Ready","FIX INPUTS",IF(A292&lt;=(Inputs!C$17-Inputs!$B$4)*12,F291*(1+(((1+Inputs!C$21)*(1-Inputs!C$22))^(1/12)-1))+C292*Inputs!$B$12,F291))</f>
        <v>0</v>
      </c>
      <c r="G292" s="6">
        <f>IF(Inputs!$B$26&lt;&gt;"Ready","FIX INPUTS",IF(A292&lt;=(Inputs!C$17-Inputs!$B$4)*12,G291*(1+(((1+Inputs!C$21)*(1-Inputs!C$22))^(1/12)-1))+C292*Inputs!$B$13,G291))</f>
        <v>0</v>
      </c>
      <c r="H292" s="6">
        <f>IF(Inputs!$B$26&lt;&gt;"Ready","FIX INPUTS",SUM(E292:G292))</f>
        <v>0</v>
      </c>
      <c r="I292" s="6">
        <f>IF(Inputs!$B$26&lt;&gt;"Ready","FIX INPUTS",H292/(1+Inputs!C$23)^(MIN(A292,(Inputs!C$17-Inputs!$B$4)*12)/12))</f>
        <v>0</v>
      </c>
      <c r="J292" s="6">
        <f>IF(Inputs!$B$26&lt;&gt;"Ready","FIX INPUTS",C292+J291)</f>
        <v>0</v>
      </c>
      <c r="K292" s="6">
        <f>IF(Inputs!$B$26&lt;&gt;"Ready","FIX INPUTS",D292+K291)</f>
        <v>0</v>
      </c>
    </row>
    <row r="293" spans="1:11" ht="27.95" customHeight="1" x14ac:dyDescent="0.25">
      <c r="A293" s="1">
        <v>288</v>
      </c>
      <c r="B293" s="1">
        <f>IF(Inputs!$B$26&lt;&gt;"Ready","FIX INPUTS",Inputs!$B$4+A293/12)</f>
        <v>64</v>
      </c>
      <c r="C293" s="6">
        <f>IF(Inputs!$B$26&lt;&gt;"Ready","FIX INPUTS",IF(A293&lt;=(Inputs!C$17-Inputs!$B$4)*12,Inputs!C$18*(1+Inputs!C$20)^INT((A293-1)/12),0))</f>
        <v>0</v>
      </c>
      <c r="D293" s="6">
        <f>IF(Inputs!$B$26&lt;&gt;"Ready","FIX INPUTS",IF(A293&lt;=(Inputs!C$17-Inputs!$B$4)*12,Inputs!C$19,0))</f>
        <v>0</v>
      </c>
      <c r="E293" s="6">
        <f>IF(Inputs!$B$26&lt;&gt;"Ready","FIX INPUTS",IF(A293&lt;=(Inputs!C$17-Inputs!$B$4)*12,E292*(1+(((1+Inputs!C$21)*(1-Inputs!C$22))^(1/12)-1))+C293*Inputs!$B$11+D293,E292))</f>
        <v>0</v>
      </c>
      <c r="F293" s="6">
        <f>IF(Inputs!$B$26&lt;&gt;"Ready","FIX INPUTS",IF(A293&lt;=(Inputs!C$17-Inputs!$B$4)*12,F292*(1+(((1+Inputs!C$21)*(1-Inputs!C$22))^(1/12)-1))+C293*Inputs!$B$12,F292))</f>
        <v>0</v>
      </c>
      <c r="G293" s="6">
        <f>IF(Inputs!$B$26&lt;&gt;"Ready","FIX INPUTS",IF(A293&lt;=(Inputs!C$17-Inputs!$B$4)*12,G292*(1+(((1+Inputs!C$21)*(1-Inputs!C$22))^(1/12)-1))+C293*Inputs!$B$13,G292))</f>
        <v>0</v>
      </c>
      <c r="H293" s="6">
        <f>IF(Inputs!$B$26&lt;&gt;"Ready","FIX INPUTS",SUM(E293:G293))</f>
        <v>0</v>
      </c>
      <c r="I293" s="6">
        <f>IF(Inputs!$B$26&lt;&gt;"Ready","FIX INPUTS",H293/(1+Inputs!C$23)^(MIN(A293,(Inputs!C$17-Inputs!$B$4)*12)/12))</f>
        <v>0</v>
      </c>
      <c r="J293" s="6">
        <f>IF(Inputs!$B$26&lt;&gt;"Ready","FIX INPUTS",C293+J292)</f>
        <v>0</v>
      </c>
      <c r="K293" s="6">
        <f>IF(Inputs!$B$26&lt;&gt;"Ready","FIX INPUTS",D293+K292)</f>
        <v>0</v>
      </c>
    </row>
    <row r="294" spans="1:11" ht="27.95" customHeight="1" x14ac:dyDescent="0.25">
      <c r="A294" s="1">
        <v>289</v>
      </c>
      <c r="B294" s="1">
        <f>IF(Inputs!$B$26&lt;&gt;"Ready","FIX INPUTS",Inputs!$B$4+A294/12)</f>
        <v>64.083333333333329</v>
      </c>
      <c r="C294" s="6">
        <f>IF(Inputs!$B$26&lt;&gt;"Ready","FIX INPUTS",IF(A294&lt;=(Inputs!C$17-Inputs!$B$4)*12,Inputs!C$18*(1+Inputs!C$20)^INT((A294-1)/12),0))</f>
        <v>0</v>
      </c>
      <c r="D294" s="6">
        <f>IF(Inputs!$B$26&lt;&gt;"Ready","FIX INPUTS",IF(A294&lt;=(Inputs!C$17-Inputs!$B$4)*12,Inputs!C$19,0))</f>
        <v>0</v>
      </c>
      <c r="E294" s="6">
        <f>IF(Inputs!$B$26&lt;&gt;"Ready","FIX INPUTS",IF(A294&lt;=(Inputs!C$17-Inputs!$B$4)*12,E293*(1+(((1+Inputs!C$21)*(1-Inputs!C$22))^(1/12)-1))+C294*Inputs!$B$11+D294,E293))</f>
        <v>0</v>
      </c>
      <c r="F294" s="6">
        <f>IF(Inputs!$B$26&lt;&gt;"Ready","FIX INPUTS",IF(A294&lt;=(Inputs!C$17-Inputs!$B$4)*12,F293*(1+(((1+Inputs!C$21)*(1-Inputs!C$22))^(1/12)-1))+C294*Inputs!$B$12,F293))</f>
        <v>0</v>
      </c>
      <c r="G294" s="6">
        <f>IF(Inputs!$B$26&lt;&gt;"Ready","FIX INPUTS",IF(A294&lt;=(Inputs!C$17-Inputs!$B$4)*12,G293*(1+(((1+Inputs!C$21)*(1-Inputs!C$22))^(1/12)-1))+C294*Inputs!$B$13,G293))</f>
        <v>0</v>
      </c>
      <c r="H294" s="6">
        <f>IF(Inputs!$B$26&lt;&gt;"Ready","FIX INPUTS",SUM(E294:G294))</f>
        <v>0</v>
      </c>
      <c r="I294" s="6">
        <f>IF(Inputs!$B$26&lt;&gt;"Ready","FIX INPUTS",H294/(1+Inputs!C$23)^(MIN(A294,(Inputs!C$17-Inputs!$B$4)*12)/12))</f>
        <v>0</v>
      </c>
      <c r="J294" s="6">
        <f>IF(Inputs!$B$26&lt;&gt;"Ready","FIX INPUTS",C294+J293)</f>
        <v>0</v>
      </c>
      <c r="K294" s="6">
        <f>IF(Inputs!$B$26&lt;&gt;"Ready","FIX INPUTS",D294+K293)</f>
        <v>0</v>
      </c>
    </row>
    <row r="295" spans="1:11" ht="27.95" customHeight="1" x14ac:dyDescent="0.25">
      <c r="A295" s="1">
        <v>290</v>
      </c>
      <c r="B295" s="1">
        <f>IF(Inputs!$B$26&lt;&gt;"Ready","FIX INPUTS",Inputs!$B$4+A295/12)</f>
        <v>64.166666666666671</v>
      </c>
      <c r="C295" s="6">
        <f>IF(Inputs!$B$26&lt;&gt;"Ready","FIX INPUTS",IF(A295&lt;=(Inputs!C$17-Inputs!$B$4)*12,Inputs!C$18*(1+Inputs!C$20)^INT((A295-1)/12),0))</f>
        <v>0</v>
      </c>
      <c r="D295" s="6">
        <f>IF(Inputs!$B$26&lt;&gt;"Ready","FIX INPUTS",IF(A295&lt;=(Inputs!C$17-Inputs!$B$4)*12,Inputs!C$19,0))</f>
        <v>0</v>
      </c>
      <c r="E295" s="6">
        <f>IF(Inputs!$B$26&lt;&gt;"Ready","FIX INPUTS",IF(A295&lt;=(Inputs!C$17-Inputs!$B$4)*12,E294*(1+(((1+Inputs!C$21)*(1-Inputs!C$22))^(1/12)-1))+C295*Inputs!$B$11+D295,E294))</f>
        <v>0</v>
      </c>
      <c r="F295" s="6">
        <f>IF(Inputs!$B$26&lt;&gt;"Ready","FIX INPUTS",IF(A295&lt;=(Inputs!C$17-Inputs!$B$4)*12,F294*(1+(((1+Inputs!C$21)*(1-Inputs!C$22))^(1/12)-1))+C295*Inputs!$B$12,F294))</f>
        <v>0</v>
      </c>
      <c r="G295" s="6">
        <f>IF(Inputs!$B$26&lt;&gt;"Ready","FIX INPUTS",IF(A295&lt;=(Inputs!C$17-Inputs!$B$4)*12,G294*(1+(((1+Inputs!C$21)*(1-Inputs!C$22))^(1/12)-1))+C295*Inputs!$B$13,G294))</f>
        <v>0</v>
      </c>
      <c r="H295" s="6">
        <f>IF(Inputs!$B$26&lt;&gt;"Ready","FIX INPUTS",SUM(E295:G295))</f>
        <v>0</v>
      </c>
      <c r="I295" s="6">
        <f>IF(Inputs!$B$26&lt;&gt;"Ready","FIX INPUTS",H295/(1+Inputs!C$23)^(MIN(A295,(Inputs!C$17-Inputs!$B$4)*12)/12))</f>
        <v>0</v>
      </c>
      <c r="J295" s="6">
        <f>IF(Inputs!$B$26&lt;&gt;"Ready","FIX INPUTS",C295+J294)</f>
        <v>0</v>
      </c>
      <c r="K295" s="6">
        <f>IF(Inputs!$B$26&lt;&gt;"Ready","FIX INPUTS",D295+K294)</f>
        <v>0</v>
      </c>
    </row>
    <row r="296" spans="1:11" ht="27.95" customHeight="1" x14ac:dyDescent="0.25">
      <c r="A296" s="1">
        <v>291</v>
      </c>
      <c r="B296" s="1">
        <f>IF(Inputs!$B$26&lt;&gt;"Ready","FIX INPUTS",Inputs!$B$4+A296/12)</f>
        <v>64.25</v>
      </c>
      <c r="C296" s="6">
        <f>IF(Inputs!$B$26&lt;&gt;"Ready","FIX INPUTS",IF(A296&lt;=(Inputs!C$17-Inputs!$B$4)*12,Inputs!C$18*(1+Inputs!C$20)^INT((A296-1)/12),0))</f>
        <v>0</v>
      </c>
      <c r="D296" s="6">
        <f>IF(Inputs!$B$26&lt;&gt;"Ready","FIX INPUTS",IF(A296&lt;=(Inputs!C$17-Inputs!$B$4)*12,Inputs!C$19,0))</f>
        <v>0</v>
      </c>
      <c r="E296" s="6">
        <f>IF(Inputs!$B$26&lt;&gt;"Ready","FIX INPUTS",IF(A296&lt;=(Inputs!C$17-Inputs!$B$4)*12,E295*(1+(((1+Inputs!C$21)*(1-Inputs!C$22))^(1/12)-1))+C296*Inputs!$B$11+D296,E295))</f>
        <v>0</v>
      </c>
      <c r="F296" s="6">
        <f>IF(Inputs!$B$26&lt;&gt;"Ready","FIX INPUTS",IF(A296&lt;=(Inputs!C$17-Inputs!$B$4)*12,F295*(1+(((1+Inputs!C$21)*(1-Inputs!C$22))^(1/12)-1))+C296*Inputs!$B$12,F295))</f>
        <v>0</v>
      </c>
      <c r="G296" s="6">
        <f>IF(Inputs!$B$26&lt;&gt;"Ready","FIX INPUTS",IF(A296&lt;=(Inputs!C$17-Inputs!$B$4)*12,G295*(1+(((1+Inputs!C$21)*(1-Inputs!C$22))^(1/12)-1))+C296*Inputs!$B$13,G295))</f>
        <v>0</v>
      </c>
      <c r="H296" s="6">
        <f>IF(Inputs!$B$26&lt;&gt;"Ready","FIX INPUTS",SUM(E296:G296))</f>
        <v>0</v>
      </c>
      <c r="I296" s="6">
        <f>IF(Inputs!$B$26&lt;&gt;"Ready","FIX INPUTS",H296/(1+Inputs!C$23)^(MIN(A296,(Inputs!C$17-Inputs!$B$4)*12)/12))</f>
        <v>0</v>
      </c>
      <c r="J296" s="6">
        <f>IF(Inputs!$B$26&lt;&gt;"Ready","FIX INPUTS",C296+J295)</f>
        <v>0</v>
      </c>
      <c r="K296" s="6">
        <f>IF(Inputs!$B$26&lt;&gt;"Ready","FIX INPUTS",D296+K295)</f>
        <v>0</v>
      </c>
    </row>
    <row r="297" spans="1:11" ht="27.95" customHeight="1" x14ac:dyDescent="0.25">
      <c r="A297" s="1">
        <v>292</v>
      </c>
      <c r="B297" s="1">
        <f>IF(Inputs!$B$26&lt;&gt;"Ready","FIX INPUTS",Inputs!$B$4+A297/12)</f>
        <v>64.333333333333329</v>
      </c>
      <c r="C297" s="6">
        <f>IF(Inputs!$B$26&lt;&gt;"Ready","FIX INPUTS",IF(A297&lt;=(Inputs!C$17-Inputs!$B$4)*12,Inputs!C$18*(1+Inputs!C$20)^INT((A297-1)/12),0))</f>
        <v>0</v>
      </c>
      <c r="D297" s="6">
        <f>IF(Inputs!$B$26&lt;&gt;"Ready","FIX INPUTS",IF(A297&lt;=(Inputs!C$17-Inputs!$B$4)*12,Inputs!C$19,0))</f>
        <v>0</v>
      </c>
      <c r="E297" s="6">
        <f>IF(Inputs!$B$26&lt;&gt;"Ready","FIX INPUTS",IF(A297&lt;=(Inputs!C$17-Inputs!$B$4)*12,E296*(1+(((1+Inputs!C$21)*(1-Inputs!C$22))^(1/12)-1))+C297*Inputs!$B$11+D297,E296))</f>
        <v>0</v>
      </c>
      <c r="F297" s="6">
        <f>IF(Inputs!$B$26&lt;&gt;"Ready","FIX INPUTS",IF(A297&lt;=(Inputs!C$17-Inputs!$B$4)*12,F296*(1+(((1+Inputs!C$21)*(1-Inputs!C$22))^(1/12)-1))+C297*Inputs!$B$12,F296))</f>
        <v>0</v>
      </c>
      <c r="G297" s="6">
        <f>IF(Inputs!$B$26&lt;&gt;"Ready","FIX INPUTS",IF(A297&lt;=(Inputs!C$17-Inputs!$B$4)*12,G296*(1+(((1+Inputs!C$21)*(1-Inputs!C$22))^(1/12)-1))+C297*Inputs!$B$13,G296))</f>
        <v>0</v>
      </c>
      <c r="H297" s="6">
        <f>IF(Inputs!$B$26&lt;&gt;"Ready","FIX INPUTS",SUM(E297:G297))</f>
        <v>0</v>
      </c>
      <c r="I297" s="6">
        <f>IF(Inputs!$B$26&lt;&gt;"Ready","FIX INPUTS",H297/(1+Inputs!C$23)^(MIN(A297,(Inputs!C$17-Inputs!$B$4)*12)/12))</f>
        <v>0</v>
      </c>
      <c r="J297" s="6">
        <f>IF(Inputs!$B$26&lt;&gt;"Ready","FIX INPUTS",C297+J296)</f>
        <v>0</v>
      </c>
      <c r="K297" s="6">
        <f>IF(Inputs!$B$26&lt;&gt;"Ready","FIX INPUTS",D297+K296)</f>
        <v>0</v>
      </c>
    </row>
    <row r="298" spans="1:11" ht="27.95" customHeight="1" x14ac:dyDescent="0.25">
      <c r="A298" s="1">
        <v>293</v>
      </c>
      <c r="B298" s="1">
        <f>IF(Inputs!$B$26&lt;&gt;"Ready","FIX INPUTS",Inputs!$B$4+A298/12)</f>
        <v>64.416666666666671</v>
      </c>
      <c r="C298" s="6">
        <f>IF(Inputs!$B$26&lt;&gt;"Ready","FIX INPUTS",IF(A298&lt;=(Inputs!C$17-Inputs!$B$4)*12,Inputs!C$18*(1+Inputs!C$20)^INT((A298-1)/12),0))</f>
        <v>0</v>
      </c>
      <c r="D298" s="6">
        <f>IF(Inputs!$B$26&lt;&gt;"Ready","FIX INPUTS",IF(A298&lt;=(Inputs!C$17-Inputs!$B$4)*12,Inputs!C$19,0))</f>
        <v>0</v>
      </c>
      <c r="E298" s="6">
        <f>IF(Inputs!$B$26&lt;&gt;"Ready","FIX INPUTS",IF(A298&lt;=(Inputs!C$17-Inputs!$B$4)*12,E297*(1+(((1+Inputs!C$21)*(1-Inputs!C$22))^(1/12)-1))+C298*Inputs!$B$11+D298,E297))</f>
        <v>0</v>
      </c>
      <c r="F298" s="6">
        <f>IF(Inputs!$B$26&lt;&gt;"Ready","FIX INPUTS",IF(A298&lt;=(Inputs!C$17-Inputs!$B$4)*12,F297*(1+(((1+Inputs!C$21)*(1-Inputs!C$22))^(1/12)-1))+C298*Inputs!$B$12,F297))</f>
        <v>0</v>
      </c>
      <c r="G298" s="6">
        <f>IF(Inputs!$B$26&lt;&gt;"Ready","FIX INPUTS",IF(A298&lt;=(Inputs!C$17-Inputs!$B$4)*12,G297*(1+(((1+Inputs!C$21)*(1-Inputs!C$22))^(1/12)-1))+C298*Inputs!$B$13,G297))</f>
        <v>0</v>
      </c>
      <c r="H298" s="6">
        <f>IF(Inputs!$B$26&lt;&gt;"Ready","FIX INPUTS",SUM(E298:G298))</f>
        <v>0</v>
      </c>
      <c r="I298" s="6">
        <f>IF(Inputs!$B$26&lt;&gt;"Ready","FIX INPUTS",H298/(1+Inputs!C$23)^(MIN(A298,(Inputs!C$17-Inputs!$B$4)*12)/12))</f>
        <v>0</v>
      </c>
      <c r="J298" s="6">
        <f>IF(Inputs!$B$26&lt;&gt;"Ready","FIX INPUTS",C298+J297)</f>
        <v>0</v>
      </c>
      <c r="K298" s="6">
        <f>IF(Inputs!$B$26&lt;&gt;"Ready","FIX INPUTS",D298+K297)</f>
        <v>0</v>
      </c>
    </row>
    <row r="299" spans="1:11" ht="27.95" customHeight="1" x14ac:dyDescent="0.25">
      <c r="A299" s="1">
        <v>294</v>
      </c>
      <c r="B299" s="1">
        <f>IF(Inputs!$B$26&lt;&gt;"Ready","FIX INPUTS",Inputs!$B$4+A299/12)</f>
        <v>64.5</v>
      </c>
      <c r="C299" s="6">
        <f>IF(Inputs!$B$26&lt;&gt;"Ready","FIX INPUTS",IF(A299&lt;=(Inputs!C$17-Inputs!$B$4)*12,Inputs!C$18*(1+Inputs!C$20)^INT((A299-1)/12),0))</f>
        <v>0</v>
      </c>
      <c r="D299" s="6">
        <f>IF(Inputs!$B$26&lt;&gt;"Ready","FIX INPUTS",IF(A299&lt;=(Inputs!C$17-Inputs!$B$4)*12,Inputs!C$19,0))</f>
        <v>0</v>
      </c>
      <c r="E299" s="6">
        <f>IF(Inputs!$B$26&lt;&gt;"Ready","FIX INPUTS",IF(A299&lt;=(Inputs!C$17-Inputs!$B$4)*12,E298*(1+(((1+Inputs!C$21)*(1-Inputs!C$22))^(1/12)-1))+C299*Inputs!$B$11+D299,E298))</f>
        <v>0</v>
      </c>
      <c r="F299" s="6">
        <f>IF(Inputs!$B$26&lt;&gt;"Ready","FIX INPUTS",IF(A299&lt;=(Inputs!C$17-Inputs!$B$4)*12,F298*(1+(((1+Inputs!C$21)*(1-Inputs!C$22))^(1/12)-1))+C299*Inputs!$B$12,F298))</f>
        <v>0</v>
      </c>
      <c r="G299" s="6">
        <f>IF(Inputs!$B$26&lt;&gt;"Ready","FIX INPUTS",IF(A299&lt;=(Inputs!C$17-Inputs!$B$4)*12,G298*(1+(((1+Inputs!C$21)*(1-Inputs!C$22))^(1/12)-1))+C299*Inputs!$B$13,G298))</f>
        <v>0</v>
      </c>
      <c r="H299" s="6">
        <f>IF(Inputs!$B$26&lt;&gt;"Ready","FIX INPUTS",SUM(E299:G299))</f>
        <v>0</v>
      </c>
      <c r="I299" s="6">
        <f>IF(Inputs!$B$26&lt;&gt;"Ready","FIX INPUTS",H299/(1+Inputs!C$23)^(MIN(A299,(Inputs!C$17-Inputs!$B$4)*12)/12))</f>
        <v>0</v>
      </c>
      <c r="J299" s="6">
        <f>IF(Inputs!$B$26&lt;&gt;"Ready","FIX INPUTS",C299+J298)</f>
        <v>0</v>
      </c>
      <c r="K299" s="6">
        <f>IF(Inputs!$B$26&lt;&gt;"Ready","FIX INPUTS",D299+K298)</f>
        <v>0</v>
      </c>
    </row>
    <row r="300" spans="1:11" ht="27.95" customHeight="1" x14ac:dyDescent="0.25">
      <c r="A300" s="1">
        <v>295</v>
      </c>
      <c r="B300" s="1">
        <f>IF(Inputs!$B$26&lt;&gt;"Ready","FIX INPUTS",Inputs!$B$4+A300/12)</f>
        <v>64.583333333333329</v>
      </c>
      <c r="C300" s="6">
        <f>IF(Inputs!$B$26&lt;&gt;"Ready","FIX INPUTS",IF(A300&lt;=(Inputs!C$17-Inputs!$B$4)*12,Inputs!C$18*(1+Inputs!C$20)^INT((A300-1)/12),0))</f>
        <v>0</v>
      </c>
      <c r="D300" s="6">
        <f>IF(Inputs!$B$26&lt;&gt;"Ready","FIX INPUTS",IF(A300&lt;=(Inputs!C$17-Inputs!$B$4)*12,Inputs!C$19,0))</f>
        <v>0</v>
      </c>
      <c r="E300" s="6">
        <f>IF(Inputs!$B$26&lt;&gt;"Ready","FIX INPUTS",IF(A300&lt;=(Inputs!C$17-Inputs!$B$4)*12,E299*(1+(((1+Inputs!C$21)*(1-Inputs!C$22))^(1/12)-1))+C300*Inputs!$B$11+D300,E299))</f>
        <v>0</v>
      </c>
      <c r="F300" s="6">
        <f>IF(Inputs!$B$26&lt;&gt;"Ready","FIX INPUTS",IF(A300&lt;=(Inputs!C$17-Inputs!$B$4)*12,F299*(1+(((1+Inputs!C$21)*(1-Inputs!C$22))^(1/12)-1))+C300*Inputs!$B$12,F299))</f>
        <v>0</v>
      </c>
      <c r="G300" s="6">
        <f>IF(Inputs!$B$26&lt;&gt;"Ready","FIX INPUTS",IF(A300&lt;=(Inputs!C$17-Inputs!$B$4)*12,G299*(1+(((1+Inputs!C$21)*(1-Inputs!C$22))^(1/12)-1))+C300*Inputs!$B$13,G299))</f>
        <v>0</v>
      </c>
      <c r="H300" s="6">
        <f>IF(Inputs!$B$26&lt;&gt;"Ready","FIX INPUTS",SUM(E300:G300))</f>
        <v>0</v>
      </c>
      <c r="I300" s="6">
        <f>IF(Inputs!$B$26&lt;&gt;"Ready","FIX INPUTS",H300/(1+Inputs!C$23)^(MIN(A300,(Inputs!C$17-Inputs!$B$4)*12)/12))</f>
        <v>0</v>
      </c>
      <c r="J300" s="6">
        <f>IF(Inputs!$B$26&lt;&gt;"Ready","FIX INPUTS",C300+J299)</f>
        <v>0</v>
      </c>
      <c r="K300" s="6">
        <f>IF(Inputs!$B$26&lt;&gt;"Ready","FIX INPUTS",D300+K299)</f>
        <v>0</v>
      </c>
    </row>
    <row r="301" spans="1:11" ht="27.95" customHeight="1" x14ac:dyDescent="0.25">
      <c r="A301" s="1">
        <v>296</v>
      </c>
      <c r="B301" s="1">
        <f>IF(Inputs!$B$26&lt;&gt;"Ready","FIX INPUTS",Inputs!$B$4+A301/12)</f>
        <v>64.666666666666671</v>
      </c>
      <c r="C301" s="6">
        <f>IF(Inputs!$B$26&lt;&gt;"Ready","FIX INPUTS",IF(A301&lt;=(Inputs!C$17-Inputs!$B$4)*12,Inputs!C$18*(1+Inputs!C$20)^INT((A301-1)/12),0))</f>
        <v>0</v>
      </c>
      <c r="D301" s="6">
        <f>IF(Inputs!$B$26&lt;&gt;"Ready","FIX INPUTS",IF(A301&lt;=(Inputs!C$17-Inputs!$B$4)*12,Inputs!C$19,0))</f>
        <v>0</v>
      </c>
      <c r="E301" s="6">
        <f>IF(Inputs!$B$26&lt;&gt;"Ready","FIX INPUTS",IF(A301&lt;=(Inputs!C$17-Inputs!$B$4)*12,E300*(1+(((1+Inputs!C$21)*(1-Inputs!C$22))^(1/12)-1))+C301*Inputs!$B$11+D301,E300))</f>
        <v>0</v>
      </c>
      <c r="F301" s="6">
        <f>IF(Inputs!$B$26&lt;&gt;"Ready","FIX INPUTS",IF(A301&lt;=(Inputs!C$17-Inputs!$B$4)*12,F300*(1+(((1+Inputs!C$21)*(1-Inputs!C$22))^(1/12)-1))+C301*Inputs!$B$12,F300))</f>
        <v>0</v>
      </c>
      <c r="G301" s="6">
        <f>IF(Inputs!$B$26&lt;&gt;"Ready","FIX INPUTS",IF(A301&lt;=(Inputs!C$17-Inputs!$B$4)*12,G300*(1+(((1+Inputs!C$21)*(1-Inputs!C$22))^(1/12)-1))+C301*Inputs!$B$13,G300))</f>
        <v>0</v>
      </c>
      <c r="H301" s="6">
        <f>IF(Inputs!$B$26&lt;&gt;"Ready","FIX INPUTS",SUM(E301:G301))</f>
        <v>0</v>
      </c>
      <c r="I301" s="6">
        <f>IF(Inputs!$B$26&lt;&gt;"Ready","FIX INPUTS",H301/(1+Inputs!C$23)^(MIN(A301,(Inputs!C$17-Inputs!$B$4)*12)/12))</f>
        <v>0</v>
      </c>
      <c r="J301" s="6">
        <f>IF(Inputs!$B$26&lt;&gt;"Ready","FIX INPUTS",C301+J300)</f>
        <v>0</v>
      </c>
      <c r="K301" s="6">
        <f>IF(Inputs!$B$26&lt;&gt;"Ready","FIX INPUTS",D301+K300)</f>
        <v>0</v>
      </c>
    </row>
    <row r="302" spans="1:11" ht="27.95" customHeight="1" x14ac:dyDescent="0.25">
      <c r="A302" s="1">
        <v>297</v>
      </c>
      <c r="B302" s="1">
        <f>IF(Inputs!$B$26&lt;&gt;"Ready","FIX INPUTS",Inputs!$B$4+A302/12)</f>
        <v>64.75</v>
      </c>
      <c r="C302" s="6">
        <f>IF(Inputs!$B$26&lt;&gt;"Ready","FIX INPUTS",IF(A302&lt;=(Inputs!C$17-Inputs!$B$4)*12,Inputs!C$18*(1+Inputs!C$20)^INT((A302-1)/12),0))</f>
        <v>0</v>
      </c>
      <c r="D302" s="6">
        <f>IF(Inputs!$B$26&lt;&gt;"Ready","FIX INPUTS",IF(A302&lt;=(Inputs!C$17-Inputs!$B$4)*12,Inputs!C$19,0))</f>
        <v>0</v>
      </c>
      <c r="E302" s="6">
        <f>IF(Inputs!$B$26&lt;&gt;"Ready","FIX INPUTS",IF(A302&lt;=(Inputs!C$17-Inputs!$B$4)*12,E301*(1+(((1+Inputs!C$21)*(1-Inputs!C$22))^(1/12)-1))+C302*Inputs!$B$11+D302,E301))</f>
        <v>0</v>
      </c>
      <c r="F302" s="6">
        <f>IF(Inputs!$B$26&lt;&gt;"Ready","FIX INPUTS",IF(A302&lt;=(Inputs!C$17-Inputs!$B$4)*12,F301*(1+(((1+Inputs!C$21)*(1-Inputs!C$22))^(1/12)-1))+C302*Inputs!$B$12,F301))</f>
        <v>0</v>
      </c>
      <c r="G302" s="6">
        <f>IF(Inputs!$B$26&lt;&gt;"Ready","FIX INPUTS",IF(A302&lt;=(Inputs!C$17-Inputs!$B$4)*12,G301*(1+(((1+Inputs!C$21)*(1-Inputs!C$22))^(1/12)-1))+C302*Inputs!$B$13,G301))</f>
        <v>0</v>
      </c>
      <c r="H302" s="6">
        <f>IF(Inputs!$B$26&lt;&gt;"Ready","FIX INPUTS",SUM(E302:G302))</f>
        <v>0</v>
      </c>
      <c r="I302" s="6">
        <f>IF(Inputs!$B$26&lt;&gt;"Ready","FIX INPUTS",H302/(1+Inputs!C$23)^(MIN(A302,(Inputs!C$17-Inputs!$B$4)*12)/12))</f>
        <v>0</v>
      </c>
      <c r="J302" s="6">
        <f>IF(Inputs!$B$26&lt;&gt;"Ready","FIX INPUTS",C302+J301)</f>
        <v>0</v>
      </c>
      <c r="K302" s="6">
        <f>IF(Inputs!$B$26&lt;&gt;"Ready","FIX INPUTS",D302+K301)</f>
        <v>0</v>
      </c>
    </row>
    <row r="303" spans="1:11" ht="27.95" customHeight="1" x14ac:dyDescent="0.25">
      <c r="A303" s="1">
        <v>298</v>
      </c>
      <c r="B303" s="1">
        <f>IF(Inputs!$B$26&lt;&gt;"Ready","FIX INPUTS",Inputs!$B$4+A303/12)</f>
        <v>64.833333333333329</v>
      </c>
      <c r="C303" s="6">
        <f>IF(Inputs!$B$26&lt;&gt;"Ready","FIX INPUTS",IF(A303&lt;=(Inputs!C$17-Inputs!$B$4)*12,Inputs!C$18*(1+Inputs!C$20)^INT((A303-1)/12),0))</f>
        <v>0</v>
      </c>
      <c r="D303" s="6">
        <f>IF(Inputs!$B$26&lt;&gt;"Ready","FIX INPUTS",IF(A303&lt;=(Inputs!C$17-Inputs!$B$4)*12,Inputs!C$19,0))</f>
        <v>0</v>
      </c>
      <c r="E303" s="6">
        <f>IF(Inputs!$B$26&lt;&gt;"Ready","FIX INPUTS",IF(A303&lt;=(Inputs!C$17-Inputs!$B$4)*12,E302*(1+(((1+Inputs!C$21)*(1-Inputs!C$22))^(1/12)-1))+C303*Inputs!$B$11+D303,E302))</f>
        <v>0</v>
      </c>
      <c r="F303" s="6">
        <f>IF(Inputs!$B$26&lt;&gt;"Ready","FIX INPUTS",IF(A303&lt;=(Inputs!C$17-Inputs!$B$4)*12,F302*(1+(((1+Inputs!C$21)*(1-Inputs!C$22))^(1/12)-1))+C303*Inputs!$B$12,F302))</f>
        <v>0</v>
      </c>
      <c r="G303" s="6">
        <f>IF(Inputs!$B$26&lt;&gt;"Ready","FIX INPUTS",IF(A303&lt;=(Inputs!C$17-Inputs!$B$4)*12,G302*(1+(((1+Inputs!C$21)*(1-Inputs!C$22))^(1/12)-1))+C303*Inputs!$B$13,G302))</f>
        <v>0</v>
      </c>
      <c r="H303" s="6">
        <f>IF(Inputs!$B$26&lt;&gt;"Ready","FIX INPUTS",SUM(E303:G303))</f>
        <v>0</v>
      </c>
      <c r="I303" s="6">
        <f>IF(Inputs!$B$26&lt;&gt;"Ready","FIX INPUTS",H303/(1+Inputs!C$23)^(MIN(A303,(Inputs!C$17-Inputs!$B$4)*12)/12))</f>
        <v>0</v>
      </c>
      <c r="J303" s="6">
        <f>IF(Inputs!$B$26&lt;&gt;"Ready","FIX INPUTS",C303+J302)</f>
        <v>0</v>
      </c>
      <c r="K303" s="6">
        <f>IF(Inputs!$B$26&lt;&gt;"Ready","FIX INPUTS",D303+K302)</f>
        <v>0</v>
      </c>
    </row>
    <row r="304" spans="1:11" ht="27.95" customHeight="1" x14ac:dyDescent="0.25">
      <c r="A304" s="1">
        <v>299</v>
      </c>
      <c r="B304" s="1">
        <f>IF(Inputs!$B$26&lt;&gt;"Ready","FIX INPUTS",Inputs!$B$4+A304/12)</f>
        <v>64.916666666666671</v>
      </c>
      <c r="C304" s="6">
        <f>IF(Inputs!$B$26&lt;&gt;"Ready","FIX INPUTS",IF(A304&lt;=(Inputs!C$17-Inputs!$B$4)*12,Inputs!C$18*(1+Inputs!C$20)^INT((A304-1)/12),0))</f>
        <v>0</v>
      </c>
      <c r="D304" s="6">
        <f>IF(Inputs!$B$26&lt;&gt;"Ready","FIX INPUTS",IF(A304&lt;=(Inputs!C$17-Inputs!$B$4)*12,Inputs!C$19,0))</f>
        <v>0</v>
      </c>
      <c r="E304" s="6">
        <f>IF(Inputs!$B$26&lt;&gt;"Ready","FIX INPUTS",IF(A304&lt;=(Inputs!C$17-Inputs!$B$4)*12,E303*(1+(((1+Inputs!C$21)*(1-Inputs!C$22))^(1/12)-1))+C304*Inputs!$B$11+D304,E303))</f>
        <v>0</v>
      </c>
      <c r="F304" s="6">
        <f>IF(Inputs!$B$26&lt;&gt;"Ready","FIX INPUTS",IF(A304&lt;=(Inputs!C$17-Inputs!$B$4)*12,F303*(1+(((1+Inputs!C$21)*(1-Inputs!C$22))^(1/12)-1))+C304*Inputs!$B$12,F303))</f>
        <v>0</v>
      </c>
      <c r="G304" s="6">
        <f>IF(Inputs!$B$26&lt;&gt;"Ready","FIX INPUTS",IF(A304&lt;=(Inputs!C$17-Inputs!$B$4)*12,G303*(1+(((1+Inputs!C$21)*(1-Inputs!C$22))^(1/12)-1))+C304*Inputs!$B$13,G303))</f>
        <v>0</v>
      </c>
      <c r="H304" s="6">
        <f>IF(Inputs!$B$26&lt;&gt;"Ready","FIX INPUTS",SUM(E304:G304))</f>
        <v>0</v>
      </c>
      <c r="I304" s="6">
        <f>IF(Inputs!$B$26&lt;&gt;"Ready","FIX INPUTS",H304/(1+Inputs!C$23)^(MIN(A304,(Inputs!C$17-Inputs!$B$4)*12)/12))</f>
        <v>0</v>
      </c>
      <c r="J304" s="6">
        <f>IF(Inputs!$B$26&lt;&gt;"Ready","FIX INPUTS",C304+J303)</f>
        <v>0</v>
      </c>
      <c r="K304" s="6">
        <f>IF(Inputs!$B$26&lt;&gt;"Ready","FIX INPUTS",D304+K303)</f>
        <v>0</v>
      </c>
    </row>
    <row r="305" spans="1:11" ht="27.95" customHeight="1" x14ac:dyDescent="0.25">
      <c r="A305" s="1">
        <v>300</v>
      </c>
      <c r="B305" s="1">
        <f>IF(Inputs!$B$26&lt;&gt;"Ready","FIX INPUTS",Inputs!$B$4+A305/12)</f>
        <v>65</v>
      </c>
      <c r="C305" s="6">
        <f>IF(Inputs!$B$26&lt;&gt;"Ready","FIX INPUTS",IF(A305&lt;=(Inputs!C$17-Inputs!$B$4)*12,Inputs!C$18*(1+Inputs!C$20)^INT((A305-1)/12),0))</f>
        <v>0</v>
      </c>
      <c r="D305" s="6">
        <f>IF(Inputs!$B$26&lt;&gt;"Ready","FIX INPUTS",IF(A305&lt;=(Inputs!C$17-Inputs!$B$4)*12,Inputs!C$19,0))</f>
        <v>0</v>
      </c>
      <c r="E305" s="6">
        <f>IF(Inputs!$B$26&lt;&gt;"Ready","FIX INPUTS",IF(A305&lt;=(Inputs!C$17-Inputs!$B$4)*12,E304*(1+(((1+Inputs!C$21)*(1-Inputs!C$22))^(1/12)-1))+C305*Inputs!$B$11+D305,E304))</f>
        <v>0</v>
      </c>
      <c r="F305" s="6">
        <f>IF(Inputs!$B$26&lt;&gt;"Ready","FIX INPUTS",IF(A305&lt;=(Inputs!C$17-Inputs!$B$4)*12,F304*(1+(((1+Inputs!C$21)*(1-Inputs!C$22))^(1/12)-1))+C305*Inputs!$B$12,F304))</f>
        <v>0</v>
      </c>
      <c r="G305" s="6">
        <f>IF(Inputs!$B$26&lt;&gt;"Ready","FIX INPUTS",IF(A305&lt;=(Inputs!C$17-Inputs!$B$4)*12,G304*(1+(((1+Inputs!C$21)*(1-Inputs!C$22))^(1/12)-1))+C305*Inputs!$B$13,G304))</f>
        <v>0</v>
      </c>
      <c r="H305" s="6">
        <f>IF(Inputs!$B$26&lt;&gt;"Ready","FIX INPUTS",SUM(E305:G305))</f>
        <v>0</v>
      </c>
      <c r="I305" s="6">
        <f>IF(Inputs!$B$26&lt;&gt;"Ready","FIX INPUTS",H305/(1+Inputs!C$23)^(MIN(A305,(Inputs!C$17-Inputs!$B$4)*12)/12))</f>
        <v>0</v>
      </c>
      <c r="J305" s="6">
        <f>IF(Inputs!$B$26&lt;&gt;"Ready","FIX INPUTS",C305+J304)</f>
        <v>0</v>
      </c>
      <c r="K305" s="6">
        <f>IF(Inputs!$B$26&lt;&gt;"Ready","FIX INPUTS",D305+K304)</f>
        <v>0</v>
      </c>
    </row>
    <row r="306" spans="1:11" ht="27.95" customHeight="1" x14ac:dyDescent="0.25">
      <c r="A306" s="1">
        <v>301</v>
      </c>
      <c r="B306" s="1">
        <f>IF(Inputs!$B$26&lt;&gt;"Ready","FIX INPUTS",Inputs!$B$4+A306/12)</f>
        <v>65.083333333333329</v>
      </c>
      <c r="C306" s="6">
        <f>IF(Inputs!$B$26&lt;&gt;"Ready","FIX INPUTS",IF(A306&lt;=(Inputs!C$17-Inputs!$B$4)*12,Inputs!C$18*(1+Inputs!C$20)^INT((A306-1)/12),0))</f>
        <v>0</v>
      </c>
      <c r="D306" s="6">
        <f>IF(Inputs!$B$26&lt;&gt;"Ready","FIX INPUTS",IF(A306&lt;=(Inputs!C$17-Inputs!$B$4)*12,Inputs!C$19,0))</f>
        <v>0</v>
      </c>
      <c r="E306" s="6">
        <f>IF(Inputs!$B$26&lt;&gt;"Ready","FIX INPUTS",IF(A306&lt;=(Inputs!C$17-Inputs!$B$4)*12,E305*(1+(((1+Inputs!C$21)*(1-Inputs!C$22))^(1/12)-1))+C306*Inputs!$B$11+D306,E305))</f>
        <v>0</v>
      </c>
      <c r="F306" s="6">
        <f>IF(Inputs!$B$26&lt;&gt;"Ready","FIX INPUTS",IF(A306&lt;=(Inputs!C$17-Inputs!$B$4)*12,F305*(1+(((1+Inputs!C$21)*(1-Inputs!C$22))^(1/12)-1))+C306*Inputs!$B$12,F305))</f>
        <v>0</v>
      </c>
      <c r="G306" s="6">
        <f>IF(Inputs!$B$26&lt;&gt;"Ready","FIX INPUTS",IF(A306&lt;=(Inputs!C$17-Inputs!$B$4)*12,G305*(1+(((1+Inputs!C$21)*(1-Inputs!C$22))^(1/12)-1))+C306*Inputs!$B$13,G305))</f>
        <v>0</v>
      </c>
      <c r="H306" s="6">
        <f>IF(Inputs!$B$26&lt;&gt;"Ready","FIX INPUTS",SUM(E306:G306))</f>
        <v>0</v>
      </c>
      <c r="I306" s="6">
        <f>IF(Inputs!$B$26&lt;&gt;"Ready","FIX INPUTS",H306/(1+Inputs!C$23)^(MIN(A306,(Inputs!C$17-Inputs!$B$4)*12)/12))</f>
        <v>0</v>
      </c>
      <c r="J306" s="6">
        <f>IF(Inputs!$B$26&lt;&gt;"Ready","FIX INPUTS",C306+J305)</f>
        <v>0</v>
      </c>
      <c r="K306" s="6">
        <f>IF(Inputs!$B$26&lt;&gt;"Ready","FIX INPUTS",D306+K305)</f>
        <v>0</v>
      </c>
    </row>
    <row r="307" spans="1:11" ht="27.95" customHeight="1" x14ac:dyDescent="0.25">
      <c r="A307" s="1">
        <v>302</v>
      </c>
      <c r="B307" s="1">
        <f>IF(Inputs!$B$26&lt;&gt;"Ready","FIX INPUTS",Inputs!$B$4+A307/12)</f>
        <v>65.166666666666671</v>
      </c>
      <c r="C307" s="6">
        <f>IF(Inputs!$B$26&lt;&gt;"Ready","FIX INPUTS",IF(A307&lt;=(Inputs!C$17-Inputs!$B$4)*12,Inputs!C$18*(1+Inputs!C$20)^INT((A307-1)/12),0))</f>
        <v>0</v>
      </c>
      <c r="D307" s="6">
        <f>IF(Inputs!$B$26&lt;&gt;"Ready","FIX INPUTS",IF(A307&lt;=(Inputs!C$17-Inputs!$B$4)*12,Inputs!C$19,0))</f>
        <v>0</v>
      </c>
      <c r="E307" s="6">
        <f>IF(Inputs!$B$26&lt;&gt;"Ready","FIX INPUTS",IF(A307&lt;=(Inputs!C$17-Inputs!$B$4)*12,E306*(1+(((1+Inputs!C$21)*(1-Inputs!C$22))^(1/12)-1))+C307*Inputs!$B$11+D307,E306))</f>
        <v>0</v>
      </c>
      <c r="F307" s="6">
        <f>IF(Inputs!$B$26&lt;&gt;"Ready","FIX INPUTS",IF(A307&lt;=(Inputs!C$17-Inputs!$B$4)*12,F306*(1+(((1+Inputs!C$21)*(1-Inputs!C$22))^(1/12)-1))+C307*Inputs!$B$12,F306))</f>
        <v>0</v>
      </c>
      <c r="G307" s="6">
        <f>IF(Inputs!$B$26&lt;&gt;"Ready","FIX INPUTS",IF(A307&lt;=(Inputs!C$17-Inputs!$B$4)*12,G306*(1+(((1+Inputs!C$21)*(1-Inputs!C$22))^(1/12)-1))+C307*Inputs!$B$13,G306))</f>
        <v>0</v>
      </c>
      <c r="H307" s="6">
        <f>IF(Inputs!$B$26&lt;&gt;"Ready","FIX INPUTS",SUM(E307:G307))</f>
        <v>0</v>
      </c>
      <c r="I307" s="6">
        <f>IF(Inputs!$B$26&lt;&gt;"Ready","FIX INPUTS",H307/(1+Inputs!C$23)^(MIN(A307,(Inputs!C$17-Inputs!$B$4)*12)/12))</f>
        <v>0</v>
      </c>
      <c r="J307" s="6">
        <f>IF(Inputs!$B$26&lt;&gt;"Ready","FIX INPUTS",C307+J306)</f>
        <v>0</v>
      </c>
      <c r="K307" s="6">
        <f>IF(Inputs!$B$26&lt;&gt;"Ready","FIX INPUTS",D307+K306)</f>
        <v>0</v>
      </c>
    </row>
    <row r="308" spans="1:11" ht="27.95" customHeight="1" x14ac:dyDescent="0.25">
      <c r="A308" s="1">
        <v>303</v>
      </c>
      <c r="B308" s="1">
        <f>IF(Inputs!$B$26&lt;&gt;"Ready","FIX INPUTS",Inputs!$B$4+A308/12)</f>
        <v>65.25</v>
      </c>
      <c r="C308" s="6">
        <f>IF(Inputs!$B$26&lt;&gt;"Ready","FIX INPUTS",IF(A308&lt;=(Inputs!C$17-Inputs!$B$4)*12,Inputs!C$18*(1+Inputs!C$20)^INT((A308-1)/12),0))</f>
        <v>0</v>
      </c>
      <c r="D308" s="6">
        <f>IF(Inputs!$B$26&lt;&gt;"Ready","FIX INPUTS",IF(A308&lt;=(Inputs!C$17-Inputs!$B$4)*12,Inputs!C$19,0))</f>
        <v>0</v>
      </c>
      <c r="E308" s="6">
        <f>IF(Inputs!$B$26&lt;&gt;"Ready","FIX INPUTS",IF(A308&lt;=(Inputs!C$17-Inputs!$B$4)*12,E307*(1+(((1+Inputs!C$21)*(1-Inputs!C$22))^(1/12)-1))+C308*Inputs!$B$11+D308,E307))</f>
        <v>0</v>
      </c>
      <c r="F308" s="6">
        <f>IF(Inputs!$B$26&lt;&gt;"Ready","FIX INPUTS",IF(A308&lt;=(Inputs!C$17-Inputs!$B$4)*12,F307*(1+(((1+Inputs!C$21)*(1-Inputs!C$22))^(1/12)-1))+C308*Inputs!$B$12,F307))</f>
        <v>0</v>
      </c>
      <c r="G308" s="6">
        <f>IF(Inputs!$B$26&lt;&gt;"Ready","FIX INPUTS",IF(A308&lt;=(Inputs!C$17-Inputs!$B$4)*12,G307*(1+(((1+Inputs!C$21)*(1-Inputs!C$22))^(1/12)-1))+C308*Inputs!$B$13,G307))</f>
        <v>0</v>
      </c>
      <c r="H308" s="6">
        <f>IF(Inputs!$B$26&lt;&gt;"Ready","FIX INPUTS",SUM(E308:G308))</f>
        <v>0</v>
      </c>
      <c r="I308" s="6">
        <f>IF(Inputs!$B$26&lt;&gt;"Ready","FIX INPUTS",H308/(1+Inputs!C$23)^(MIN(A308,(Inputs!C$17-Inputs!$B$4)*12)/12))</f>
        <v>0</v>
      </c>
      <c r="J308" s="6">
        <f>IF(Inputs!$B$26&lt;&gt;"Ready","FIX INPUTS",C308+J307)</f>
        <v>0</v>
      </c>
      <c r="K308" s="6">
        <f>IF(Inputs!$B$26&lt;&gt;"Ready","FIX INPUTS",D308+K307)</f>
        <v>0</v>
      </c>
    </row>
    <row r="309" spans="1:11" ht="27.95" customHeight="1" x14ac:dyDescent="0.25">
      <c r="A309" s="1">
        <v>304</v>
      </c>
      <c r="B309" s="1">
        <f>IF(Inputs!$B$26&lt;&gt;"Ready","FIX INPUTS",Inputs!$B$4+A309/12)</f>
        <v>65.333333333333329</v>
      </c>
      <c r="C309" s="6">
        <f>IF(Inputs!$B$26&lt;&gt;"Ready","FIX INPUTS",IF(A309&lt;=(Inputs!C$17-Inputs!$B$4)*12,Inputs!C$18*(1+Inputs!C$20)^INT((A309-1)/12),0))</f>
        <v>0</v>
      </c>
      <c r="D309" s="6">
        <f>IF(Inputs!$B$26&lt;&gt;"Ready","FIX INPUTS",IF(A309&lt;=(Inputs!C$17-Inputs!$B$4)*12,Inputs!C$19,0))</f>
        <v>0</v>
      </c>
      <c r="E309" s="6">
        <f>IF(Inputs!$B$26&lt;&gt;"Ready","FIX INPUTS",IF(A309&lt;=(Inputs!C$17-Inputs!$B$4)*12,E308*(1+(((1+Inputs!C$21)*(1-Inputs!C$22))^(1/12)-1))+C309*Inputs!$B$11+D309,E308))</f>
        <v>0</v>
      </c>
      <c r="F309" s="6">
        <f>IF(Inputs!$B$26&lt;&gt;"Ready","FIX INPUTS",IF(A309&lt;=(Inputs!C$17-Inputs!$B$4)*12,F308*(1+(((1+Inputs!C$21)*(1-Inputs!C$22))^(1/12)-1))+C309*Inputs!$B$12,F308))</f>
        <v>0</v>
      </c>
      <c r="G309" s="6">
        <f>IF(Inputs!$B$26&lt;&gt;"Ready","FIX INPUTS",IF(A309&lt;=(Inputs!C$17-Inputs!$B$4)*12,G308*(1+(((1+Inputs!C$21)*(1-Inputs!C$22))^(1/12)-1))+C309*Inputs!$B$13,G308))</f>
        <v>0</v>
      </c>
      <c r="H309" s="6">
        <f>IF(Inputs!$B$26&lt;&gt;"Ready","FIX INPUTS",SUM(E309:G309))</f>
        <v>0</v>
      </c>
      <c r="I309" s="6">
        <f>IF(Inputs!$B$26&lt;&gt;"Ready","FIX INPUTS",H309/(1+Inputs!C$23)^(MIN(A309,(Inputs!C$17-Inputs!$B$4)*12)/12))</f>
        <v>0</v>
      </c>
      <c r="J309" s="6">
        <f>IF(Inputs!$B$26&lt;&gt;"Ready","FIX INPUTS",C309+J308)</f>
        <v>0</v>
      </c>
      <c r="K309" s="6">
        <f>IF(Inputs!$B$26&lt;&gt;"Ready","FIX INPUTS",D309+K308)</f>
        <v>0</v>
      </c>
    </row>
    <row r="310" spans="1:11" ht="27.95" customHeight="1" x14ac:dyDescent="0.25">
      <c r="A310" s="1">
        <v>305</v>
      </c>
      <c r="B310" s="1">
        <f>IF(Inputs!$B$26&lt;&gt;"Ready","FIX INPUTS",Inputs!$B$4+A310/12)</f>
        <v>65.416666666666671</v>
      </c>
      <c r="C310" s="6">
        <f>IF(Inputs!$B$26&lt;&gt;"Ready","FIX INPUTS",IF(A310&lt;=(Inputs!C$17-Inputs!$B$4)*12,Inputs!C$18*(1+Inputs!C$20)^INT((A310-1)/12),0))</f>
        <v>0</v>
      </c>
      <c r="D310" s="6">
        <f>IF(Inputs!$B$26&lt;&gt;"Ready","FIX INPUTS",IF(A310&lt;=(Inputs!C$17-Inputs!$B$4)*12,Inputs!C$19,0))</f>
        <v>0</v>
      </c>
      <c r="E310" s="6">
        <f>IF(Inputs!$B$26&lt;&gt;"Ready","FIX INPUTS",IF(A310&lt;=(Inputs!C$17-Inputs!$B$4)*12,E309*(1+(((1+Inputs!C$21)*(1-Inputs!C$22))^(1/12)-1))+C310*Inputs!$B$11+D310,E309))</f>
        <v>0</v>
      </c>
      <c r="F310" s="6">
        <f>IF(Inputs!$B$26&lt;&gt;"Ready","FIX INPUTS",IF(A310&lt;=(Inputs!C$17-Inputs!$B$4)*12,F309*(1+(((1+Inputs!C$21)*(1-Inputs!C$22))^(1/12)-1))+C310*Inputs!$B$12,F309))</f>
        <v>0</v>
      </c>
      <c r="G310" s="6">
        <f>IF(Inputs!$B$26&lt;&gt;"Ready","FIX INPUTS",IF(A310&lt;=(Inputs!C$17-Inputs!$B$4)*12,G309*(1+(((1+Inputs!C$21)*(1-Inputs!C$22))^(1/12)-1))+C310*Inputs!$B$13,G309))</f>
        <v>0</v>
      </c>
      <c r="H310" s="6">
        <f>IF(Inputs!$B$26&lt;&gt;"Ready","FIX INPUTS",SUM(E310:G310))</f>
        <v>0</v>
      </c>
      <c r="I310" s="6">
        <f>IF(Inputs!$B$26&lt;&gt;"Ready","FIX INPUTS",H310/(1+Inputs!C$23)^(MIN(A310,(Inputs!C$17-Inputs!$B$4)*12)/12))</f>
        <v>0</v>
      </c>
      <c r="J310" s="6">
        <f>IF(Inputs!$B$26&lt;&gt;"Ready","FIX INPUTS",C310+J309)</f>
        <v>0</v>
      </c>
      <c r="K310" s="6">
        <f>IF(Inputs!$B$26&lt;&gt;"Ready","FIX INPUTS",D310+K309)</f>
        <v>0</v>
      </c>
    </row>
    <row r="311" spans="1:11" ht="27.95" customHeight="1" x14ac:dyDescent="0.25">
      <c r="A311" s="1">
        <v>306</v>
      </c>
      <c r="B311" s="1">
        <f>IF(Inputs!$B$26&lt;&gt;"Ready","FIX INPUTS",Inputs!$B$4+A311/12)</f>
        <v>65.5</v>
      </c>
      <c r="C311" s="6">
        <f>IF(Inputs!$B$26&lt;&gt;"Ready","FIX INPUTS",IF(A311&lt;=(Inputs!C$17-Inputs!$B$4)*12,Inputs!C$18*(1+Inputs!C$20)^INT((A311-1)/12),0))</f>
        <v>0</v>
      </c>
      <c r="D311" s="6">
        <f>IF(Inputs!$B$26&lt;&gt;"Ready","FIX INPUTS",IF(A311&lt;=(Inputs!C$17-Inputs!$B$4)*12,Inputs!C$19,0))</f>
        <v>0</v>
      </c>
      <c r="E311" s="6">
        <f>IF(Inputs!$B$26&lt;&gt;"Ready","FIX INPUTS",IF(A311&lt;=(Inputs!C$17-Inputs!$B$4)*12,E310*(1+(((1+Inputs!C$21)*(1-Inputs!C$22))^(1/12)-1))+C311*Inputs!$B$11+D311,E310))</f>
        <v>0</v>
      </c>
      <c r="F311" s="6">
        <f>IF(Inputs!$B$26&lt;&gt;"Ready","FIX INPUTS",IF(A311&lt;=(Inputs!C$17-Inputs!$B$4)*12,F310*(1+(((1+Inputs!C$21)*(1-Inputs!C$22))^(1/12)-1))+C311*Inputs!$B$12,F310))</f>
        <v>0</v>
      </c>
      <c r="G311" s="6">
        <f>IF(Inputs!$B$26&lt;&gt;"Ready","FIX INPUTS",IF(A311&lt;=(Inputs!C$17-Inputs!$B$4)*12,G310*(1+(((1+Inputs!C$21)*(1-Inputs!C$22))^(1/12)-1))+C311*Inputs!$B$13,G310))</f>
        <v>0</v>
      </c>
      <c r="H311" s="6">
        <f>IF(Inputs!$B$26&lt;&gt;"Ready","FIX INPUTS",SUM(E311:G311))</f>
        <v>0</v>
      </c>
      <c r="I311" s="6">
        <f>IF(Inputs!$B$26&lt;&gt;"Ready","FIX INPUTS",H311/(1+Inputs!C$23)^(MIN(A311,(Inputs!C$17-Inputs!$B$4)*12)/12))</f>
        <v>0</v>
      </c>
      <c r="J311" s="6">
        <f>IF(Inputs!$B$26&lt;&gt;"Ready","FIX INPUTS",C311+J310)</f>
        <v>0</v>
      </c>
      <c r="K311" s="6">
        <f>IF(Inputs!$B$26&lt;&gt;"Ready","FIX INPUTS",D311+K310)</f>
        <v>0</v>
      </c>
    </row>
    <row r="312" spans="1:11" ht="27.95" customHeight="1" x14ac:dyDescent="0.25">
      <c r="A312" s="1">
        <v>307</v>
      </c>
      <c r="B312" s="1">
        <f>IF(Inputs!$B$26&lt;&gt;"Ready","FIX INPUTS",Inputs!$B$4+A312/12)</f>
        <v>65.583333333333329</v>
      </c>
      <c r="C312" s="6">
        <f>IF(Inputs!$B$26&lt;&gt;"Ready","FIX INPUTS",IF(A312&lt;=(Inputs!C$17-Inputs!$B$4)*12,Inputs!C$18*(1+Inputs!C$20)^INT((A312-1)/12),0))</f>
        <v>0</v>
      </c>
      <c r="D312" s="6">
        <f>IF(Inputs!$B$26&lt;&gt;"Ready","FIX INPUTS",IF(A312&lt;=(Inputs!C$17-Inputs!$B$4)*12,Inputs!C$19,0))</f>
        <v>0</v>
      </c>
      <c r="E312" s="6">
        <f>IF(Inputs!$B$26&lt;&gt;"Ready","FIX INPUTS",IF(A312&lt;=(Inputs!C$17-Inputs!$B$4)*12,E311*(1+(((1+Inputs!C$21)*(1-Inputs!C$22))^(1/12)-1))+C312*Inputs!$B$11+D312,E311))</f>
        <v>0</v>
      </c>
      <c r="F312" s="6">
        <f>IF(Inputs!$B$26&lt;&gt;"Ready","FIX INPUTS",IF(A312&lt;=(Inputs!C$17-Inputs!$B$4)*12,F311*(1+(((1+Inputs!C$21)*(1-Inputs!C$22))^(1/12)-1))+C312*Inputs!$B$12,F311))</f>
        <v>0</v>
      </c>
      <c r="G312" s="6">
        <f>IF(Inputs!$B$26&lt;&gt;"Ready","FIX INPUTS",IF(A312&lt;=(Inputs!C$17-Inputs!$B$4)*12,G311*(1+(((1+Inputs!C$21)*(1-Inputs!C$22))^(1/12)-1))+C312*Inputs!$B$13,G311))</f>
        <v>0</v>
      </c>
      <c r="H312" s="6">
        <f>IF(Inputs!$B$26&lt;&gt;"Ready","FIX INPUTS",SUM(E312:G312))</f>
        <v>0</v>
      </c>
      <c r="I312" s="6">
        <f>IF(Inputs!$B$26&lt;&gt;"Ready","FIX INPUTS",H312/(1+Inputs!C$23)^(MIN(A312,(Inputs!C$17-Inputs!$B$4)*12)/12))</f>
        <v>0</v>
      </c>
      <c r="J312" s="6">
        <f>IF(Inputs!$B$26&lt;&gt;"Ready","FIX INPUTS",C312+J311)</f>
        <v>0</v>
      </c>
      <c r="K312" s="6">
        <f>IF(Inputs!$B$26&lt;&gt;"Ready","FIX INPUTS",D312+K311)</f>
        <v>0</v>
      </c>
    </row>
    <row r="313" spans="1:11" ht="27.95" customHeight="1" x14ac:dyDescent="0.25">
      <c r="A313" s="1">
        <v>308</v>
      </c>
      <c r="B313" s="1">
        <f>IF(Inputs!$B$26&lt;&gt;"Ready","FIX INPUTS",Inputs!$B$4+A313/12)</f>
        <v>65.666666666666671</v>
      </c>
      <c r="C313" s="6">
        <f>IF(Inputs!$B$26&lt;&gt;"Ready","FIX INPUTS",IF(A313&lt;=(Inputs!C$17-Inputs!$B$4)*12,Inputs!C$18*(1+Inputs!C$20)^INT((A313-1)/12),0))</f>
        <v>0</v>
      </c>
      <c r="D313" s="6">
        <f>IF(Inputs!$B$26&lt;&gt;"Ready","FIX INPUTS",IF(A313&lt;=(Inputs!C$17-Inputs!$B$4)*12,Inputs!C$19,0))</f>
        <v>0</v>
      </c>
      <c r="E313" s="6">
        <f>IF(Inputs!$B$26&lt;&gt;"Ready","FIX INPUTS",IF(A313&lt;=(Inputs!C$17-Inputs!$B$4)*12,E312*(1+(((1+Inputs!C$21)*(1-Inputs!C$22))^(1/12)-1))+C313*Inputs!$B$11+D313,E312))</f>
        <v>0</v>
      </c>
      <c r="F313" s="6">
        <f>IF(Inputs!$B$26&lt;&gt;"Ready","FIX INPUTS",IF(A313&lt;=(Inputs!C$17-Inputs!$B$4)*12,F312*(1+(((1+Inputs!C$21)*(1-Inputs!C$22))^(1/12)-1))+C313*Inputs!$B$12,F312))</f>
        <v>0</v>
      </c>
      <c r="G313" s="6">
        <f>IF(Inputs!$B$26&lt;&gt;"Ready","FIX INPUTS",IF(A313&lt;=(Inputs!C$17-Inputs!$B$4)*12,G312*(1+(((1+Inputs!C$21)*(1-Inputs!C$22))^(1/12)-1))+C313*Inputs!$B$13,G312))</f>
        <v>0</v>
      </c>
      <c r="H313" s="6">
        <f>IF(Inputs!$B$26&lt;&gt;"Ready","FIX INPUTS",SUM(E313:G313))</f>
        <v>0</v>
      </c>
      <c r="I313" s="6">
        <f>IF(Inputs!$B$26&lt;&gt;"Ready","FIX INPUTS",H313/(1+Inputs!C$23)^(MIN(A313,(Inputs!C$17-Inputs!$B$4)*12)/12))</f>
        <v>0</v>
      </c>
      <c r="J313" s="6">
        <f>IF(Inputs!$B$26&lt;&gt;"Ready","FIX INPUTS",C313+J312)</f>
        <v>0</v>
      </c>
      <c r="K313" s="6">
        <f>IF(Inputs!$B$26&lt;&gt;"Ready","FIX INPUTS",D313+K312)</f>
        <v>0</v>
      </c>
    </row>
    <row r="314" spans="1:11" ht="27.95" customHeight="1" x14ac:dyDescent="0.25">
      <c r="A314" s="1">
        <v>309</v>
      </c>
      <c r="B314" s="1">
        <f>IF(Inputs!$B$26&lt;&gt;"Ready","FIX INPUTS",Inputs!$B$4+A314/12)</f>
        <v>65.75</v>
      </c>
      <c r="C314" s="6">
        <f>IF(Inputs!$B$26&lt;&gt;"Ready","FIX INPUTS",IF(A314&lt;=(Inputs!C$17-Inputs!$B$4)*12,Inputs!C$18*(1+Inputs!C$20)^INT((A314-1)/12),0))</f>
        <v>0</v>
      </c>
      <c r="D314" s="6">
        <f>IF(Inputs!$B$26&lt;&gt;"Ready","FIX INPUTS",IF(A314&lt;=(Inputs!C$17-Inputs!$B$4)*12,Inputs!C$19,0))</f>
        <v>0</v>
      </c>
      <c r="E314" s="6">
        <f>IF(Inputs!$B$26&lt;&gt;"Ready","FIX INPUTS",IF(A314&lt;=(Inputs!C$17-Inputs!$B$4)*12,E313*(1+(((1+Inputs!C$21)*(1-Inputs!C$22))^(1/12)-1))+C314*Inputs!$B$11+D314,E313))</f>
        <v>0</v>
      </c>
      <c r="F314" s="6">
        <f>IF(Inputs!$B$26&lt;&gt;"Ready","FIX INPUTS",IF(A314&lt;=(Inputs!C$17-Inputs!$B$4)*12,F313*(1+(((1+Inputs!C$21)*(1-Inputs!C$22))^(1/12)-1))+C314*Inputs!$B$12,F313))</f>
        <v>0</v>
      </c>
      <c r="G314" s="6">
        <f>IF(Inputs!$B$26&lt;&gt;"Ready","FIX INPUTS",IF(A314&lt;=(Inputs!C$17-Inputs!$B$4)*12,G313*(1+(((1+Inputs!C$21)*(1-Inputs!C$22))^(1/12)-1))+C314*Inputs!$B$13,G313))</f>
        <v>0</v>
      </c>
      <c r="H314" s="6">
        <f>IF(Inputs!$B$26&lt;&gt;"Ready","FIX INPUTS",SUM(E314:G314))</f>
        <v>0</v>
      </c>
      <c r="I314" s="6">
        <f>IF(Inputs!$B$26&lt;&gt;"Ready","FIX INPUTS",H314/(1+Inputs!C$23)^(MIN(A314,(Inputs!C$17-Inputs!$B$4)*12)/12))</f>
        <v>0</v>
      </c>
      <c r="J314" s="6">
        <f>IF(Inputs!$B$26&lt;&gt;"Ready","FIX INPUTS",C314+J313)</f>
        <v>0</v>
      </c>
      <c r="K314" s="6">
        <f>IF(Inputs!$B$26&lt;&gt;"Ready","FIX INPUTS",D314+K313)</f>
        <v>0</v>
      </c>
    </row>
    <row r="315" spans="1:11" ht="27.95" customHeight="1" x14ac:dyDescent="0.25">
      <c r="A315" s="1">
        <v>310</v>
      </c>
      <c r="B315" s="1">
        <f>IF(Inputs!$B$26&lt;&gt;"Ready","FIX INPUTS",Inputs!$B$4+A315/12)</f>
        <v>65.833333333333329</v>
      </c>
      <c r="C315" s="6">
        <f>IF(Inputs!$B$26&lt;&gt;"Ready","FIX INPUTS",IF(A315&lt;=(Inputs!C$17-Inputs!$B$4)*12,Inputs!C$18*(1+Inputs!C$20)^INT((A315-1)/12),0))</f>
        <v>0</v>
      </c>
      <c r="D315" s="6">
        <f>IF(Inputs!$B$26&lt;&gt;"Ready","FIX INPUTS",IF(A315&lt;=(Inputs!C$17-Inputs!$B$4)*12,Inputs!C$19,0))</f>
        <v>0</v>
      </c>
      <c r="E315" s="6">
        <f>IF(Inputs!$B$26&lt;&gt;"Ready","FIX INPUTS",IF(A315&lt;=(Inputs!C$17-Inputs!$B$4)*12,E314*(1+(((1+Inputs!C$21)*(1-Inputs!C$22))^(1/12)-1))+C315*Inputs!$B$11+D315,E314))</f>
        <v>0</v>
      </c>
      <c r="F315" s="6">
        <f>IF(Inputs!$B$26&lt;&gt;"Ready","FIX INPUTS",IF(A315&lt;=(Inputs!C$17-Inputs!$B$4)*12,F314*(1+(((1+Inputs!C$21)*(1-Inputs!C$22))^(1/12)-1))+C315*Inputs!$B$12,F314))</f>
        <v>0</v>
      </c>
      <c r="G315" s="6">
        <f>IF(Inputs!$B$26&lt;&gt;"Ready","FIX INPUTS",IF(A315&lt;=(Inputs!C$17-Inputs!$B$4)*12,G314*(1+(((1+Inputs!C$21)*(1-Inputs!C$22))^(1/12)-1))+C315*Inputs!$B$13,G314))</f>
        <v>0</v>
      </c>
      <c r="H315" s="6">
        <f>IF(Inputs!$B$26&lt;&gt;"Ready","FIX INPUTS",SUM(E315:G315))</f>
        <v>0</v>
      </c>
      <c r="I315" s="6">
        <f>IF(Inputs!$B$26&lt;&gt;"Ready","FIX INPUTS",H315/(1+Inputs!C$23)^(MIN(A315,(Inputs!C$17-Inputs!$B$4)*12)/12))</f>
        <v>0</v>
      </c>
      <c r="J315" s="6">
        <f>IF(Inputs!$B$26&lt;&gt;"Ready","FIX INPUTS",C315+J314)</f>
        <v>0</v>
      </c>
      <c r="K315" s="6">
        <f>IF(Inputs!$B$26&lt;&gt;"Ready","FIX INPUTS",D315+K314)</f>
        <v>0</v>
      </c>
    </row>
    <row r="316" spans="1:11" ht="27.95" customHeight="1" x14ac:dyDescent="0.25">
      <c r="A316" s="1">
        <v>311</v>
      </c>
      <c r="B316" s="1">
        <f>IF(Inputs!$B$26&lt;&gt;"Ready","FIX INPUTS",Inputs!$B$4+A316/12)</f>
        <v>65.916666666666671</v>
      </c>
      <c r="C316" s="6">
        <f>IF(Inputs!$B$26&lt;&gt;"Ready","FIX INPUTS",IF(A316&lt;=(Inputs!C$17-Inputs!$B$4)*12,Inputs!C$18*(1+Inputs!C$20)^INT((A316-1)/12),0))</f>
        <v>0</v>
      </c>
      <c r="D316" s="6">
        <f>IF(Inputs!$B$26&lt;&gt;"Ready","FIX INPUTS",IF(A316&lt;=(Inputs!C$17-Inputs!$B$4)*12,Inputs!C$19,0))</f>
        <v>0</v>
      </c>
      <c r="E316" s="6">
        <f>IF(Inputs!$B$26&lt;&gt;"Ready","FIX INPUTS",IF(A316&lt;=(Inputs!C$17-Inputs!$B$4)*12,E315*(1+(((1+Inputs!C$21)*(1-Inputs!C$22))^(1/12)-1))+C316*Inputs!$B$11+D316,E315))</f>
        <v>0</v>
      </c>
      <c r="F316" s="6">
        <f>IF(Inputs!$B$26&lt;&gt;"Ready","FIX INPUTS",IF(A316&lt;=(Inputs!C$17-Inputs!$B$4)*12,F315*(1+(((1+Inputs!C$21)*(1-Inputs!C$22))^(1/12)-1))+C316*Inputs!$B$12,F315))</f>
        <v>0</v>
      </c>
      <c r="G316" s="6">
        <f>IF(Inputs!$B$26&lt;&gt;"Ready","FIX INPUTS",IF(A316&lt;=(Inputs!C$17-Inputs!$B$4)*12,G315*(1+(((1+Inputs!C$21)*(1-Inputs!C$22))^(1/12)-1))+C316*Inputs!$B$13,G315))</f>
        <v>0</v>
      </c>
      <c r="H316" s="6">
        <f>IF(Inputs!$B$26&lt;&gt;"Ready","FIX INPUTS",SUM(E316:G316))</f>
        <v>0</v>
      </c>
      <c r="I316" s="6">
        <f>IF(Inputs!$B$26&lt;&gt;"Ready","FIX INPUTS",H316/(1+Inputs!C$23)^(MIN(A316,(Inputs!C$17-Inputs!$B$4)*12)/12))</f>
        <v>0</v>
      </c>
      <c r="J316" s="6">
        <f>IF(Inputs!$B$26&lt;&gt;"Ready","FIX INPUTS",C316+J315)</f>
        <v>0</v>
      </c>
      <c r="K316" s="6">
        <f>IF(Inputs!$B$26&lt;&gt;"Ready","FIX INPUTS",D316+K315)</f>
        <v>0</v>
      </c>
    </row>
    <row r="317" spans="1:11" ht="27.95" customHeight="1" x14ac:dyDescent="0.25">
      <c r="A317" s="1">
        <v>312</v>
      </c>
      <c r="B317" s="1">
        <f>IF(Inputs!$B$26&lt;&gt;"Ready","FIX INPUTS",Inputs!$B$4+A317/12)</f>
        <v>66</v>
      </c>
      <c r="C317" s="6">
        <f>IF(Inputs!$B$26&lt;&gt;"Ready","FIX INPUTS",IF(A317&lt;=(Inputs!C$17-Inputs!$B$4)*12,Inputs!C$18*(1+Inputs!C$20)^INT((A317-1)/12),0))</f>
        <v>0</v>
      </c>
      <c r="D317" s="6">
        <f>IF(Inputs!$B$26&lt;&gt;"Ready","FIX INPUTS",IF(A317&lt;=(Inputs!C$17-Inputs!$B$4)*12,Inputs!C$19,0))</f>
        <v>0</v>
      </c>
      <c r="E317" s="6">
        <f>IF(Inputs!$B$26&lt;&gt;"Ready","FIX INPUTS",IF(A317&lt;=(Inputs!C$17-Inputs!$B$4)*12,E316*(1+(((1+Inputs!C$21)*(1-Inputs!C$22))^(1/12)-1))+C317*Inputs!$B$11+D317,E316))</f>
        <v>0</v>
      </c>
      <c r="F317" s="6">
        <f>IF(Inputs!$B$26&lt;&gt;"Ready","FIX INPUTS",IF(A317&lt;=(Inputs!C$17-Inputs!$B$4)*12,F316*(1+(((1+Inputs!C$21)*(1-Inputs!C$22))^(1/12)-1))+C317*Inputs!$B$12,F316))</f>
        <v>0</v>
      </c>
      <c r="G317" s="6">
        <f>IF(Inputs!$B$26&lt;&gt;"Ready","FIX INPUTS",IF(A317&lt;=(Inputs!C$17-Inputs!$B$4)*12,G316*(1+(((1+Inputs!C$21)*(1-Inputs!C$22))^(1/12)-1))+C317*Inputs!$B$13,G316))</f>
        <v>0</v>
      </c>
      <c r="H317" s="6">
        <f>IF(Inputs!$B$26&lt;&gt;"Ready","FIX INPUTS",SUM(E317:G317))</f>
        <v>0</v>
      </c>
      <c r="I317" s="6">
        <f>IF(Inputs!$B$26&lt;&gt;"Ready","FIX INPUTS",H317/(1+Inputs!C$23)^(MIN(A317,(Inputs!C$17-Inputs!$B$4)*12)/12))</f>
        <v>0</v>
      </c>
      <c r="J317" s="6">
        <f>IF(Inputs!$B$26&lt;&gt;"Ready","FIX INPUTS",C317+J316)</f>
        <v>0</v>
      </c>
      <c r="K317" s="6">
        <f>IF(Inputs!$B$26&lt;&gt;"Ready","FIX INPUTS",D317+K316)</f>
        <v>0</v>
      </c>
    </row>
    <row r="318" spans="1:11" ht="27.95" customHeight="1" x14ac:dyDescent="0.25">
      <c r="A318" s="1">
        <v>313</v>
      </c>
      <c r="B318" s="1">
        <f>IF(Inputs!$B$26&lt;&gt;"Ready","FIX INPUTS",Inputs!$B$4+A318/12)</f>
        <v>66.083333333333329</v>
      </c>
      <c r="C318" s="6">
        <f>IF(Inputs!$B$26&lt;&gt;"Ready","FIX INPUTS",IF(A318&lt;=(Inputs!C$17-Inputs!$B$4)*12,Inputs!C$18*(1+Inputs!C$20)^INT((A318-1)/12),0))</f>
        <v>0</v>
      </c>
      <c r="D318" s="6">
        <f>IF(Inputs!$B$26&lt;&gt;"Ready","FIX INPUTS",IF(A318&lt;=(Inputs!C$17-Inputs!$B$4)*12,Inputs!C$19,0))</f>
        <v>0</v>
      </c>
      <c r="E318" s="6">
        <f>IF(Inputs!$B$26&lt;&gt;"Ready","FIX INPUTS",IF(A318&lt;=(Inputs!C$17-Inputs!$B$4)*12,E317*(1+(((1+Inputs!C$21)*(1-Inputs!C$22))^(1/12)-1))+C318*Inputs!$B$11+D318,E317))</f>
        <v>0</v>
      </c>
      <c r="F318" s="6">
        <f>IF(Inputs!$B$26&lt;&gt;"Ready","FIX INPUTS",IF(A318&lt;=(Inputs!C$17-Inputs!$B$4)*12,F317*(1+(((1+Inputs!C$21)*(1-Inputs!C$22))^(1/12)-1))+C318*Inputs!$B$12,F317))</f>
        <v>0</v>
      </c>
      <c r="G318" s="6">
        <f>IF(Inputs!$B$26&lt;&gt;"Ready","FIX INPUTS",IF(A318&lt;=(Inputs!C$17-Inputs!$B$4)*12,G317*(1+(((1+Inputs!C$21)*(1-Inputs!C$22))^(1/12)-1))+C318*Inputs!$B$13,G317))</f>
        <v>0</v>
      </c>
      <c r="H318" s="6">
        <f>IF(Inputs!$B$26&lt;&gt;"Ready","FIX INPUTS",SUM(E318:G318))</f>
        <v>0</v>
      </c>
      <c r="I318" s="6">
        <f>IF(Inputs!$B$26&lt;&gt;"Ready","FIX INPUTS",H318/(1+Inputs!C$23)^(MIN(A318,(Inputs!C$17-Inputs!$B$4)*12)/12))</f>
        <v>0</v>
      </c>
      <c r="J318" s="6">
        <f>IF(Inputs!$B$26&lt;&gt;"Ready","FIX INPUTS",C318+J317)</f>
        <v>0</v>
      </c>
      <c r="K318" s="6">
        <f>IF(Inputs!$B$26&lt;&gt;"Ready","FIX INPUTS",D318+K317)</f>
        <v>0</v>
      </c>
    </row>
    <row r="319" spans="1:11" ht="27.95" customHeight="1" x14ac:dyDescent="0.25">
      <c r="A319" s="1">
        <v>314</v>
      </c>
      <c r="B319" s="1">
        <f>IF(Inputs!$B$26&lt;&gt;"Ready","FIX INPUTS",Inputs!$B$4+A319/12)</f>
        <v>66.166666666666671</v>
      </c>
      <c r="C319" s="6">
        <f>IF(Inputs!$B$26&lt;&gt;"Ready","FIX INPUTS",IF(A319&lt;=(Inputs!C$17-Inputs!$B$4)*12,Inputs!C$18*(1+Inputs!C$20)^INT((A319-1)/12),0))</f>
        <v>0</v>
      </c>
      <c r="D319" s="6">
        <f>IF(Inputs!$B$26&lt;&gt;"Ready","FIX INPUTS",IF(A319&lt;=(Inputs!C$17-Inputs!$B$4)*12,Inputs!C$19,0))</f>
        <v>0</v>
      </c>
      <c r="E319" s="6">
        <f>IF(Inputs!$B$26&lt;&gt;"Ready","FIX INPUTS",IF(A319&lt;=(Inputs!C$17-Inputs!$B$4)*12,E318*(1+(((1+Inputs!C$21)*(1-Inputs!C$22))^(1/12)-1))+C319*Inputs!$B$11+D319,E318))</f>
        <v>0</v>
      </c>
      <c r="F319" s="6">
        <f>IF(Inputs!$B$26&lt;&gt;"Ready","FIX INPUTS",IF(A319&lt;=(Inputs!C$17-Inputs!$B$4)*12,F318*(1+(((1+Inputs!C$21)*(1-Inputs!C$22))^(1/12)-1))+C319*Inputs!$B$12,F318))</f>
        <v>0</v>
      </c>
      <c r="G319" s="6">
        <f>IF(Inputs!$B$26&lt;&gt;"Ready","FIX INPUTS",IF(A319&lt;=(Inputs!C$17-Inputs!$B$4)*12,G318*(1+(((1+Inputs!C$21)*(1-Inputs!C$22))^(1/12)-1))+C319*Inputs!$B$13,G318))</f>
        <v>0</v>
      </c>
      <c r="H319" s="6">
        <f>IF(Inputs!$B$26&lt;&gt;"Ready","FIX INPUTS",SUM(E319:G319))</f>
        <v>0</v>
      </c>
      <c r="I319" s="6">
        <f>IF(Inputs!$B$26&lt;&gt;"Ready","FIX INPUTS",H319/(1+Inputs!C$23)^(MIN(A319,(Inputs!C$17-Inputs!$B$4)*12)/12))</f>
        <v>0</v>
      </c>
      <c r="J319" s="6">
        <f>IF(Inputs!$B$26&lt;&gt;"Ready","FIX INPUTS",C319+J318)</f>
        <v>0</v>
      </c>
      <c r="K319" s="6">
        <f>IF(Inputs!$B$26&lt;&gt;"Ready","FIX INPUTS",D319+K318)</f>
        <v>0</v>
      </c>
    </row>
    <row r="320" spans="1:11" ht="27.95" customHeight="1" x14ac:dyDescent="0.25">
      <c r="A320" s="1">
        <v>315</v>
      </c>
      <c r="B320" s="1">
        <f>IF(Inputs!$B$26&lt;&gt;"Ready","FIX INPUTS",Inputs!$B$4+A320/12)</f>
        <v>66.25</v>
      </c>
      <c r="C320" s="6">
        <f>IF(Inputs!$B$26&lt;&gt;"Ready","FIX INPUTS",IF(A320&lt;=(Inputs!C$17-Inputs!$B$4)*12,Inputs!C$18*(1+Inputs!C$20)^INT((A320-1)/12),0))</f>
        <v>0</v>
      </c>
      <c r="D320" s="6">
        <f>IF(Inputs!$B$26&lt;&gt;"Ready","FIX INPUTS",IF(A320&lt;=(Inputs!C$17-Inputs!$B$4)*12,Inputs!C$19,0))</f>
        <v>0</v>
      </c>
      <c r="E320" s="6">
        <f>IF(Inputs!$B$26&lt;&gt;"Ready","FIX INPUTS",IF(A320&lt;=(Inputs!C$17-Inputs!$B$4)*12,E319*(1+(((1+Inputs!C$21)*(1-Inputs!C$22))^(1/12)-1))+C320*Inputs!$B$11+D320,E319))</f>
        <v>0</v>
      </c>
      <c r="F320" s="6">
        <f>IF(Inputs!$B$26&lt;&gt;"Ready","FIX INPUTS",IF(A320&lt;=(Inputs!C$17-Inputs!$B$4)*12,F319*(1+(((1+Inputs!C$21)*(1-Inputs!C$22))^(1/12)-1))+C320*Inputs!$B$12,F319))</f>
        <v>0</v>
      </c>
      <c r="G320" s="6">
        <f>IF(Inputs!$B$26&lt;&gt;"Ready","FIX INPUTS",IF(A320&lt;=(Inputs!C$17-Inputs!$B$4)*12,G319*(1+(((1+Inputs!C$21)*(1-Inputs!C$22))^(1/12)-1))+C320*Inputs!$B$13,G319))</f>
        <v>0</v>
      </c>
      <c r="H320" s="6">
        <f>IF(Inputs!$B$26&lt;&gt;"Ready","FIX INPUTS",SUM(E320:G320))</f>
        <v>0</v>
      </c>
      <c r="I320" s="6">
        <f>IF(Inputs!$B$26&lt;&gt;"Ready","FIX INPUTS",H320/(1+Inputs!C$23)^(MIN(A320,(Inputs!C$17-Inputs!$B$4)*12)/12))</f>
        <v>0</v>
      </c>
      <c r="J320" s="6">
        <f>IF(Inputs!$B$26&lt;&gt;"Ready","FIX INPUTS",C320+J319)</f>
        <v>0</v>
      </c>
      <c r="K320" s="6">
        <f>IF(Inputs!$B$26&lt;&gt;"Ready","FIX INPUTS",D320+K319)</f>
        <v>0</v>
      </c>
    </row>
    <row r="321" spans="1:11" ht="27.95" customHeight="1" x14ac:dyDescent="0.25">
      <c r="A321" s="1">
        <v>316</v>
      </c>
      <c r="B321" s="1">
        <f>IF(Inputs!$B$26&lt;&gt;"Ready","FIX INPUTS",Inputs!$B$4+A321/12)</f>
        <v>66.333333333333329</v>
      </c>
      <c r="C321" s="6">
        <f>IF(Inputs!$B$26&lt;&gt;"Ready","FIX INPUTS",IF(A321&lt;=(Inputs!C$17-Inputs!$B$4)*12,Inputs!C$18*(1+Inputs!C$20)^INT((A321-1)/12),0))</f>
        <v>0</v>
      </c>
      <c r="D321" s="6">
        <f>IF(Inputs!$B$26&lt;&gt;"Ready","FIX INPUTS",IF(A321&lt;=(Inputs!C$17-Inputs!$B$4)*12,Inputs!C$19,0))</f>
        <v>0</v>
      </c>
      <c r="E321" s="6">
        <f>IF(Inputs!$B$26&lt;&gt;"Ready","FIX INPUTS",IF(A321&lt;=(Inputs!C$17-Inputs!$B$4)*12,E320*(1+(((1+Inputs!C$21)*(1-Inputs!C$22))^(1/12)-1))+C321*Inputs!$B$11+D321,E320))</f>
        <v>0</v>
      </c>
      <c r="F321" s="6">
        <f>IF(Inputs!$B$26&lt;&gt;"Ready","FIX INPUTS",IF(A321&lt;=(Inputs!C$17-Inputs!$B$4)*12,F320*(1+(((1+Inputs!C$21)*(1-Inputs!C$22))^(1/12)-1))+C321*Inputs!$B$12,F320))</f>
        <v>0</v>
      </c>
      <c r="G321" s="6">
        <f>IF(Inputs!$B$26&lt;&gt;"Ready","FIX INPUTS",IF(A321&lt;=(Inputs!C$17-Inputs!$B$4)*12,G320*(1+(((1+Inputs!C$21)*(1-Inputs!C$22))^(1/12)-1))+C321*Inputs!$B$13,G320))</f>
        <v>0</v>
      </c>
      <c r="H321" s="6">
        <f>IF(Inputs!$B$26&lt;&gt;"Ready","FIX INPUTS",SUM(E321:G321))</f>
        <v>0</v>
      </c>
      <c r="I321" s="6">
        <f>IF(Inputs!$B$26&lt;&gt;"Ready","FIX INPUTS",H321/(1+Inputs!C$23)^(MIN(A321,(Inputs!C$17-Inputs!$B$4)*12)/12))</f>
        <v>0</v>
      </c>
      <c r="J321" s="6">
        <f>IF(Inputs!$B$26&lt;&gt;"Ready","FIX INPUTS",C321+J320)</f>
        <v>0</v>
      </c>
      <c r="K321" s="6">
        <f>IF(Inputs!$B$26&lt;&gt;"Ready","FIX INPUTS",D321+K320)</f>
        <v>0</v>
      </c>
    </row>
    <row r="322" spans="1:11" ht="27.95" customHeight="1" x14ac:dyDescent="0.25">
      <c r="A322" s="1">
        <v>317</v>
      </c>
      <c r="B322" s="1">
        <f>IF(Inputs!$B$26&lt;&gt;"Ready","FIX INPUTS",Inputs!$B$4+A322/12)</f>
        <v>66.416666666666671</v>
      </c>
      <c r="C322" s="6">
        <f>IF(Inputs!$B$26&lt;&gt;"Ready","FIX INPUTS",IF(A322&lt;=(Inputs!C$17-Inputs!$B$4)*12,Inputs!C$18*(1+Inputs!C$20)^INT((A322-1)/12),0))</f>
        <v>0</v>
      </c>
      <c r="D322" s="6">
        <f>IF(Inputs!$B$26&lt;&gt;"Ready","FIX INPUTS",IF(A322&lt;=(Inputs!C$17-Inputs!$B$4)*12,Inputs!C$19,0))</f>
        <v>0</v>
      </c>
      <c r="E322" s="6">
        <f>IF(Inputs!$B$26&lt;&gt;"Ready","FIX INPUTS",IF(A322&lt;=(Inputs!C$17-Inputs!$B$4)*12,E321*(1+(((1+Inputs!C$21)*(1-Inputs!C$22))^(1/12)-1))+C322*Inputs!$B$11+D322,E321))</f>
        <v>0</v>
      </c>
      <c r="F322" s="6">
        <f>IF(Inputs!$B$26&lt;&gt;"Ready","FIX INPUTS",IF(A322&lt;=(Inputs!C$17-Inputs!$B$4)*12,F321*(1+(((1+Inputs!C$21)*(1-Inputs!C$22))^(1/12)-1))+C322*Inputs!$B$12,F321))</f>
        <v>0</v>
      </c>
      <c r="G322" s="6">
        <f>IF(Inputs!$B$26&lt;&gt;"Ready","FIX INPUTS",IF(A322&lt;=(Inputs!C$17-Inputs!$B$4)*12,G321*(1+(((1+Inputs!C$21)*(1-Inputs!C$22))^(1/12)-1))+C322*Inputs!$B$13,G321))</f>
        <v>0</v>
      </c>
      <c r="H322" s="6">
        <f>IF(Inputs!$B$26&lt;&gt;"Ready","FIX INPUTS",SUM(E322:G322))</f>
        <v>0</v>
      </c>
      <c r="I322" s="6">
        <f>IF(Inputs!$B$26&lt;&gt;"Ready","FIX INPUTS",H322/(1+Inputs!C$23)^(MIN(A322,(Inputs!C$17-Inputs!$B$4)*12)/12))</f>
        <v>0</v>
      </c>
      <c r="J322" s="6">
        <f>IF(Inputs!$B$26&lt;&gt;"Ready","FIX INPUTS",C322+J321)</f>
        <v>0</v>
      </c>
      <c r="K322" s="6">
        <f>IF(Inputs!$B$26&lt;&gt;"Ready","FIX INPUTS",D322+K321)</f>
        <v>0</v>
      </c>
    </row>
    <row r="323" spans="1:11" ht="27.95" customHeight="1" x14ac:dyDescent="0.25">
      <c r="A323" s="1">
        <v>318</v>
      </c>
      <c r="B323" s="1">
        <f>IF(Inputs!$B$26&lt;&gt;"Ready","FIX INPUTS",Inputs!$B$4+A323/12)</f>
        <v>66.5</v>
      </c>
      <c r="C323" s="6">
        <f>IF(Inputs!$B$26&lt;&gt;"Ready","FIX INPUTS",IF(A323&lt;=(Inputs!C$17-Inputs!$B$4)*12,Inputs!C$18*(1+Inputs!C$20)^INT((A323-1)/12),0))</f>
        <v>0</v>
      </c>
      <c r="D323" s="6">
        <f>IF(Inputs!$B$26&lt;&gt;"Ready","FIX INPUTS",IF(A323&lt;=(Inputs!C$17-Inputs!$B$4)*12,Inputs!C$19,0))</f>
        <v>0</v>
      </c>
      <c r="E323" s="6">
        <f>IF(Inputs!$B$26&lt;&gt;"Ready","FIX INPUTS",IF(A323&lt;=(Inputs!C$17-Inputs!$B$4)*12,E322*(1+(((1+Inputs!C$21)*(1-Inputs!C$22))^(1/12)-1))+C323*Inputs!$B$11+D323,E322))</f>
        <v>0</v>
      </c>
      <c r="F323" s="6">
        <f>IF(Inputs!$B$26&lt;&gt;"Ready","FIX INPUTS",IF(A323&lt;=(Inputs!C$17-Inputs!$B$4)*12,F322*(1+(((1+Inputs!C$21)*(1-Inputs!C$22))^(1/12)-1))+C323*Inputs!$B$12,F322))</f>
        <v>0</v>
      </c>
      <c r="G323" s="6">
        <f>IF(Inputs!$B$26&lt;&gt;"Ready","FIX INPUTS",IF(A323&lt;=(Inputs!C$17-Inputs!$B$4)*12,G322*(1+(((1+Inputs!C$21)*(1-Inputs!C$22))^(1/12)-1))+C323*Inputs!$B$13,G322))</f>
        <v>0</v>
      </c>
      <c r="H323" s="6">
        <f>IF(Inputs!$B$26&lt;&gt;"Ready","FIX INPUTS",SUM(E323:G323))</f>
        <v>0</v>
      </c>
      <c r="I323" s="6">
        <f>IF(Inputs!$B$26&lt;&gt;"Ready","FIX INPUTS",H323/(1+Inputs!C$23)^(MIN(A323,(Inputs!C$17-Inputs!$B$4)*12)/12))</f>
        <v>0</v>
      </c>
      <c r="J323" s="6">
        <f>IF(Inputs!$B$26&lt;&gt;"Ready","FIX INPUTS",C323+J322)</f>
        <v>0</v>
      </c>
      <c r="K323" s="6">
        <f>IF(Inputs!$B$26&lt;&gt;"Ready","FIX INPUTS",D323+K322)</f>
        <v>0</v>
      </c>
    </row>
    <row r="324" spans="1:11" ht="27.95" customHeight="1" x14ac:dyDescent="0.25">
      <c r="A324" s="1">
        <v>319</v>
      </c>
      <c r="B324" s="1">
        <f>IF(Inputs!$B$26&lt;&gt;"Ready","FIX INPUTS",Inputs!$B$4+A324/12)</f>
        <v>66.583333333333329</v>
      </c>
      <c r="C324" s="6">
        <f>IF(Inputs!$B$26&lt;&gt;"Ready","FIX INPUTS",IF(A324&lt;=(Inputs!C$17-Inputs!$B$4)*12,Inputs!C$18*(1+Inputs!C$20)^INT((A324-1)/12),0))</f>
        <v>0</v>
      </c>
      <c r="D324" s="6">
        <f>IF(Inputs!$B$26&lt;&gt;"Ready","FIX INPUTS",IF(A324&lt;=(Inputs!C$17-Inputs!$B$4)*12,Inputs!C$19,0))</f>
        <v>0</v>
      </c>
      <c r="E324" s="6">
        <f>IF(Inputs!$B$26&lt;&gt;"Ready","FIX INPUTS",IF(A324&lt;=(Inputs!C$17-Inputs!$B$4)*12,E323*(1+(((1+Inputs!C$21)*(1-Inputs!C$22))^(1/12)-1))+C324*Inputs!$B$11+D324,E323))</f>
        <v>0</v>
      </c>
      <c r="F324" s="6">
        <f>IF(Inputs!$B$26&lt;&gt;"Ready","FIX INPUTS",IF(A324&lt;=(Inputs!C$17-Inputs!$B$4)*12,F323*(1+(((1+Inputs!C$21)*(1-Inputs!C$22))^(1/12)-1))+C324*Inputs!$B$12,F323))</f>
        <v>0</v>
      </c>
      <c r="G324" s="6">
        <f>IF(Inputs!$B$26&lt;&gt;"Ready","FIX INPUTS",IF(A324&lt;=(Inputs!C$17-Inputs!$B$4)*12,G323*(1+(((1+Inputs!C$21)*(1-Inputs!C$22))^(1/12)-1))+C324*Inputs!$B$13,G323))</f>
        <v>0</v>
      </c>
      <c r="H324" s="6">
        <f>IF(Inputs!$B$26&lt;&gt;"Ready","FIX INPUTS",SUM(E324:G324))</f>
        <v>0</v>
      </c>
      <c r="I324" s="6">
        <f>IF(Inputs!$B$26&lt;&gt;"Ready","FIX INPUTS",H324/(1+Inputs!C$23)^(MIN(A324,(Inputs!C$17-Inputs!$B$4)*12)/12))</f>
        <v>0</v>
      </c>
      <c r="J324" s="6">
        <f>IF(Inputs!$B$26&lt;&gt;"Ready","FIX INPUTS",C324+J323)</f>
        <v>0</v>
      </c>
      <c r="K324" s="6">
        <f>IF(Inputs!$B$26&lt;&gt;"Ready","FIX INPUTS",D324+K323)</f>
        <v>0</v>
      </c>
    </row>
    <row r="325" spans="1:11" ht="27.95" customHeight="1" x14ac:dyDescent="0.25">
      <c r="A325" s="1">
        <v>320</v>
      </c>
      <c r="B325" s="1">
        <f>IF(Inputs!$B$26&lt;&gt;"Ready","FIX INPUTS",Inputs!$B$4+A325/12)</f>
        <v>66.666666666666671</v>
      </c>
      <c r="C325" s="6">
        <f>IF(Inputs!$B$26&lt;&gt;"Ready","FIX INPUTS",IF(A325&lt;=(Inputs!C$17-Inputs!$B$4)*12,Inputs!C$18*(1+Inputs!C$20)^INT((A325-1)/12),0))</f>
        <v>0</v>
      </c>
      <c r="D325" s="6">
        <f>IF(Inputs!$B$26&lt;&gt;"Ready","FIX INPUTS",IF(A325&lt;=(Inputs!C$17-Inputs!$B$4)*12,Inputs!C$19,0))</f>
        <v>0</v>
      </c>
      <c r="E325" s="6">
        <f>IF(Inputs!$B$26&lt;&gt;"Ready","FIX INPUTS",IF(A325&lt;=(Inputs!C$17-Inputs!$B$4)*12,E324*(1+(((1+Inputs!C$21)*(1-Inputs!C$22))^(1/12)-1))+C325*Inputs!$B$11+D325,E324))</f>
        <v>0</v>
      </c>
      <c r="F325" s="6">
        <f>IF(Inputs!$B$26&lt;&gt;"Ready","FIX INPUTS",IF(A325&lt;=(Inputs!C$17-Inputs!$B$4)*12,F324*(1+(((1+Inputs!C$21)*(1-Inputs!C$22))^(1/12)-1))+C325*Inputs!$B$12,F324))</f>
        <v>0</v>
      </c>
      <c r="G325" s="6">
        <f>IF(Inputs!$B$26&lt;&gt;"Ready","FIX INPUTS",IF(A325&lt;=(Inputs!C$17-Inputs!$B$4)*12,G324*(1+(((1+Inputs!C$21)*(1-Inputs!C$22))^(1/12)-1))+C325*Inputs!$B$13,G324))</f>
        <v>0</v>
      </c>
      <c r="H325" s="6">
        <f>IF(Inputs!$B$26&lt;&gt;"Ready","FIX INPUTS",SUM(E325:G325))</f>
        <v>0</v>
      </c>
      <c r="I325" s="6">
        <f>IF(Inputs!$B$26&lt;&gt;"Ready","FIX INPUTS",H325/(1+Inputs!C$23)^(MIN(A325,(Inputs!C$17-Inputs!$B$4)*12)/12))</f>
        <v>0</v>
      </c>
      <c r="J325" s="6">
        <f>IF(Inputs!$B$26&lt;&gt;"Ready","FIX INPUTS",C325+J324)</f>
        <v>0</v>
      </c>
      <c r="K325" s="6">
        <f>IF(Inputs!$B$26&lt;&gt;"Ready","FIX INPUTS",D325+K324)</f>
        <v>0</v>
      </c>
    </row>
    <row r="326" spans="1:11" ht="27.95" customHeight="1" x14ac:dyDescent="0.25">
      <c r="A326" s="1">
        <v>321</v>
      </c>
      <c r="B326" s="1">
        <f>IF(Inputs!$B$26&lt;&gt;"Ready","FIX INPUTS",Inputs!$B$4+A326/12)</f>
        <v>66.75</v>
      </c>
      <c r="C326" s="6">
        <f>IF(Inputs!$B$26&lt;&gt;"Ready","FIX INPUTS",IF(A326&lt;=(Inputs!C$17-Inputs!$B$4)*12,Inputs!C$18*(1+Inputs!C$20)^INT((A326-1)/12),0))</f>
        <v>0</v>
      </c>
      <c r="D326" s="6">
        <f>IF(Inputs!$B$26&lt;&gt;"Ready","FIX INPUTS",IF(A326&lt;=(Inputs!C$17-Inputs!$B$4)*12,Inputs!C$19,0))</f>
        <v>0</v>
      </c>
      <c r="E326" s="6">
        <f>IF(Inputs!$B$26&lt;&gt;"Ready","FIX INPUTS",IF(A326&lt;=(Inputs!C$17-Inputs!$B$4)*12,E325*(1+(((1+Inputs!C$21)*(1-Inputs!C$22))^(1/12)-1))+C326*Inputs!$B$11+D326,E325))</f>
        <v>0</v>
      </c>
      <c r="F326" s="6">
        <f>IF(Inputs!$B$26&lt;&gt;"Ready","FIX INPUTS",IF(A326&lt;=(Inputs!C$17-Inputs!$B$4)*12,F325*(1+(((1+Inputs!C$21)*(1-Inputs!C$22))^(1/12)-1))+C326*Inputs!$B$12,F325))</f>
        <v>0</v>
      </c>
      <c r="G326" s="6">
        <f>IF(Inputs!$B$26&lt;&gt;"Ready","FIX INPUTS",IF(A326&lt;=(Inputs!C$17-Inputs!$B$4)*12,G325*(1+(((1+Inputs!C$21)*(1-Inputs!C$22))^(1/12)-1))+C326*Inputs!$B$13,G325))</f>
        <v>0</v>
      </c>
      <c r="H326" s="6">
        <f>IF(Inputs!$B$26&lt;&gt;"Ready","FIX INPUTS",SUM(E326:G326))</f>
        <v>0</v>
      </c>
      <c r="I326" s="6">
        <f>IF(Inputs!$B$26&lt;&gt;"Ready","FIX INPUTS",H326/(1+Inputs!C$23)^(MIN(A326,(Inputs!C$17-Inputs!$B$4)*12)/12))</f>
        <v>0</v>
      </c>
      <c r="J326" s="6">
        <f>IF(Inputs!$B$26&lt;&gt;"Ready","FIX INPUTS",C326+J325)</f>
        <v>0</v>
      </c>
      <c r="K326" s="6">
        <f>IF(Inputs!$B$26&lt;&gt;"Ready","FIX INPUTS",D326+K325)</f>
        <v>0</v>
      </c>
    </row>
    <row r="327" spans="1:11" ht="27.95" customHeight="1" x14ac:dyDescent="0.25">
      <c r="A327" s="1">
        <v>322</v>
      </c>
      <c r="B327" s="1">
        <f>IF(Inputs!$B$26&lt;&gt;"Ready","FIX INPUTS",Inputs!$B$4+A327/12)</f>
        <v>66.833333333333329</v>
      </c>
      <c r="C327" s="6">
        <f>IF(Inputs!$B$26&lt;&gt;"Ready","FIX INPUTS",IF(A327&lt;=(Inputs!C$17-Inputs!$B$4)*12,Inputs!C$18*(1+Inputs!C$20)^INT((A327-1)/12),0))</f>
        <v>0</v>
      </c>
      <c r="D327" s="6">
        <f>IF(Inputs!$B$26&lt;&gt;"Ready","FIX INPUTS",IF(A327&lt;=(Inputs!C$17-Inputs!$B$4)*12,Inputs!C$19,0))</f>
        <v>0</v>
      </c>
      <c r="E327" s="6">
        <f>IF(Inputs!$B$26&lt;&gt;"Ready","FIX INPUTS",IF(A327&lt;=(Inputs!C$17-Inputs!$B$4)*12,E326*(1+(((1+Inputs!C$21)*(1-Inputs!C$22))^(1/12)-1))+C327*Inputs!$B$11+D327,E326))</f>
        <v>0</v>
      </c>
      <c r="F327" s="6">
        <f>IF(Inputs!$B$26&lt;&gt;"Ready","FIX INPUTS",IF(A327&lt;=(Inputs!C$17-Inputs!$B$4)*12,F326*(1+(((1+Inputs!C$21)*(1-Inputs!C$22))^(1/12)-1))+C327*Inputs!$B$12,F326))</f>
        <v>0</v>
      </c>
      <c r="G327" s="6">
        <f>IF(Inputs!$B$26&lt;&gt;"Ready","FIX INPUTS",IF(A327&lt;=(Inputs!C$17-Inputs!$B$4)*12,G326*(1+(((1+Inputs!C$21)*(1-Inputs!C$22))^(1/12)-1))+C327*Inputs!$B$13,G326))</f>
        <v>0</v>
      </c>
      <c r="H327" s="6">
        <f>IF(Inputs!$B$26&lt;&gt;"Ready","FIX INPUTS",SUM(E327:G327))</f>
        <v>0</v>
      </c>
      <c r="I327" s="6">
        <f>IF(Inputs!$B$26&lt;&gt;"Ready","FIX INPUTS",H327/(1+Inputs!C$23)^(MIN(A327,(Inputs!C$17-Inputs!$B$4)*12)/12))</f>
        <v>0</v>
      </c>
      <c r="J327" s="6">
        <f>IF(Inputs!$B$26&lt;&gt;"Ready","FIX INPUTS",C327+J326)</f>
        <v>0</v>
      </c>
      <c r="K327" s="6">
        <f>IF(Inputs!$B$26&lt;&gt;"Ready","FIX INPUTS",D327+K326)</f>
        <v>0</v>
      </c>
    </row>
    <row r="328" spans="1:11" ht="27.95" customHeight="1" x14ac:dyDescent="0.25">
      <c r="A328" s="1">
        <v>323</v>
      </c>
      <c r="B328" s="1">
        <f>IF(Inputs!$B$26&lt;&gt;"Ready","FIX INPUTS",Inputs!$B$4+A328/12)</f>
        <v>66.916666666666671</v>
      </c>
      <c r="C328" s="6">
        <f>IF(Inputs!$B$26&lt;&gt;"Ready","FIX INPUTS",IF(A328&lt;=(Inputs!C$17-Inputs!$B$4)*12,Inputs!C$18*(1+Inputs!C$20)^INT((A328-1)/12),0))</f>
        <v>0</v>
      </c>
      <c r="D328" s="6">
        <f>IF(Inputs!$B$26&lt;&gt;"Ready","FIX INPUTS",IF(A328&lt;=(Inputs!C$17-Inputs!$B$4)*12,Inputs!C$19,0))</f>
        <v>0</v>
      </c>
      <c r="E328" s="6">
        <f>IF(Inputs!$B$26&lt;&gt;"Ready","FIX INPUTS",IF(A328&lt;=(Inputs!C$17-Inputs!$B$4)*12,E327*(1+(((1+Inputs!C$21)*(1-Inputs!C$22))^(1/12)-1))+C328*Inputs!$B$11+D328,E327))</f>
        <v>0</v>
      </c>
      <c r="F328" s="6">
        <f>IF(Inputs!$B$26&lt;&gt;"Ready","FIX INPUTS",IF(A328&lt;=(Inputs!C$17-Inputs!$B$4)*12,F327*(1+(((1+Inputs!C$21)*(1-Inputs!C$22))^(1/12)-1))+C328*Inputs!$B$12,F327))</f>
        <v>0</v>
      </c>
      <c r="G328" s="6">
        <f>IF(Inputs!$B$26&lt;&gt;"Ready","FIX INPUTS",IF(A328&lt;=(Inputs!C$17-Inputs!$B$4)*12,G327*(1+(((1+Inputs!C$21)*(1-Inputs!C$22))^(1/12)-1))+C328*Inputs!$B$13,G327))</f>
        <v>0</v>
      </c>
      <c r="H328" s="6">
        <f>IF(Inputs!$B$26&lt;&gt;"Ready","FIX INPUTS",SUM(E328:G328))</f>
        <v>0</v>
      </c>
      <c r="I328" s="6">
        <f>IF(Inputs!$B$26&lt;&gt;"Ready","FIX INPUTS",H328/(1+Inputs!C$23)^(MIN(A328,(Inputs!C$17-Inputs!$B$4)*12)/12))</f>
        <v>0</v>
      </c>
      <c r="J328" s="6">
        <f>IF(Inputs!$B$26&lt;&gt;"Ready","FIX INPUTS",C328+J327)</f>
        <v>0</v>
      </c>
      <c r="K328" s="6">
        <f>IF(Inputs!$B$26&lt;&gt;"Ready","FIX INPUTS",D328+K327)</f>
        <v>0</v>
      </c>
    </row>
    <row r="329" spans="1:11" ht="27.95" customHeight="1" x14ac:dyDescent="0.25">
      <c r="A329" s="1">
        <v>324</v>
      </c>
      <c r="B329" s="1">
        <f>IF(Inputs!$B$26&lt;&gt;"Ready","FIX INPUTS",Inputs!$B$4+A329/12)</f>
        <v>67</v>
      </c>
      <c r="C329" s="6">
        <f>IF(Inputs!$B$26&lt;&gt;"Ready","FIX INPUTS",IF(A329&lt;=(Inputs!C$17-Inputs!$B$4)*12,Inputs!C$18*(1+Inputs!C$20)^INT((A329-1)/12),0))</f>
        <v>0</v>
      </c>
      <c r="D329" s="6">
        <f>IF(Inputs!$B$26&lt;&gt;"Ready","FIX INPUTS",IF(A329&lt;=(Inputs!C$17-Inputs!$B$4)*12,Inputs!C$19,0))</f>
        <v>0</v>
      </c>
      <c r="E329" s="6">
        <f>IF(Inputs!$B$26&lt;&gt;"Ready","FIX INPUTS",IF(A329&lt;=(Inputs!C$17-Inputs!$B$4)*12,E328*(1+(((1+Inputs!C$21)*(1-Inputs!C$22))^(1/12)-1))+C329*Inputs!$B$11+D329,E328))</f>
        <v>0</v>
      </c>
      <c r="F329" s="6">
        <f>IF(Inputs!$B$26&lt;&gt;"Ready","FIX INPUTS",IF(A329&lt;=(Inputs!C$17-Inputs!$B$4)*12,F328*(1+(((1+Inputs!C$21)*(1-Inputs!C$22))^(1/12)-1))+C329*Inputs!$B$12,F328))</f>
        <v>0</v>
      </c>
      <c r="G329" s="6">
        <f>IF(Inputs!$B$26&lt;&gt;"Ready","FIX INPUTS",IF(A329&lt;=(Inputs!C$17-Inputs!$B$4)*12,G328*(1+(((1+Inputs!C$21)*(1-Inputs!C$22))^(1/12)-1))+C329*Inputs!$B$13,G328))</f>
        <v>0</v>
      </c>
      <c r="H329" s="6">
        <f>IF(Inputs!$B$26&lt;&gt;"Ready","FIX INPUTS",SUM(E329:G329))</f>
        <v>0</v>
      </c>
      <c r="I329" s="6">
        <f>IF(Inputs!$B$26&lt;&gt;"Ready","FIX INPUTS",H329/(1+Inputs!C$23)^(MIN(A329,(Inputs!C$17-Inputs!$B$4)*12)/12))</f>
        <v>0</v>
      </c>
      <c r="J329" s="6">
        <f>IF(Inputs!$B$26&lt;&gt;"Ready","FIX INPUTS",C329+J328)</f>
        <v>0</v>
      </c>
      <c r="K329" s="6">
        <f>IF(Inputs!$B$26&lt;&gt;"Ready","FIX INPUTS",D329+K328)</f>
        <v>0</v>
      </c>
    </row>
    <row r="330" spans="1:11" ht="27.95" customHeight="1" x14ac:dyDescent="0.25">
      <c r="A330" s="1">
        <v>325</v>
      </c>
      <c r="B330" s="1">
        <f>IF(Inputs!$B$26&lt;&gt;"Ready","FIX INPUTS",Inputs!$B$4+A330/12)</f>
        <v>67.083333333333329</v>
      </c>
      <c r="C330" s="6">
        <f>IF(Inputs!$B$26&lt;&gt;"Ready","FIX INPUTS",IF(A330&lt;=(Inputs!C$17-Inputs!$B$4)*12,Inputs!C$18*(1+Inputs!C$20)^INT((A330-1)/12),0))</f>
        <v>0</v>
      </c>
      <c r="D330" s="6">
        <f>IF(Inputs!$B$26&lt;&gt;"Ready","FIX INPUTS",IF(A330&lt;=(Inputs!C$17-Inputs!$B$4)*12,Inputs!C$19,0))</f>
        <v>0</v>
      </c>
      <c r="E330" s="6">
        <f>IF(Inputs!$B$26&lt;&gt;"Ready","FIX INPUTS",IF(A330&lt;=(Inputs!C$17-Inputs!$B$4)*12,E329*(1+(((1+Inputs!C$21)*(1-Inputs!C$22))^(1/12)-1))+C330*Inputs!$B$11+D330,E329))</f>
        <v>0</v>
      </c>
      <c r="F330" s="6">
        <f>IF(Inputs!$B$26&lt;&gt;"Ready","FIX INPUTS",IF(A330&lt;=(Inputs!C$17-Inputs!$B$4)*12,F329*(1+(((1+Inputs!C$21)*(1-Inputs!C$22))^(1/12)-1))+C330*Inputs!$B$12,F329))</f>
        <v>0</v>
      </c>
      <c r="G330" s="6">
        <f>IF(Inputs!$B$26&lt;&gt;"Ready","FIX INPUTS",IF(A330&lt;=(Inputs!C$17-Inputs!$B$4)*12,G329*(1+(((1+Inputs!C$21)*(1-Inputs!C$22))^(1/12)-1))+C330*Inputs!$B$13,G329))</f>
        <v>0</v>
      </c>
      <c r="H330" s="6">
        <f>IF(Inputs!$B$26&lt;&gt;"Ready","FIX INPUTS",SUM(E330:G330))</f>
        <v>0</v>
      </c>
      <c r="I330" s="6">
        <f>IF(Inputs!$B$26&lt;&gt;"Ready","FIX INPUTS",H330/(1+Inputs!C$23)^(MIN(A330,(Inputs!C$17-Inputs!$B$4)*12)/12))</f>
        <v>0</v>
      </c>
      <c r="J330" s="6">
        <f>IF(Inputs!$B$26&lt;&gt;"Ready","FIX INPUTS",C330+J329)</f>
        <v>0</v>
      </c>
      <c r="K330" s="6">
        <f>IF(Inputs!$B$26&lt;&gt;"Ready","FIX INPUTS",D330+K329)</f>
        <v>0</v>
      </c>
    </row>
    <row r="331" spans="1:11" ht="27.95" customHeight="1" x14ac:dyDescent="0.25">
      <c r="A331" s="1">
        <v>326</v>
      </c>
      <c r="B331" s="1">
        <f>IF(Inputs!$B$26&lt;&gt;"Ready","FIX INPUTS",Inputs!$B$4+A331/12)</f>
        <v>67.166666666666671</v>
      </c>
      <c r="C331" s="6">
        <f>IF(Inputs!$B$26&lt;&gt;"Ready","FIX INPUTS",IF(A331&lt;=(Inputs!C$17-Inputs!$B$4)*12,Inputs!C$18*(1+Inputs!C$20)^INT((A331-1)/12),0))</f>
        <v>0</v>
      </c>
      <c r="D331" s="6">
        <f>IF(Inputs!$B$26&lt;&gt;"Ready","FIX INPUTS",IF(A331&lt;=(Inputs!C$17-Inputs!$B$4)*12,Inputs!C$19,0))</f>
        <v>0</v>
      </c>
      <c r="E331" s="6">
        <f>IF(Inputs!$B$26&lt;&gt;"Ready","FIX INPUTS",IF(A331&lt;=(Inputs!C$17-Inputs!$B$4)*12,E330*(1+(((1+Inputs!C$21)*(1-Inputs!C$22))^(1/12)-1))+C331*Inputs!$B$11+D331,E330))</f>
        <v>0</v>
      </c>
      <c r="F331" s="6">
        <f>IF(Inputs!$B$26&lt;&gt;"Ready","FIX INPUTS",IF(A331&lt;=(Inputs!C$17-Inputs!$B$4)*12,F330*(1+(((1+Inputs!C$21)*(1-Inputs!C$22))^(1/12)-1))+C331*Inputs!$B$12,F330))</f>
        <v>0</v>
      </c>
      <c r="G331" s="6">
        <f>IF(Inputs!$B$26&lt;&gt;"Ready","FIX INPUTS",IF(A331&lt;=(Inputs!C$17-Inputs!$B$4)*12,G330*(1+(((1+Inputs!C$21)*(1-Inputs!C$22))^(1/12)-1))+C331*Inputs!$B$13,G330))</f>
        <v>0</v>
      </c>
      <c r="H331" s="6">
        <f>IF(Inputs!$B$26&lt;&gt;"Ready","FIX INPUTS",SUM(E331:G331))</f>
        <v>0</v>
      </c>
      <c r="I331" s="6">
        <f>IF(Inputs!$B$26&lt;&gt;"Ready","FIX INPUTS",H331/(1+Inputs!C$23)^(MIN(A331,(Inputs!C$17-Inputs!$B$4)*12)/12))</f>
        <v>0</v>
      </c>
      <c r="J331" s="6">
        <f>IF(Inputs!$B$26&lt;&gt;"Ready","FIX INPUTS",C331+J330)</f>
        <v>0</v>
      </c>
      <c r="K331" s="6">
        <f>IF(Inputs!$B$26&lt;&gt;"Ready","FIX INPUTS",D331+K330)</f>
        <v>0</v>
      </c>
    </row>
    <row r="332" spans="1:11" ht="27.95" customHeight="1" x14ac:dyDescent="0.25">
      <c r="A332" s="1">
        <v>327</v>
      </c>
      <c r="B332" s="1">
        <f>IF(Inputs!$B$26&lt;&gt;"Ready","FIX INPUTS",Inputs!$B$4+A332/12)</f>
        <v>67.25</v>
      </c>
      <c r="C332" s="6">
        <f>IF(Inputs!$B$26&lt;&gt;"Ready","FIX INPUTS",IF(A332&lt;=(Inputs!C$17-Inputs!$B$4)*12,Inputs!C$18*(1+Inputs!C$20)^INT((A332-1)/12),0))</f>
        <v>0</v>
      </c>
      <c r="D332" s="6">
        <f>IF(Inputs!$B$26&lt;&gt;"Ready","FIX INPUTS",IF(A332&lt;=(Inputs!C$17-Inputs!$B$4)*12,Inputs!C$19,0))</f>
        <v>0</v>
      </c>
      <c r="E332" s="6">
        <f>IF(Inputs!$B$26&lt;&gt;"Ready","FIX INPUTS",IF(A332&lt;=(Inputs!C$17-Inputs!$B$4)*12,E331*(1+(((1+Inputs!C$21)*(1-Inputs!C$22))^(1/12)-1))+C332*Inputs!$B$11+D332,E331))</f>
        <v>0</v>
      </c>
      <c r="F332" s="6">
        <f>IF(Inputs!$B$26&lt;&gt;"Ready","FIX INPUTS",IF(A332&lt;=(Inputs!C$17-Inputs!$B$4)*12,F331*(1+(((1+Inputs!C$21)*(1-Inputs!C$22))^(1/12)-1))+C332*Inputs!$B$12,F331))</f>
        <v>0</v>
      </c>
      <c r="G332" s="6">
        <f>IF(Inputs!$B$26&lt;&gt;"Ready","FIX INPUTS",IF(A332&lt;=(Inputs!C$17-Inputs!$B$4)*12,G331*(1+(((1+Inputs!C$21)*(1-Inputs!C$22))^(1/12)-1))+C332*Inputs!$B$13,G331))</f>
        <v>0</v>
      </c>
      <c r="H332" s="6">
        <f>IF(Inputs!$B$26&lt;&gt;"Ready","FIX INPUTS",SUM(E332:G332))</f>
        <v>0</v>
      </c>
      <c r="I332" s="6">
        <f>IF(Inputs!$B$26&lt;&gt;"Ready","FIX INPUTS",H332/(1+Inputs!C$23)^(MIN(A332,(Inputs!C$17-Inputs!$B$4)*12)/12))</f>
        <v>0</v>
      </c>
      <c r="J332" s="6">
        <f>IF(Inputs!$B$26&lt;&gt;"Ready","FIX INPUTS",C332+J331)</f>
        <v>0</v>
      </c>
      <c r="K332" s="6">
        <f>IF(Inputs!$B$26&lt;&gt;"Ready","FIX INPUTS",D332+K331)</f>
        <v>0</v>
      </c>
    </row>
    <row r="333" spans="1:11" ht="27.95" customHeight="1" x14ac:dyDescent="0.25">
      <c r="A333" s="1">
        <v>328</v>
      </c>
      <c r="B333" s="1">
        <f>IF(Inputs!$B$26&lt;&gt;"Ready","FIX INPUTS",Inputs!$B$4+A333/12)</f>
        <v>67.333333333333329</v>
      </c>
      <c r="C333" s="6">
        <f>IF(Inputs!$B$26&lt;&gt;"Ready","FIX INPUTS",IF(A333&lt;=(Inputs!C$17-Inputs!$B$4)*12,Inputs!C$18*(1+Inputs!C$20)^INT((A333-1)/12),0))</f>
        <v>0</v>
      </c>
      <c r="D333" s="6">
        <f>IF(Inputs!$B$26&lt;&gt;"Ready","FIX INPUTS",IF(A333&lt;=(Inputs!C$17-Inputs!$B$4)*12,Inputs!C$19,0))</f>
        <v>0</v>
      </c>
      <c r="E333" s="6">
        <f>IF(Inputs!$B$26&lt;&gt;"Ready","FIX INPUTS",IF(A333&lt;=(Inputs!C$17-Inputs!$B$4)*12,E332*(1+(((1+Inputs!C$21)*(1-Inputs!C$22))^(1/12)-1))+C333*Inputs!$B$11+D333,E332))</f>
        <v>0</v>
      </c>
      <c r="F333" s="6">
        <f>IF(Inputs!$B$26&lt;&gt;"Ready","FIX INPUTS",IF(A333&lt;=(Inputs!C$17-Inputs!$B$4)*12,F332*(1+(((1+Inputs!C$21)*(1-Inputs!C$22))^(1/12)-1))+C333*Inputs!$B$12,F332))</f>
        <v>0</v>
      </c>
      <c r="G333" s="6">
        <f>IF(Inputs!$B$26&lt;&gt;"Ready","FIX INPUTS",IF(A333&lt;=(Inputs!C$17-Inputs!$B$4)*12,G332*(1+(((1+Inputs!C$21)*(1-Inputs!C$22))^(1/12)-1))+C333*Inputs!$B$13,G332))</f>
        <v>0</v>
      </c>
      <c r="H333" s="6">
        <f>IF(Inputs!$B$26&lt;&gt;"Ready","FIX INPUTS",SUM(E333:G333))</f>
        <v>0</v>
      </c>
      <c r="I333" s="6">
        <f>IF(Inputs!$B$26&lt;&gt;"Ready","FIX INPUTS",H333/(1+Inputs!C$23)^(MIN(A333,(Inputs!C$17-Inputs!$B$4)*12)/12))</f>
        <v>0</v>
      </c>
      <c r="J333" s="6">
        <f>IF(Inputs!$B$26&lt;&gt;"Ready","FIX INPUTS",C333+J332)</f>
        <v>0</v>
      </c>
      <c r="K333" s="6">
        <f>IF(Inputs!$B$26&lt;&gt;"Ready","FIX INPUTS",D333+K332)</f>
        <v>0</v>
      </c>
    </row>
    <row r="334" spans="1:11" ht="27.95" customHeight="1" x14ac:dyDescent="0.25">
      <c r="A334" s="1">
        <v>329</v>
      </c>
      <c r="B334" s="1">
        <f>IF(Inputs!$B$26&lt;&gt;"Ready","FIX INPUTS",Inputs!$B$4+A334/12)</f>
        <v>67.416666666666671</v>
      </c>
      <c r="C334" s="6">
        <f>IF(Inputs!$B$26&lt;&gt;"Ready","FIX INPUTS",IF(A334&lt;=(Inputs!C$17-Inputs!$B$4)*12,Inputs!C$18*(1+Inputs!C$20)^INT((A334-1)/12),0))</f>
        <v>0</v>
      </c>
      <c r="D334" s="6">
        <f>IF(Inputs!$B$26&lt;&gt;"Ready","FIX INPUTS",IF(A334&lt;=(Inputs!C$17-Inputs!$B$4)*12,Inputs!C$19,0))</f>
        <v>0</v>
      </c>
      <c r="E334" s="6">
        <f>IF(Inputs!$B$26&lt;&gt;"Ready","FIX INPUTS",IF(A334&lt;=(Inputs!C$17-Inputs!$B$4)*12,E333*(1+(((1+Inputs!C$21)*(1-Inputs!C$22))^(1/12)-1))+C334*Inputs!$B$11+D334,E333))</f>
        <v>0</v>
      </c>
      <c r="F334" s="6">
        <f>IF(Inputs!$B$26&lt;&gt;"Ready","FIX INPUTS",IF(A334&lt;=(Inputs!C$17-Inputs!$B$4)*12,F333*(1+(((1+Inputs!C$21)*(1-Inputs!C$22))^(1/12)-1))+C334*Inputs!$B$12,F333))</f>
        <v>0</v>
      </c>
      <c r="G334" s="6">
        <f>IF(Inputs!$B$26&lt;&gt;"Ready","FIX INPUTS",IF(A334&lt;=(Inputs!C$17-Inputs!$B$4)*12,G333*(1+(((1+Inputs!C$21)*(1-Inputs!C$22))^(1/12)-1))+C334*Inputs!$B$13,G333))</f>
        <v>0</v>
      </c>
      <c r="H334" s="6">
        <f>IF(Inputs!$B$26&lt;&gt;"Ready","FIX INPUTS",SUM(E334:G334))</f>
        <v>0</v>
      </c>
      <c r="I334" s="6">
        <f>IF(Inputs!$B$26&lt;&gt;"Ready","FIX INPUTS",H334/(1+Inputs!C$23)^(MIN(A334,(Inputs!C$17-Inputs!$B$4)*12)/12))</f>
        <v>0</v>
      </c>
      <c r="J334" s="6">
        <f>IF(Inputs!$B$26&lt;&gt;"Ready","FIX INPUTS",C334+J333)</f>
        <v>0</v>
      </c>
      <c r="K334" s="6">
        <f>IF(Inputs!$B$26&lt;&gt;"Ready","FIX INPUTS",D334+K333)</f>
        <v>0</v>
      </c>
    </row>
    <row r="335" spans="1:11" ht="27.95" customHeight="1" x14ac:dyDescent="0.25">
      <c r="A335" s="1">
        <v>330</v>
      </c>
      <c r="B335" s="1">
        <f>IF(Inputs!$B$26&lt;&gt;"Ready","FIX INPUTS",Inputs!$B$4+A335/12)</f>
        <v>67.5</v>
      </c>
      <c r="C335" s="6">
        <f>IF(Inputs!$B$26&lt;&gt;"Ready","FIX INPUTS",IF(A335&lt;=(Inputs!C$17-Inputs!$B$4)*12,Inputs!C$18*(1+Inputs!C$20)^INT((A335-1)/12),0))</f>
        <v>0</v>
      </c>
      <c r="D335" s="6">
        <f>IF(Inputs!$B$26&lt;&gt;"Ready","FIX INPUTS",IF(A335&lt;=(Inputs!C$17-Inputs!$B$4)*12,Inputs!C$19,0))</f>
        <v>0</v>
      </c>
      <c r="E335" s="6">
        <f>IF(Inputs!$B$26&lt;&gt;"Ready","FIX INPUTS",IF(A335&lt;=(Inputs!C$17-Inputs!$B$4)*12,E334*(1+(((1+Inputs!C$21)*(1-Inputs!C$22))^(1/12)-1))+C335*Inputs!$B$11+D335,E334))</f>
        <v>0</v>
      </c>
      <c r="F335" s="6">
        <f>IF(Inputs!$B$26&lt;&gt;"Ready","FIX INPUTS",IF(A335&lt;=(Inputs!C$17-Inputs!$B$4)*12,F334*(1+(((1+Inputs!C$21)*(1-Inputs!C$22))^(1/12)-1))+C335*Inputs!$B$12,F334))</f>
        <v>0</v>
      </c>
      <c r="G335" s="6">
        <f>IF(Inputs!$B$26&lt;&gt;"Ready","FIX INPUTS",IF(A335&lt;=(Inputs!C$17-Inputs!$B$4)*12,G334*(1+(((1+Inputs!C$21)*(1-Inputs!C$22))^(1/12)-1))+C335*Inputs!$B$13,G334))</f>
        <v>0</v>
      </c>
      <c r="H335" s="6">
        <f>IF(Inputs!$B$26&lt;&gt;"Ready","FIX INPUTS",SUM(E335:G335))</f>
        <v>0</v>
      </c>
      <c r="I335" s="6">
        <f>IF(Inputs!$B$26&lt;&gt;"Ready","FIX INPUTS",H335/(1+Inputs!C$23)^(MIN(A335,(Inputs!C$17-Inputs!$B$4)*12)/12))</f>
        <v>0</v>
      </c>
      <c r="J335" s="6">
        <f>IF(Inputs!$B$26&lt;&gt;"Ready","FIX INPUTS",C335+J334)</f>
        <v>0</v>
      </c>
      <c r="K335" s="6">
        <f>IF(Inputs!$B$26&lt;&gt;"Ready","FIX INPUTS",D335+K334)</f>
        <v>0</v>
      </c>
    </row>
    <row r="336" spans="1:11" ht="27.95" customHeight="1" x14ac:dyDescent="0.25">
      <c r="A336" s="1">
        <v>331</v>
      </c>
      <c r="B336" s="1">
        <f>IF(Inputs!$B$26&lt;&gt;"Ready","FIX INPUTS",Inputs!$B$4+A336/12)</f>
        <v>67.583333333333329</v>
      </c>
      <c r="C336" s="6">
        <f>IF(Inputs!$B$26&lt;&gt;"Ready","FIX INPUTS",IF(A336&lt;=(Inputs!C$17-Inputs!$B$4)*12,Inputs!C$18*(1+Inputs!C$20)^INT((A336-1)/12),0))</f>
        <v>0</v>
      </c>
      <c r="D336" s="6">
        <f>IF(Inputs!$B$26&lt;&gt;"Ready","FIX INPUTS",IF(A336&lt;=(Inputs!C$17-Inputs!$B$4)*12,Inputs!C$19,0))</f>
        <v>0</v>
      </c>
      <c r="E336" s="6">
        <f>IF(Inputs!$B$26&lt;&gt;"Ready","FIX INPUTS",IF(A336&lt;=(Inputs!C$17-Inputs!$B$4)*12,E335*(1+(((1+Inputs!C$21)*(1-Inputs!C$22))^(1/12)-1))+C336*Inputs!$B$11+D336,E335))</f>
        <v>0</v>
      </c>
      <c r="F336" s="6">
        <f>IF(Inputs!$B$26&lt;&gt;"Ready","FIX INPUTS",IF(A336&lt;=(Inputs!C$17-Inputs!$B$4)*12,F335*(1+(((1+Inputs!C$21)*(1-Inputs!C$22))^(1/12)-1))+C336*Inputs!$B$12,F335))</f>
        <v>0</v>
      </c>
      <c r="G336" s="6">
        <f>IF(Inputs!$B$26&lt;&gt;"Ready","FIX INPUTS",IF(A336&lt;=(Inputs!C$17-Inputs!$B$4)*12,G335*(1+(((1+Inputs!C$21)*(1-Inputs!C$22))^(1/12)-1))+C336*Inputs!$B$13,G335))</f>
        <v>0</v>
      </c>
      <c r="H336" s="6">
        <f>IF(Inputs!$B$26&lt;&gt;"Ready","FIX INPUTS",SUM(E336:G336))</f>
        <v>0</v>
      </c>
      <c r="I336" s="6">
        <f>IF(Inputs!$B$26&lt;&gt;"Ready","FIX INPUTS",H336/(1+Inputs!C$23)^(MIN(A336,(Inputs!C$17-Inputs!$B$4)*12)/12))</f>
        <v>0</v>
      </c>
      <c r="J336" s="6">
        <f>IF(Inputs!$B$26&lt;&gt;"Ready","FIX INPUTS",C336+J335)</f>
        <v>0</v>
      </c>
      <c r="K336" s="6">
        <f>IF(Inputs!$B$26&lt;&gt;"Ready","FIX INPUTS",D336+K335)</f>
        <v>0</v>
      </c>
    </row>
    <row r="337" spans="1:11" ht="27.95" customHeight="1" x14ac:dyDescent="0.25">
      <c r="A337" s="1">
        <v>332</v>
      </c>
      <c r="B337" s="1">
        <f>IF(Inputs!$B$26&lt;&gt;"Ready","FIX INPUTS",Inputs!$B$4+A337/12)</f>
        <v>67.666666666666671</v>
      </c>
      <c r="C337" s="6">
        <f>IF(Inputs!$B$26&lt;&gt;"Ready","FIX INPUTS",IF(A337&lt;=(Inputs!C$17-Inputs!$B$4)*12,Inputs!C$18*(1+Inputs!C$20)^INT((A337-1)/12),0))</f>
        <v>0</v>
      </c>
      <c r="D337" s="6">
        <f>IF(Inputs!$B$26&lt;&gt;"Ready","FIX INPUTS",IF(A337&lt;=(Inputs!C$17-Inputs!$B$4)*12,Inputs!C$19,0))</f>
        <v>0</v>
      </c>
      <c r="E337" s="6">
        <f>IF(Inputs!$B$26&lt;&gt;"Ready","FIX INPUTS",IF(A337&lt;=(Inputs!C$17-Inputs!$B$4)*12,E336*(1+(((1+Inputs!C$21)*(1-Inputs!C$22))^(1/12)-1))+C337*Inputs!$B$11+D337,E336))</f>
        <v>0</v>
      </c>
      <c r="F337" s="6">
        <f>IF(Inputs!$B$26&lt;&gt;"Ready","FIX INPUTS",IF(A337&lt;=(Inputs!C$17-Inputs!$B$4)*12,F336*(1+(((1+Inputs!C$21)*(1-Inputs!C$22))^(1/12)-1))+C337*Inputs!$B$12,F336))</f>
        <v>0</v>
      </c>
      <c r="G337" s="6">
        <f>IF(Inputs!$B$26&lt;&gt;"Ready","FIX INPUTS",IF(A337&lt;=(Inputs!C$17-Inputs!$B$4)*12,G336*(1+(((1+Inputs!C$21)*(1-Inputs!C$22))^(1/12)-1))+C337*Inputs!$B$13,G336))</f>
        <v>0</v>
      </c>
      <c r="H337" s="6">
        <f>IF(Inputs!$B$26&lt;&gt;"Ready","FIX INPUTS",SUM(E337:G337))</f>
        <v>0</v>
      </c>
      <c r="I337" s="6">
        <f>IF(Inputs!$B$26&lt;&gt;"Ready","FIX INPUTS",H337/(1+Inputs!C$23)^(MIN(A337,(Inputs!C$17-Inputs!$B$4)*12)/12))</f>
        <v>0</v>
      </c>
      <c r="J337" s="6">
        <f>IF(Inputs!$B$26&lt;&gt;"Ready","FIX INPUTS",C337+J336)</f>
        <v>0</v>
      </c>
      <c r="K337" s="6">
        <f>IF(Inputs!$B$26&lt;&gt;"Ready","FIX INPUTS",D337+K336)</f>
        <v>0</v>
      </c>
    </row>
    <row r="338" spans="1:11" ht="27.95" customHeight="1" x14ac:dyDescent="0.25">
      <c r="A338" s="1">
        <v>333</v>
      </c>
      <c r="B338" s="1">
        <f>IF(Inputs!$B$26&lt;&gt;"Ready","FIX INPUTS",Inputs!$B$4+A338/12)</f>
        <v>67.75</v>
      </c>
      <c r="C338" s="6">
        <f>IF(Inputs!$B$26&lt;&gt;"Ready","FIX INPUTS",IF(A338&lt;=(Inputs!C$17-Inputs!$B$4)*12,Inputs!C$18*(1+Inputs!C$20)^INT((A338-1)/12),0))</f>
        <v>0</v>
      </c>
      <c r="D338" s="6">
        <f>IF(Inputs!$B$26&lt;&gt;"Ready","FIX INPUTS",IF(A338&lt;=(Inputs!C$17-Inputs!$B$4)*12,Inputs!C$19,0))</f>
        <v>0</v>
      </c>
      <c r="E338" s="6">
        <f>IF(Inputs!$B$26&lt;&gt;"Ready","FIX INPUTS",IF(A338&lt;=(Inputs!C$17-Inputs!$B$4)*12,E337*(1+(((1+Inputs!C$21)*(1-Inputs!C$22))^(1/12)-1))+C338*Inputs!$B$11+D338,E337))</f>
        <v>0</v>
      </c>
      <c r="F338" s="6">
        <f>IF(Inputs!$B$26&lt;&gt;"Ready","FIX INPUTS",IF(A338&lt;=(Inputs!C$17-Inputs!$B$4)*12,F337*(1+(((1+Inputs!C$21)*(1-Inputs!C$22))^(1/12)-1))+C338*Inputs!$B$12,F337))</f>
        <v>0</v>
      </c>
      <c r="G338" s="6">
        <f>IF(Inputs!$B$26&lt;&gt;"Ready","FIX INPUTS",IF(A338&lt;=(Inputs!C$17-Inputs!$B$4)*12,G337*(1+(((1+Inputs!C$21)*(1-Inputs!C$22))^(1/12)-1))+C338*Inputs!$B$13,G337))</f>
        <v>0</v>
      </c>
      <c r="H338" s="6">
        <f>IF(Inputs!$B$26&lt;&gt;"Ready","FIX INPUTS",SUM(E338:G338))</f>
        <v>0</v>
      </c>
      <c r="I338" s="6">
        <f>IF(Inputs!$B$26&lt;&gt;"Ready","FIX INPUTS",H338/(1+Inputs!C$23)^(MIN(A338,(Inputs!C$17-Inputs!$B$4)*12)/12))</f>
        <v>0</v>
      </c>
      <c r="J338" s="6">
        <f>IF(Inputs!$B$26&lt;&gt;"Ready","FIX INPUTS",C338+J337)</f>
        <v>0</v>
      </c>
      <c r="K338" s="6">
        <f>IF(Inputs!$B$26&lt;&gt;"Ready","FIX INPUTS",D338+K337)</f>
        <v>0</v>
      </c>
    </row>
    <row r="339" spans="1:11" ht="27.95" customHeight="1" x14ac:dyDescent="0.25">
      <c r="A339" s="1">
        <v>334</v>
      </c>
      <c r="B339" s="1">
        <f>IF(Inputs!$B$26&lt;&gt;"Ready","FIX INPUTS",Inputs!$B$4+A339/12)</f>
        <v>67.833333333333329</v>
      </c>
      <c r="C339" s="6">
        <f>IF(Inputs!$B$26&lt;&gt;"Ready","FIX INPUTS",IF(A339&lt;=(Inputs!C$17-Inputs!$B$4)*12,Inputs!C$18*(1+Inputs!C$20)^INT((A339-1)/12),0))</f>
        <v>0</v>
      </c>
      <c r="D339" s="6">
        <f>IF(Inputs!$B$26&lt;&gt;"Ready","FIX INPUTS",IF(A339&lt;=(Inputs!C$17-Inputs!$B$4)*12,Inputs!C$19,0))</f>
        <v>0</v>
      </c>
      <c r="E339" s="6">
        <f>IF(Inputs!$B$26&lt;&gt;"Ready","FIX INPUTS",IF(A339&lt;=(Inputs!C$17-Inputs!$B$4)*12,E338*(1+(((1+Inputs!C$21)*(1-Inputs!C$22))^(1/12)-1))+C339*Inputs!$B$11+D339,E338))</f>
        <v>0</v>
      </c>
      <c r="F339" s="6">
        <f>IF(Inputs!$B$26&lt;&gt;"Ready","FIX INPUTS",IF(A339&lt;=(Inputs!C$17-Inputs!$B$4)*12,F338*(1+(((1+Inputs!C$21)*(1-Inputs!C$22))^(1/12)-1))+C339*Inputs!$B$12,F338))</f>
        <v>0</v>
      </c>
      <c r="G339" s="6">
        <f>IF(Inputs!$B$26&lt;&gt;"Ready","FIX INPUTS",IF(A339&lt;=(Inputs!C$17-Inputs!$B$4)*12,G338*(1+(((1+Inputs!C$21)*(1-Inputs!C$22))^(1/12)-1))+C339*Inputs!$B$13,G338))</f>
        <v>0</v>
      </c>
      <c r="H339" s="6">
        <f>IF(Inputs!$B$26&lt;&gt;"Ready","FIX INPUTS",SUM(E339:G339))</f>
        <v>0</v>
      </c>
      <c r="I339" s="6">
        <f>IF(Inputs!$B$26&lt;&gt;"Ready","FIX INPUTS",H339/(1+Inputs!C$23)^(MIN(A339,(Inputs!C$17-Inputs!$B$4)*12)/12))</f>
        <v>0</v>
      </c>
      <c r="J339" s="6">
        <f>IF(Inputs!$B$26&lt;&gt;"Ready","FIX INPUTS",C339+J338)</f>
        <v>0</v>
      </c>
      <c r="K339" s="6">
        <f>IF(Inputs!$B$26&lt;&gt;"Ready","FIX INPUTS",D339+K338)</f>
        <v>0</v>
      </c>
    </row>
    <row r="340" spans="1:11" ht="27.95" customHeight="1" x14ac:dyDescent="0.25">
      <c r="A340" s="1">
        <v>335</v>
      </c>
      <c r="B340" s="1">
        <f>IF(Inputs!$B$26&lt;&gt;"Ready","FIX INPUTS",Inputs!$B$4+A340/12)</f>
        <v>67.916666666666671</v>
      </c>
      <c r="C340" s="6">
        <f>IF(Inputs!$B$26&lt;&gt;"Ready","FIX INPUTS",IF(A340&lt;=(Inputs!C$17-Inputs!$B$4)*12,Inputs!C$18*(1+Inputs!C$20)^INT((A340-1)/12),0))</f>
        <v>0</v>
      </c>
      <c r="D340" s="6">
        <f>IF(Inputs!$B$26&lt;&gt;"Ready","FIX INPUTS",IF(A340&lt;=(Inputs!C$17-Inputs!$B$4)*12,Inputs!C$19,0))</f>
        <v>0</v>
      </c>
      <c r="E340" s="6">
        <f>IF(Inputs!$B$26&lt;&gt;"Ready","FIX INPUTS",IF(A340&lt;=(Inputs!C$17-Inputs!$B$4)*12,E339*(1+(((1+Inputs!C$21)*(1-Inputs!C$22))^(1/12)-1))+C340*Inputs!$B$11+D340,E339))</f>
        <v>0</v>
      </c>
      <c r="F340" s="6">
        <f>IF(Inputs!$B$26&lt;&gt;"Ready","FIX INPUTS",IF(A340&lt;=(Inputs!C$17-Inputs!$B$4)*12,F339*(1+(((1+Inputs!C$21)*(1-Inputs!C$22))^(1/12)-1))+C340*Inputs!$B$12,F339))</f>
        <v>0</v>
      </c>
      <c r="G340" s="6">
        <f>IF(Inputs!$B$26&lt;&gt;"Ready","FIX INPUTS",IF(A340&lt;=(Inputs!C$17-Inputs!$B$4)*12,G339*(1+(((1+Inputs!C$21)*(1-Inputs!C$22))^(1/12)-1))+C340*Inputs!$B$13,G339))</f>
        <v>0</v>
      </c>
      <c r="H340" s="6">
        <f>IF(Inputs!$B$26&lt;&gt;"Ready","FIX INPUTS",SUM(E340:G340))</f>
        <v>0</v>
      </c>
      <c r="I340" s="6">
        <f>IF(Inputs!$B$26&lt;&gt;"Ready","FIX INPUTS",H340/(1+Inputs!C$23)^(MIN(A340,(Inputs!C$17-Inputs!$B$4)*12)/12))</f>
        <v>0</v>
      </c>
      <c r="J340" s="6">
        <f>IF(Inputs!$B$26&lt;&gt;"Ready","FIX INPUTS",C340+J339)</f>
        <v>0</v>
      </c>
      <c r="K340" s="6">
        <f>IF(Inputs!$B$26&lt;&gt;"Ready","FIX INPUTS",D340+K339)</f>
        <v>0</v>
      </c>
    </row>
    <row r="341" spans="1:11" ht="27.95" customHeight="1" x14ac:dyDescent="0.25">
      <c r="A341" s="1">
        <v>336</v>
      </c>
      <c r="B341" s="1">
        <f>IF(Inputs!$B$26&lt;&gt;"Ready","FIX INPUTS",Inputs!$B$4+A341/12)</f>
        <v>68</v>
      </c>
      <c r="C341" s="6">
        <f>IF(Inputs!$B$26&lt;&gt;"Ready","FIX INPUTS",IF(A341&lt;=(Inputs!C$17-Inputs!$B$4)*12,Inputs!C$18*(1+Inputs!C$20)^INT((A341-1)/12),0))</f>
        <v>0</v>
      </c>
      <c r="D341" s="6">
        <f>IF(Inputs!$B$26&lt;&gt;"Ready","FIX INPUTS",IF(A341&lt;=(Inputs!C$17-Inputs!$B$4)*12,Inputs!C$19,0))</f>
        <v>0</v>
      </c>
      <c r="E341" s="6">
        <f>IF(Inputs!$B$26&lt;&gt;"Ready","FIX INPUTS",IF(A341&lt;=(Inputs!C$17-Inputs!$B$4)*12,E340*(1+(((1+Inputs!C$21)*(1-Inputs!C$22))^(1/12)-1))+C341*Inputs!$B$11+D341,E340))</f>
        <v>0</v>
      </c>
      <c r="F341" s="6">
        <f>IF(Inputs!$B$26&lt;&gt;"Ready","FIX INPUTS",IF(A341&lt;=(Inputs!C$17-Inputs!$B$4)*12,F340*(1+(((1+Inputs!C$21)*(1-Inputs!C$22))^(1/12)-1))+C341*Inputs!$B$12,F340))</f>
        <v>0</v>
      </c>
      <c r="G341" s="6">
        <f>IF(Inputs!$B$26&lt;&gt;"Ready","FIX INPUTS",IF(A341&lt;=(Inputs!C$17-Inputs!$B$4)*12,G340*(1+(((1+Inputs!C$21)*(1-Inputs!C$22))^(1/12)-1))+C341*Inputs!$B$13,G340))</f>
        <v>0</v>
      </c>
      <c r="H341" s="6">
        <f>IF(Inputs!$B$26&lt;&gt;"Ready","FIX INPUTS",SUM(E341:G341))</f>
        <v>0</v>
      </c>
      <c r="I341" s="6">
        <f>IF(Inputs!$B$26&lt;&gt;"Ready","FIX INPUTS",H341/(1+Inputs!C$23)^(MIN(A341,(Inputs!C$17-Inputs!$B$4)*12)/12))</f>
        <v>0</v>
      </c>
      <c r="J341" s="6">
        <f>IF(Inputs!$B$26&lt;&gt;"Ready","FIX INPUTS",C341+J340)</f>
        <v>0</v>
      </c>
      <c r="K341" s="6">
        <f>IF(Inputs!$B$26&lt;&gt;"Ready","FIX INPUTS",D341+K340)</f>
        <v>0</v>
      </c>
    </row>
    <row r="342" spans="1:11" ht="27.95" customHeight="1" x14ac:dyDescent="0.25">
      <c r="A342" s="1">
        <v>337</v>
      </c>
      <c r="B342" s="1">
        <f>IF(Inputs!$B$26&lt;&gt;"Ready","FIX INPUTS",Inputs!$B$4+A342/12)</f>
        <v>68.083333333333329</v>
      </c>
      <c r="C342" s="6">
        <f>IF(Inputs!$B$26&lt;&gt;"Ready","FIX INPUTS",IF(A342&lt;=(Inputs!C$17-Inputs!$B$4)*12,Inputs!C$18*(1+Inputs!C$20)^INT((A342-1)/12),0))</f>
        <v>0</v>
      </c>
      <c r="D342" s="6">
        <f>IF(Inputs!$B$26&lt;&gt;"Ready","FIX INPUTS",IF(A342&lt;=(Inputs!C$17-Inputs!$B$4)*12,Inputs!C$19,0))</f>
        <v>0</v>
      </c>
      <c r="E342" s="6">
        <f>IF(Inputs!$B$26&lt;&gt;"Ready","FIX INPUTS",IF(A342&lt;=(Inputs!C$17-Inputs!$B$4)*12,E341*(1+(((1+Inputs!C$21)*(1-Inputs!C$22))^(1/12)-1))+C342*Inputs!$B$11+D342,E341))</f>
        <v>0</v>
      </c>
      <c r="F342" s="6">
        <f>IF(Inputs!$B$26&lt;&gt;"Ready","FIX INPUTS",IF(A342&lt;=(Inputs!C$17-Inputs!$B$4)*12,F341*(1+(((1+Inputs!C$21)*(1-Inputs!C$22))^(1/12)-1))+C342*Inputs!$B$12,F341))</f>
        <v>0</v>
      </c>
      <c r="G342" s="6">
        <f>IF(Inputs!$B$26&lt;&gt;"Ready","FIX INPUTS",IF(A342&lt;=(Inputs!C$17-Inputs!$B$4)*12,G341*(1+(((1+Inputs!C$21)*(1-Inputs!C$22))^(1/12)-1))+C342*Inputs!$B$13,G341))</f>
        <v>0</v>
      </c>
      <c r="H342" s="6">
        <f>IF(Inputs!$B$26&lt;&gt;"Ready","FIX INPUTS",SUM(E342:G342))</f>
        <v>0</v>
      </c>
      <c r="I342" s="6">
        <f>IF(Inputs!$B$26&lt;&gt;"Ready","FIX INPUTS",H342/(1+Inputs!C$23)^(MIN(A342,(Inputs!C$17-Inputs!$B$4)*12)/12))</f>
        <v>0</v>
      </c>
      <c r="J342" s="6">
        <f>IF(Inputs!$B$26&lt;&gt;"Ready","FIX INPUTS",C342+J341)</f>
        <v>0</v>
      </c>
      <c r="K342" s="6">
        <f>IF(Inputs!$B$26&lt;&gt;"Ready","FIX INPUTS",D342+K341)</f>
        <v>0</v>
      </c>
    </row>
    <row r="343" spans="1:11" ht="27.95" customHeight="1" x14ac:dyDescent="0.25">
      <c r="A343" s="1">
        <v>338</v>
      </c>
      <c r="B343" s="1">
        <f>IF(Inputs!$B$26&lt;&gt;"Ready","FIX INPUTS",Inputs!$B$4+A343/12)</f>
        <v>68.166666666666671</v>
      </c>
      <c r="C343" s="6">
        <f>IF(Inputs!$B$26&lt;&gt;"Ready","FIX INPUTS",IF(A343&lt;=(Inputs!C$17-Inputs!$B$4)*12,Inputs!C$18*(1+Inputs!C$20)^INT((A343-1)/12),0))</f>
        <v>0</v>
      </c>
      <c r="D343" s="6">
        <f>IF(Inputs!$B$26&lt;&gt;"Ready","FIX INPUTS",IF(A343&lt;=(Inputs!C$17-Inputs!$B$4)*12,Inputs!C$19,0))</f>
        <v>0</v>
      </c>
      <c r="E343" s="6">
        <f>IF(Inputs!$B$26&lt;&gt;"Ready","FIX INPUTS",IF(A343&lt;=(Inputs!C$17-Inputs!$B$4)*12,E342*(1+(((1+Inputs!C$21)*(1-Inputs!C$22))^(1/12)-1))+C343*Inputs!$B$11+D343,E342))</f>
        <v>0</v>
      </c>
      <c r="F343" s="6">
        <f>IF(Inputs!$B$26&lt;&gt;"Ready","FIX INPUTS",IF(A343&lt;=(Inputs!C$17-Inputs!$B$4)*12,F342*(1+(((1+Inputs!C$21)*(1-Inputs!C$22))^(1/12)-1))+C343*Inputs!$B$12,F342))</f>
        <v>0</v>
      </c>
      <c r="G343" s="6">
        <f>IF(Inputs!$B$26&lt;&gt;"Ready","FIX INPUTS",IF(A343&lt;=(Inputs!C$17-Inputs!$B$4)*12,G342*(1+(((1+Inputs!C$21)*(1-Inputs!C$22))^(1/12)-1))+C343*Inputs!$B$13,G342))</f>
        <v>0</v>
      </c>
      <c r="H343" s="6">
        <f>IF(Inputs!$B$26&lt;&gt;"Ready","FIX INPUTS",SUM(E343:G343))</f>
        <v>0</v>
      </c>
      <c r="I343" s="6">
        <f>IF(Inputs!$B$26&lt;&gt;"Ready","FIX INPUTS",H343/(1+Inputs!C$23)^(MIN(A343,(Inputs!C$17-Inputs!$B$4)*12)/12))</f>
        <v>0</v>
      </c>
      <c r="J343" s="6">
        <f>IF(Inputs!$B$26&lt;&gt;"Ready","FIX INPUTS",C343+J342)</f>
        <v>0</v>
      </c>
      <c r="K343" s="6">
        <f>IF(Inputs!$B$26&lt;&gt;"Ready","FIX INPUTS",D343+K342)</f>
        <v>0</v>
      </c>
    </row>
    <row r="344" spans="1:11" ht="27.95" customHeight="1" x14ac:dyDescent="0.25">
      <c r="A344" s="1">
        <v>339</v>
      </c>
      <c r="B344" s="1">
        <f>IF(Inputs!$B$26&lt;&gt;"Ready","FIX INPUTS",Inputs!$B$4+A344/12)</f>
        <v>68.25</v>
      </c>
      <c r="C344" s="6">
        <f>IF(Inputs!$B$26&lt;&gt;"Ready","FIX INPUTS",IF(A344&lt;=(Inputs!C$17-Inputs!$B$4)*12,Inputs!C$18*(1+Inputs!C$20)^INT((A344-1)/12),0))</f>
        <v>0</v>
      </c>
      <c r="D344" s="6">
        <f>IF(Inputs!$B$26&lt;&gt;"Ready","FIX INPUTS",IF(A344&lt;=(Inputs!C$17-Inputs!$B$4)*12,Inputs!C$19,0))</f>
        <v>0</v>
      </c>
      <c r="E344" s="6">
        <f>IF(Inputs!$B$26&lt;&gt;"Ready","FIX INPUTS",IF(A344&lt;=(Inputs!C$17-Inputs!$B$4)*12,E343*(1+(((1+Inputs!C$21)*(1-Inputs!C$22))^(1/12)-1))+C344*Inputs!$B$11+D344,E343))</f>
        <v>0</v>
      </c>
      <c r="F344" s="6">
        <f>IF(Inputs!$B$26&lt;&gt;"Ready","FIX INPUTS",IF(A344&lt;=(Inputs!C$17-Inputs!$B$4)*12,F343*(1+(((1+Inputs!C$21)*(1-Inputs!C$22))^(1/12)-1))+C344*Inputs!$B$12,F343))</f>
        <v>0</v>
      </c>
      <c r="G344" s="6">
        <f>IF(Inputs!$B$26&lt;&gt;"Ready","FIX INPUTS",IF(A344&lt;=(Inputs!C$17-Inputs!$B$4)*12,G343*(1+(((1+Inputs!C$21)*(1-Inputs!C$22))^(1/12)-1))+C344*Inputs!$B$13,G343))</f>
        <v>0</v>
      </c>
      <c r="H344" s="6">
        <f>IF(Inputs!$B$26&lt;&gt;"Ready","FIX INPUTS",SUM(E344:G344))</f>
        <v>0</v>
      </c>
      <c r="I344" s="6">
        <f>IF(Inputs!$B$26&lt;&gt;"Ready","FIX INPUTS",H344/(1+Inputs!C$23)^(MIN(A344,(Inputs!C$17-Inputs!$B$4)*12)/12))</f>
        <v>0</v>
      </c>
      <c r="J344" s="6">
        <f>IF(Inputs!$B$26&lt;&gt;"Ready","FIX INPUTS",C344+J343)</f>
        <v>0</v>
      </c>
      <c r="K344" s="6">
        <f>IF(Inputs!$B$26&lt;&gt;"Ready","FIX INPUTS",D344+K343)</f>
        <v>0</v>
      </c>
    </row>
    <row r="345" spans="1:11" ht="27.95" customHeight="1" x14ac:dyDescent="0.25">
      <c r="A345" s="1">
        <v>340</v>
      </c>
      <c r="B345" s="1">
        <f>IF(Inputs!$B$26&lt;&gt;"Ready","FIX INPUTS",Inputs!$B$4+A345/12)</f>
        <v>68.333333333333329</v>
      </c>
      <c r="C345" s="6">
        <f>IF(Inputs!$B$26&lt;&gt;"Ready","FIX INPUTS",IF(A345&lt;=(Inputs!C$17-Inputs!$B$4)*12,Inputs!C$18*(1+Inputs!C$20)^INT((A345-1)/12),0))</f>
        <v>0</v>
      </c>
      <c r="D345" s="6">
        <f>IF(Inputs!$B$26&lt;&gt;"Ready","FIX INPUTS",IF(A345&lt;=(Inputs!C$17-Inputs!$B$4)*12,Inputs!C$19,0))</f>
        <v>0</v>
      </c>
      <c r="E345" s="6">
        <f>IF(Inputs!$B$26&lt;&gt;"Ready","FIX INPUTS",IF(A345&lt;=(Inputs!C$17-Inputs!$B$4)*12,E344*(1+(((1+Inputs!C$21)*(1-Inputs!C$22))^(1/12)-1))+C345*Inputs!$B$11+D345,E344))</f>
        <v>0</v>
      </c>
      <c r="F345" s="6">
        <f>IF(Inputs!$B$26&lt;&gt;"Ready","FIX INPUTS",IF(A345&lt;=(Inputs!C$17-Inputs!$B$4)*12,F344*(1+(((1+Inputs!C$21)*(1-Inputs!C$22))^(1/12)-1))+C345*Inputs!$B$12,F344))</f>
        <v>0</v>
      </c>
      <c r="G345" s="6">
        <f>IF(Inputs!$B$26&lt;&gt;"Ready","FIX INPUTS",IF(A345&lt;=(Inputs!C$17-Inputs!$B$4)*12,G344*(1+(((1+Inputs!C$21)*(1-Inputs!C$22))^(1/12)-1))+C345*Inputs!$B$13,G344))</f>
        <v>0</v>
      </c>
      <c r="H345" s="6">
        <f>IF(Inputs!$B$26&lt;&gt;"Ready","FIX INPUTS",SUM(E345:G345))</f>
        <v>0</v>
      </c>
      <c r="I345" s="6">
        <f>IF(Inputs!$B$26&lt;&gt;"Ready","FIX INPUTS",H345/(1+Inputs!C$23)^(MIN(A345,(Inputs!C$17-Inputs!$B$4)*12)/12))</f>
        <v>0</v>
      </c>
      <c r="J345" s="6">
        <f>IF(Inputs!$B$26&lt;&gt;"Ready","FIX INPUTS",C345+J344)</f>
        <v>0</v>
      </c>
      <c r="K345" s="6">
        <f>IF(Inputs!$B$26&lt;&gt;"Ready","FIX INPUTS",D345+K344)</f>
        <v>0</v>
      </c>
    </row>
    <row r="346" spans="1:11" ht="27.95" customHeight="1" x14ac:dyDescent="0.25">
      <c r="A346" s="1">
        <v>341</v>
      </c>
      <c r="B346" s="1">
        <f>IF(Inputs!$B$26&lt;&gt;"Ready","FIX INPUTS",Inputs!$B$4+A346/12)</f>
        <v>68.416666666666671</v>
      </c>
      <c r="C346" s="6">
        <f>IF(Inputs!$B$26&lt;&gt;"Ready","FIX INPUTS",IF(A346&lt;=(Inputs!C$17-Inputs!$B$4)*12,Inputs!C$18*(1+Inputs!C$20)^INT((A346-1)/12),0))</f>
        <v>0</v>
      </c>
      <c r="D346" s="6">
        <f>IF(Inputs!$B$26&lt;&gt;"Ready","FIX INPUTS",IF(A346&lt;=(Inputs!C$17-Inputs!$B$4)*12,Inputs!C$19,0))</f>
        <v>0</v>
      </c>
      <c r="E346" s="6">
        <f>IF(Inputs!$B$26&lt;&gt;"Ready","FIX INPUTS",IF(A346&lt;=(Inputs!C$17-Inputs!$B$4)*12,E345*(1+(((1+Inputs!C$21)*(1-Inputs!C$22))^(1/12)-1))+C346*Inputs!$B$11+D346,E345))</f>
        <v>0</v>
      </c>
      <c r="F346" s="6">
        <f>IF(Inputs!$B$26&lt;&gt;"Ready","FIX INPUTS",IF(A346&lt;=(Inputs!C$17-Inputs!$B$4)*12,F345*(1+(((1+Inputs!C$21)*(1-Inputs!C$22))^(1/12)-1))+C346*Inputs!$B$12,F345))</f>
        <v>0</v>
      </c>
      <c r="G346" s="6">
        <f>IF(Inputs!$B$26&lt;&gt;"Ready","FIX INPUTS",IF(A346&lt;=(Inputs!C$17-Inputs!$B$4)*12,G345*(1+(((1+Inputs!C$21)*(1-Inputs!C$22))^(1/12)-1))+C346*Inputs!$B$13,G345))</f>
        <v>0</v>
      </c>
      <c r="H346" s="6">
        <f>IF(Inputs!$B$26&lt;&gt;"Ready","FIX INPUTS",SUM(E346:G346))</f>
        <v>0</v>
      </c>
      <c r="I346" s="6">
        <f>IF(Inputs!$B$26&lt;&gt;"Ready","FIX INPUTS",H346/(1+Inputs!C$23)^(MIN(A346,(Inputs!C$17-Inputs!$B$4)*12)/12))</f>
        <v>0</v>
      </c>
      <c r="J346" s="6">
        <f>IF(Inputs!$B$26&lt;&gt;"Ready","FIX INPUTS",C346+J345)</f>
        <v>0</v>
      </c>
      <c r="K346" s="6">
        <f>IF(Inputs!$B$26&lt;&gt;"Ready","FIX INPUTS",D346+K345)</f>
        <v>0</v>
      </c>
    </row>
    <row r="347" spans="1:11" ht="27.95" customHeight="1" x14ac:dyDescent="0.25">
      <c r="A347" s="1">
        <v>342</v>
      </c>
      <c r="B347" s="1">
        <f>IF(Inputs!$B$26&lt;&gt;"Ready","FIX INPUTS",Inputs!$B$4+A347/12)</f>
        <v>68.5</v>
      </c>
      <c r="C347" s="6">
        <f>IF(Inputs!$B$26&lt;&gt;"Ready","FIX INPUTS",IF(A347&lt;=(Inputs!C$17-Inputs!$B$4)*12,Inputs!C$18*(1+Inputs!C$20)^INT((A347-1)/12),0))</f>
        <v>0</v>
      </c>
      <c r="D347" s="6">
        <f>IF(Inputs!$B$26&lt;&gt;"Ready","FIX INPUTS",IF(A347&lt;=(Inputs!C$17-Inputs!$B$4)*12,Inputs!C$19,0))</f>
        <v>0</v>
      </c>
      <c r="E347" s="6">
        <f>IF(Inputs!$B$26&lt;&gt;"Ready","FIX INPUTS",IF(A347&lt;=(Inputs!C$17-Inputs!$B$4)*12,E346*(1+(((1+Inputs!C$21)*(1-Inputs!C$22))^(1/12)-1))+C347*Inputs!$B$11+D347,E346))</f>
        <v>0</v>
      </c>
      <c r="F347" s="6">
        <f>IF(Inputs!$B$26&lt;&gt;"Ready","FIX INPUTS",IF(A347&lt;=(Inputs!C$17-Inputs!$B$4)*12,F346*(1+(((1+Inputs!C$21)*(1-Inputs!C$22))^(1/12)-1))+C347*Inputs!$B$12,F346))</f>
        <v>0</v>
      </c>
      <c r="G347" s="6">
        <f>IF(Inputs!$B$26&lt;&gt;"Ready","FIX INPUTS",IF(A347&lt;=(Inputs!C$17-Inputs!$B$4)*12,G346*(1+(((1+Inputs!C$21)*(1-Inputs!C$22))^(1/12)-1))+C347*Inputs!$B$13,G346))</f>
        <v>0</v>
      </c>
      <c r="H347" s="6">
        <f>IF(Inputs!$B$26&lt;&gt;"Ready","FIX INPUTS",SUM(E347:G347))</f>
        <v>0</v>
      </c>
      <c r="I347" s="6">
        <f>IF(Inputs!$B$26&lt;&gt;"Ready","FIX INPUTS",H347/(1+Inputs!C$23)^(MIN(A347,(Inputs!C$17-Inputs!$B$4)*12)/12))</f>
        <v>0</v>
      </c>
      <c r="J347" s="6">
        <f>IF(Inputs!$B$26&lt;&gt;"Ready","FIX INPUTS",C347+J346)</f>
        <v>0</v>
      </c>
      <c r="K347" s="6">
        <f>IF(Inputs!$B$26&lt;&gt;"Ready","FIX INPUTS",D347+K346)</f>
        <v>0</v>
      </c>
    </row>
    <row r="348" spans="1:11" ht="27.95" customHeight="1" x14ac:dyDescent="0.25">
      <c r="A348" s="1">
        <v>343</v>
      </c>
      <c r="B348" s="1">
        <f>IF(Inputs!$B$26&lt;&gt;"Ready","FIX INPUTS",Inputs!$B$4+A348/12)</f>
        <v>68.583333333333329</v>
      </c>
      <c r="C348" s="6">
        <f>IF(Inputs!$B$26&lt;&gt;"Ready","FIX INPUTS",IF(A348&lt;=(Inputs!C$17-Inputs!$B$4)*12,Inputs!C$18*(1+Inputs!C$20)^INT((A348-1)/12),0))</f>
        <v>0</v>
      </c>
      <c r="D348" s="6">
        <f>IF(Inputs!$B$26&lt;&gt;"Ready","FIX INPUTS",IF(A348&lt;=(Inputs!C$17-Inputs!$B$4)*12,Inputs!C$19,0))</f>
        <v>0</v>
      </c>
      <c r="E348" s="6">
        <f>IF(Inputs!$B$26&lt;&gt;"Ready","FIX INPUTS",IF(A348&lt;=(Inputs!C$17-Inputs!$B$4)*12,E347*(1+(((1+Inputs!C$21)*(1-Inputs!C$22))^(1/12)-1))+C348*Inputs!$B$11+D348,E347))</f>
        <v>0</v>
      </c>
      <c r="F348" s="6">
        <f>IF(Inputs!$B$26&lt;&gt;"Ready","FIX INPUTS",IF(A348&lt;=(Inputs!C$17-Inputs!$B$4)*12,F347*(1+(((1+Inputs!C$21)*(1-Inputs!C$22))^(1/12)-1))+C348*Inputs!$B$12,F347))</f>
        <v>0</v>
      </c>
      <c r="G348" s="6">
        <f>IF(Inputs!$B$26&lt;&gt;"Ready","FIX INPUTS",IF(A348&lt;=(Inputs!C$17-Inputs!$B$4)*12,G347*(1+(((1+Inputs!C$21)*(1-Inputs!C$22))^(1/12)-1))+C348*Inputs!$B$13,G347))</f>
        <v>0</v>
      </c>
      <c r="H348" s="6">
        <f>IF(Inputs!$B$26&lt;&gt;"Ready","FIX INPUTS",SUM(E348:G348))</f>
        <v>0</v>
      </c>
      <c r="I348" s="6">
        <f>IF(Inputs!$B$26&lt;&gt;"Ready","FIX INPUTS",H348/(1+Inputs!C$23)^(MIN(A348,(Inputs!C$17-Inputs!$B$4)*12)/12))</f>
        <v>0</v>
      </c>
      <c r="J348" s="6">
        <f>IF(Inputs!$B$26&lt;&gt;"Ready","FIX INPUTS",C348+J347)</f>
        <v>0</v>
      </c>
      <c r="K348" s="6">
        <f>IF(Inputs!$B$26&lt;&gt;"Ready","FIX INPUTS",D348+K347)</f>
        <v>0</v>
      </c>
    </row>
    <row r="349" spans="1:11" ht="27.95" customHeight="1" x14ac:dyDescent="0.25">
      <c r="A349" s="1">
        <v>344</v>
      </c>
      <c r="B349" s="1">
        <f>IF(Inputs!$B$26&lt;&gt;"Ready","FIX INPUTS",Inputs!$B$4+A349/12)</f>
        <v>68.666666666666671</v>
      </c>
      <c r="C349" s="6">
        <f>IF(Inputs!$B$26&lt;&gt;"Ready","FIX INPUTS",IF(A349&lt;=(Inputs!C$17-Inputs!$B$4)*12,Inputs!C$18*(1+Inputs!C$20)^INT((A349-1)/12),0))</f>
        <v>0</v>
      </c>
      <c r="D349" s="6">
        <f>IF(Inputs!$B$26&lt;&gt;"Ready","FIX INPUTS",IF(A349&lt;=(Inputs!C$17-Inputs!$B$4)*12,Inputs!C$19,0))</f>
        <v>0</v>
      </c>
      <c r="E349" s="6">
        <f>IF(Inputs!$B$26&lt;&gt;"Ready","FIX INPUTS",IF(A349&lt;=(Inputs!C$17-Inputs!$B$4)*12,E348*(1+(((1+Inputs!C$21)*(1-Inputs!C$22))^(1/12)-1))+C349*Inputs!$B$11+D349,E348))</f>
        <v>0</v>
      </c>
      <c r="F349" s="6">
        <f>IF(Inputs!$B$26&lt;&gt;"Ready","FIX INPUTS",IF(A349&lt;=(Inputs!C$17-Inputs!$B$4)*12,F348*(1+(((1+Inputs!C$21)*(1-Inputs!C$22))^(1/12)-1))+C349*Inputs!$B$12,F348))</f>
        <v>0</v>
      </c>
      <c r="G349" s="6">
        <f>IF(Inputs!$B$26&lt;&gt;"Ready","FIX INPUTS",IF(A349&lt;=(Inputs!C$17-Inputs!$B$4)*12,G348*(1+(((1+Inputs!C$21)*(1-Inputs!C$22))^(1/12)-1))+C349*Inputs!$B$13,G348))</f>
        <v>0</v>
      </c>
      <c r="H349" s="6">
        <f>IF(Inputs!$B$26&lt;&gt;"Ready","FIX INPUTS",SUM(E349:G349))</f>
        <v>0</v>
      </c>
      <c r="I349" s="6">
        <f>IF(Inputs!$B$26&lt;&gt;"Ready","FIX INPUTS",H349/(1+Inputs!C$23)^(MIN(A349,(Inputs!C$17-Inputs!$B$4)*12)/12))</f>
        <v>0</v>
      </c>
      <c r="J349" s="6">
        <f>IF(Inputs!$B$26&lt;&gt;"Ready","FIX INPUTS",C349+J348)</f>
        <v>0</v>
      </c>
      <c r="K349" s="6">
        <f>IF(Inputs!$B$26&lt;&gt;"Ready","FIX INPUTS",D349+K348)</f>
        <v>0</v>
      </c>
    </row>
    <row r="350" spans="1:11" ht="27.95" customHeight="1" x14ac:dyDescent="0.25">
      <c r="A350" s="1">
        <v>345</v>
      </c>
      <c r="B350" s="1">
        <f>IF(Inputs!$B$26&lt;&gt;"Ready","FIX INPUTS",Inputs!$B$4+A350/12)</f>
        <v>68.75</v>
      </c>
      <c r="C350" s="6">
        <f>IF(Inputs!$B$26&lt;&gt;"Ready","FIX INPUTS",IF(A350&lt;=(Inputs!C$17-Inputs!$B$4)*12,Inputs!C$18*(1+Inputs!C$20)^INT((A350-1)/12),0))</f>
        <v>0</v>
      </c>
      <c r="D350" s="6">
        <f>IF(Inputs!$B$26&lt;&gt;"Ready","FIX INPUTS",IF(A350&lt;=(Inputs!C$17-Inputs!$B$4)*12,Inputs!C$19,0))</f>
        <v>0</v>
      </c>
      <c r="E350" s="6">
        <f>IF(Inputs!$B$26&lt;&gt;"Ready","FIX INPUTS",IF(A350&lt;=(Inputs!C$17-Inputs!$B$4)*12,E349*(1+(((1+Inputs!C$21)*(1-Inputs!C$22))^(1/12)-1))+C350*Inputs!$B$11+D350,E349))</f>
        <v>0</v>
      </c>
      <c r="F350" s="6">
        <f>IF(Inputs!$B$26&lt;&gt;"Ready","FIX INPUTS",IF(A350&lt;=(Inputs!C$17-Inputs!$B$4)*12,F349*(1+(((1+Inputs!C$21)*(1-Inputs!C$22))^(1/12)-1))+C350*Inputs!$B$12,F349))</f>
        <v>0</v>
      </c>
      <c r="G350" s="6">
        <f>IF(Inputs!$B$26&lt;&gt;"Ready","FIX INPUTS",IF(A350&lt;=(Inputs!C$17-Inputs!$B$4)*12,G349*(1+(((1+Inputs!C$21)*(1-Inputs!C$22))^(1/12)-1))+C350*Inputs!$B$13,G349))</f>
        <v>0</v>
      </c>
      <c r="H350" s="6">
        <f>IF(Inputs!$B$26&lt;&gt;"Ready","FIX INPUTS",SUM(E350:G350))</f>
        <v>0</v>
      </c>
      <c r="I350" s="6">
        <f>IF(Inputs!$B$26&lt;&gt;"Ready","FIX INPUTS",H350/(1+Inputs!C$23)^(MIN(A350,(Inputs!C$17-Inputs!$B$4)*12)/12))</f>
        <v>0</v>
      </c>
      <c r="J350" s="6">
        <f>IF(Inputs!$B$26&lt;&gt;"Ready","FIX INPUTS",C350+J349)</f>
        <v>0</v>
      </c>
      <c r="K350" s="6">
        <f>IF(Inputs!$B$26&lt;&gt;"Ready","FIX INPUTS",D350+K349)</f>
        <v>0</v>
      </c>
    </row>
    <row r="351" spans="1:11" ht="27.95" customHeight="1" x14ac:dyDescent="0.25">
      <c r="A351" s="1">
        <v>346</v>
      </c>
      <c r="B351" s="1">
        <f>IF(Inputs!$B$26&lt;&gt;"Ready","FIX INPUTS",Inputs!$B$4+A351/12)</f>
        <v>68.833333333333329</v>
      </c>
      <c r="C351" s="6">
        <f>IF(Inputs!$B$26&lt;&gt;"Ready","FIX INPUTS",IF(A351&lt;=(Inputs!C$17-Inputs!$B$4)*12,Inputs!C$18*(1+Inputs!C$20)^INT((A351-1)/12),0))</f>
        <v>0</v>
      </c>
      <c r="D351" s="6">
        <f>IF(Inputs!$B$26&lt;&gt;"Ready","FIX INPUTS",IF(A351&lt;=(Inputs!C$17-Inputs!$B$4)*12,Inputs!C$19,0))</f>
        <v>0</v>
      </c>
      <c r="E351" s="6">
        <f>IF(Inputs!$B$26&lt;&gt;"Ready","FIX INPUTS",IF(A351&lt;=(Inputs!C$17-Inputs!$B$4)*12,E350*(1+(((1+Inputs!C$21)*(1-Inputs!C$22))^(1/12)-1))+C351*Inputs!$B$11+D351,E350))</f>
        <v>0</v>
      </c>
      <c r="F351" s="6">
        <f>IF(Inputs!$B$26&lt;&gt;"Ready","FIX INPUTS",IF(A351&lt;=(Inputs!C$17-Inputs!$B$4)*12,F350*(1+(((1+Inputs!C$21)*(1-Inputs!C$22))^(1/12)-1))+C351*Inputs!$B$12,F350))</f>
        <v>0</v>
      </c>
      <c r="G351" s="6">
        <f>IF(Inputs!$B$26&lt;&gt;"Ready","FIX INPUTS",IF(A351&lt;=(Inputs!C$17-Inputs!$B$4)*12,G350*(1+(((1+Inputs!C$21)*(1-Inputs!C$22))^(1/12)-1))+C351*Inputs!$B$13,G350))</f>
        <v>0</v>
      </c>
      <c r="H351" s="6">
        <f>IF(Inputs!$B$26&lt;&gt;"Ready","FIX INPUTS",SUM(E351:G351))</f>
        <v>0</v>
      </c>
      <c r="I351" s="6">
        <f>IF(Inputs!$B$26&lt;&gt;"Ready","FIX INPUTS",H351/(1+Inputs!C$23)^(MIN(A351,(Inputs!C$17-Inputs!$B$4)*12)/12))</f>
        <v>0</v>
      </c>
      <c r="J351" s="6">
        <f>IF(Inputs!$B$26&lt;&gt;"Ready","FIX INPUTS",C351+J350)</f>
        <v>0</v>
      </c>
      <c r="K351" s="6">
        <f>IF(Inputs!$B$26&lt;&gt;"Ready","FIX INPUTS",D351+K350)</f>
        <v>0</v>
      </c>
    </row>
    <row r="352" spans="1:11" ht="27.95" customHeight="1" x14ac:dyDescent="0.25">
      <c r="A352" s="1">
        <v>347</v>
      </c>
      <c r="B352" s="1">
        <f>IF(Inputs!$B$26&lt;&gt;"Ready","FIX INPUTS",Inputs!$B$4+A352/12)</f>
        <v>68.916666666666671</v>
      </c>
      <c r="C352" s="6">
        <f>IF(Inputs!$B$26&lt;&gt;"Ready","FIX INPUTS",IF(A352&lt;=(Inputs!C$17-Inputs!$B$4)*12,Inputs!C$18*(1+Inputs!C$20)^INT((A352-1)/12),0))</f>
        <v>0</v>
      </c>
      <c r="D352" s="6">
        <f>IF(Inputs!$B$26&lt;&gt;"Ready","FIX INPUTS",IF(A352&lt;=(Inputs!C$17-Inputs!$B$4)*12,Inputs!C$19,0))</f>
        <v>0</v>
      </c>
      <c r="E352" s="6">
        <f>IF(Inputs!$B$26&lt;&gt;"Ready","FIX INPUTS",IF(A352&lt;=(Inputs!C$17-Inputs!$B$4)*12,E351*(1+(((1+Inputs!C$21)*(1-Inputs!C$22))^(1/12)-1))+C352*Inputs!$B$11+D352,E351))</f>
        <v>0</v>
      </c>
      <c r="F352" s="6">
        <f>IF(Inputs!$B$26&lt;&gt;"Ready","FIX INPUTS",IF(A352&lt;=(Inputs!C$17-Inputs!$B$4)*12,F351*(1+(((1+Inputs!C$21)*(1-Inputs!C$22))^(1/12)-1))+C352*Inputs!$B$12,F351))</f>
        <v>0</v>
      </c>
      <c r="G352" s="6">
        <f>IF(Inputs!$B$26&lt;&gt;"Ready","FIX INPUTS",IF(A352&lt;=(Inputs!C$17-Inputs!$B$4)*12,G351*(1+(((1+Inputs!C$21)*(1-Inputs!C$22))^(1/12)-1))+C352*Inputs!$B$13,G351))</f>
        <v>0</v>
      </c>
      <c r="H352" s="6">
        <f>IF(Inputs!$B$26&lt;&gt;"Ready","FIX INPUTS",SUM(E352:G352))</f>
        <v>0</v>
      </c>
      <c r="I352" s="6">
        <f>IF(Inputs!$B$26&lt;&gt;"Ready","FIX INPUTS",H352/(1+Inputs!C$23)^(MIN(A352,(Inputs!C$17-Inputs!$B$4)*12)/12))</f>
        <v>0</v>
      </c>
      <c r="J352" s="6">
        <f>IF(Inputs!$B$26&lt;&gt;"Ready","FIX INPUTS",C352+J351)</f>
        <v>0</v>
      </c>
      <c r="K352" s="6">
        <f>IF(Inputs!$B$26&lt;&gt;"Ready","FIX INPUTS",D352+K351)</f>
        <v>0</v>
      </c>
    </row>
    <row r="353" spans="1:11" ht="27.95" customHeight="1" x14ac:dyDescent="0.25">
      <c r="A353" s="1">
        <v>348</v>
      </c>
      <c r="B353" s="1">
        <f>IF(Inputs!$B$26&lt;&gt;"Ready","FIX INPUTS",Inputs!$B$4+A353/12)</f>
        <v>69</v>
      </c>
      <c r="C353" s="6">
        <f>IF(Inputs!$B$26&lt;&gt;"Ready","FIX INPUTS",IF(A353&lt;=(Inputs!C$17-Inputs!$B$4)*12,Inputs!C$18*(1+Inputs!C$20)^INT((A353-1)/12),0))</f>
        <v>0</v>
      </c>
      <c r="D353" s="6">
        <f>IF(Inputs!$B$26&lt;&gt;"Ready","FIX INPUTS",IF(A353&lt;=(Inputs!C$17-Inputs!$B$4)*12,Inputs!C$19,0))</f>
        <v>0</v>
      </c>
      <c r="E353" s="6">
        <f>IF(Inputs!$B$26&lt;&gt;"Ready","FIX INPUTS",IF(A353&lt;=(Inputs!C$17-Inputs!$B$4)*12,E352*(1+(((1+Inputs!C$21)*(1-Inputs!C$22))^(1/12)-1))+C353*Inputs!$B$11+D353,E352))</f>
        <v>0</v>
      </c>
      <c r="F353" s="6">
        <f>IF(Inputs!$B$26&lt;&gt;"Ready","FIX INPUTS",IF(A353&lt;=(Inputs!C$17-Inputs!$B$4)*12,F352*(1+(((1+Inputs!C$21)*(1-Inputs!C$22))^(1/12)-1))+C353*Inputs!$B$12,F352))</f>
        <v>0</v>
      </c>
      <c r="G353" s="6">
        <f>IF(Inputs!$B$26&lt;&gt;"Ready","FIX INPUTS",IF(A353&lt;=(Inputs!C$17-Inputs!$B$4)*12,G352*(1+(((1+Inputs!C$21)*(1-Inputs!C$22))^(1/12)-1))+C353*Inputs!$B$13,G352))</f>
        <v>0</v>
      </c>
      <c r="H353" s="6">
        <f>IF(Inputs!$B$26&lt;&gt;"Ready","FIX INPUTS",SUM(E353:G353))</f>
        <v>0</v>
      </c>
      <c r="I353" s="6">
        <f>IF(Inputs!$B$26&lt;&gt;"Ready","FIX INPUTS",H353/(1+Inputs!C$23)^(MIN(A353,(Inputs!C$17-Inputs!$B$4)*12)/12))</f>
        <v>0</v>
      </c>
      <c r="J353" s="6">
        <f>IF(Inputs!$B$26&lt;&gt;"Ready","FIX INPUTS",C353+J352)</f>
        <v>0</v>
      </c>
      <c r="K353" s="6">
        <f>IF(Inputs!$B$26&lt;&gt;"Ready","FIX INPUTS",D353+K352)</f>
        <v>0</v>
      </c>
    </row>
    <row r="354" spans="1:11" ht="27.95" customHeight="1" x14ac:dyDescent="0.25">
      <c r="A354" s="1">
        <v>349</v>
      </c>
      <c r="B354" s="1">
        <f>IF(Inputs!$B$26&lt;&gt;"Ready","FIX INPUTS",Inputs!$B$4+A354/12)</f>
        <v>69.083333333333329</v>
      </c>
      <c r="C354" s="6">
        <f>IF(Inputs!$B$26&lt;&gt;"Ready","FIX INPUTS",IF(A354&lt;=(Inputs!C$17-Inputs!$B$4)*12,Inputs!C$18*(1+Inputs!C$20)^INT((A354-1)/12),0))</f>
        <v>0</v>
      </c>
      <c r="D354" s="6">
        <f>IF(Inputs!$B$26&lt;&gt;"Ready","FIX INPUTS",IF(A354&lt;=(Inputs!C$17-Inputs!$B$4)*12,Inputs!C$19,0))</f>
        <v>0</v>
      </c>
      <c r="E354" s="6">
        <f>IF(Inputs!$B$26&lt;&gt;"Ready","FIX INPUTS",IF(A354&lt;=(Inputs!C$17-Inputs!$B$4)*12,E353*(1+(((1+Inputs!C$21)*(1-Inputs!C$22))^(1/12)-1))+C354*Inputs!$B$11+D354,E353))</f>
        <v>0</v>
      </c>
      <c r="F354" s="6">
        <f>IF(Inputs!$B$26&lt;&gt;"Ready","FIX INPUTS",IF(A354&lt;=(Inputs!C$17-Inputs!$B$4)*12,F353*(1+(((1+Inputs!C$21)*(1-Inputs!C$22))^(1/12)-1))+C354*Inputs!$B$12,F353))</f>
        <v>0</v>
      </c>
      <c r="G354" s="6">
        <f>IF(Inputs!$B$26&lt;&gt;"Ready","FIX INPUTS",IF(A354&lt;=(Inputs!C$17-Inputs!$B$4)*12,G353*(1+(((1+Inputs!C$21)*(1-Inputs!C$22))^(1/12)-1))+C354*Inputs!$B$13,G353))</f>
        <v>0</v>
      </c>
      <c r="H354" s="6">
        <f>IF(Inputs!$B$26&lt;&gt;"Ready","FIX INPUTS",SUM(E354:G354))</f>
        <v>0</v>
      </c>
      <c r="I354" s="6">
        <f>IF(Inputs!$B$26&lt;&gt;"Ready","FIX INPUTS",H354/(1+Inputs!C$23)^(MIN(A354,(Inputs!C$17-Inputs!$B$4)*12)/12))</f>
        <v>0</v>
      </c>
      <c r="J354" s="6">
        <f>IF(Inputs!$B$26&lt;&gt;"Ready","FIX INPUTS",C354+J353)</f>
        <v>0</v>
      </c>
      <c r="K354" s="6">
        <f>IF(Inputs!$B$26&lt;&gt;"Ready","FIX INPUTS",D354+K353)</f>
        <v>0</v>
      </c>
    </row>
    <row r="355" spans="1:11" ht="27.95" customHeight="1" x14ac:dyDescent="0.25">
      <c r="A355" s="1">
        <v>350</v>
      </c>
      <c r="B355" s="1">
        <f>IF(Inputs!$B$26&lt;&gt;"Ready","FIX INPUTS",Inputs!$B$4+A355/12)</f>
        <v>69.166666666666671</v>
      </c>
      <c r="C355" s="6">
        <f>IF(Inputs!$B$26&lt;&gt;"Ready","FIX INPUTS",IF(A355&lt;=(Inputs!C$17-Inputs!$B$4)*12,Inputs!C$18*(1+Inputs!C$20)^INT((A355-1)/12),0))</f>
        <v>0</v>
      </c>
      <c r="D355" s="6">
        <f>IF(Inputs!$B$26&lt;&gt;"Ready","FIX INPUTS",IF(A355&lt;=(Inputs!C$17-Inputs!$B$4)*12,Inputs!C$19,0))</f>
        <v>0</v>
      </c>
      <c r="E355" s="6">
        <f>IF(Inputs!$B$26&lt;&gt;"Ready","FIX INPUTS",IF(A355&lt;=(Inputs!C$17-Inputs!$B$4)*12,E354*(1+(((1+Inputs!C$21)*(1-Inputs!C$22))^(1/12)-1))+C355*Inputs!$B$11+D355,E354))</f>
        <v>0</v>
      </c>
      <c r="F355" s="6">
        <f>IF(Inputs!$B$26&lt;&gt;"Ready","FIX INPUTS",IF(A355&lt;=(Inputs!C$17-Inputs!$B$4)*12,F354*(1+(((1+Inputs!C$21)*(1-Inputs!C$22))^(1/12)-1))+C355*Inputs!$B$12,F354))</f>
        <v>0</v>
      </c>
      <c r="G355" s="6">
        <f>IF(Inputs!$B$26&lt;&gt;"Ready","FIX INPUTS",IF(A355&lt;=(Inputs!C$17-Inputs!$B$4)*12,G354*(1+(((1+Inputs!C$21)*(1-Inputs!C$22))^(1/12)-1))+C355*Inputs!$B$13,G354))</f>
        <v>0</v>
      </c>
      <c r="H355" s="6">
        <f>IF(Inputs!$B$26&lt;&gt;"Ready","FIX INPUTS",SUM(E355:G355))</f>
        <v>0</v>
      </c>
      <c r="I355" s="6">
        <f>IF(Inputs!$B$26&lt;&gt;"Ready","FIX INPUTS",H355/(1+Inputs!C$23)^(MIN(A355,(Inputs!C$17-Inputs!$B$4)*12)/12))</f>
        <v>0</v>
      </c>
      <c r="J355" s="6">
        <f>IF(Inputs!$B$26&lt;&gt;"Ready","FIX INPUTS",C355+J354)</f>
        <v>0</v>
      </c>
      <c r="K355" s="6">
        <f>IF(Inputs!$B$26&lt;&gt;"Ready","FIX INPUTS",D355+K354)</f>
        <v>0</v>
      </c>
    </row>
    <row r="356" spans="1:11" ht="27.95" customHeight="1" x14ac:dyDescent="0.25">
      <c r="A356" s="1">
        <v>351</v>
      </c>
      <c r="B356" s="1">
        <f>IF(Inputs!$B$26&lt;&gt;"Ready","FIX INPUTS",Inputs!$B$4+A356/12)</f>
        <v>69.25</v>
      </c>
      <c r="C356" s="6">
        <f>IF(Inputs!$B$26&lt;&gt;"Ready","FIX INPUTS",IF(A356&lt;=(Inputs!C$17-Inputs!$B$4)*12,Inputs!C$18*(1+Inputs!C$20)^INT((A356-1)/12),0))</f>
        <v>0</v>
      </c>
      <c r="D356" s="6">
        <f>IF(Inputs!$B$26&lt;&gt;"Ready","FIX INPUTS",IF(A356&lt;=(Inputs!C$17-Inputs!$B$4)*12,Inputs!C$19,0))</f>
        <v>0</v>
      </c>
      <c r="E356" s="6">
        <f>IF(Inputs!$B$26&lt;&gt;"Ready","FIX INPUTS",IF(A356&lt;=(Inputs!C$17-Inputs!$B$4)*12,E355*(1+(((1+Inputs!C$21)*(1-Inputs!C$22))^(1/12)-1))+C356*Inputs!$B$11+D356,E355))</f>
        <v>0</v>
      </c>
      <c r="F356" s="6">
        <f>IF(Inputs!$B$26&lt;&gt;"Ready","FIX INPUTS",IF(A356&lt;=(Inputs!C$17-Inputs!$B$4)*12,F355*(1+(((1+Inputs!C$21)*(1-Inputs!C$22))^(1/12)-1))+C356*Inputs!$B$12,F355))</f>
        <v>0</v>
      </c>
      <c r="G356" s="6">
        <f>IF(Inputs!$B$26&lt;&gt;"Ready","FIX INPUTS",IF(A356&lt;=(Inputs!C$17-Inputs!$B$4)*12,G355*(1+(((1+Inputs!C$21)*(1-Inputs!C$22))^(1/12)-1))+C356*Inputs!$B$13,G355))</f>
        <v>0</v>
      </c>
      <c r="H356" s="6">
        <f>IF(Inputs!$B$26&lt;&gt;"Ready","FIX INPUTS",SUM(E356:G356))</f>
        <v>0</v>
      </c>
      <c r="I356" s="6">
        <f>IF(Inputs!$B$26&lt;&gt;"Ready","FIX INPUTS",H356/(1+Inputs!C$23)^(MIN(A356,(Inputs!C$17-Inputs!$B$4)*12)/12))</f>
        <v>0</v>
      </c>
      <c r="J356" s="6">
        <f>IF(Inputs!$B$26&lt;&gt;"Ready","FIX INPUTS",C356+J355)</f>
        <v>0</v>
      </c>
      <c r="K356" s="6">
        <f>IF(Inputs!$B$26&lt;&gt;"Ready","FIX INPUTS",D356+K355)</f>
        <v>0</v>
      </c>
    </row>
    <row r="357" spans="1:11" ht="27.95" customHeight="1" x14ac:dyDescent="0.25">
      <c r="A357" s="1">
        <v>352</v>
      </c>
      <c r="B357" s="1">
        <f>IF(Inputs!$B$26&lt;&gt;"Ready","FIX INPUTS",Inputs!$B$4+A357/12)</f>
        <v>69.333333333333329</v>
      </c>
      <c r="C357" s="6">
        <f>IF(Inputs!$B$26&lt;&gt;"Ready","FIX INPUTS",IF(A357&lt;=(Inputs!C$17-Inputs!$B$4)*12,Inputs!C$18*(1+Inputs!C$20)^INT((A357-1)/12),0))</f>
        <v>0</v>
      </c>
      <c r="D357" s="6">
        <f>IF(Inputs!$B$26&lt;&gt;"Ready","FIX INPUTS",IF(A357&lt;=(Inputs!C$17-Inputs!$B$4)*12,Inputs!C$19,0))</f>
        <v>0</v>
      </c>
      <c r="E357" s="6">
        <f>IF(Inputs!$B$26&lt;&gt;"Ready","FIX INPUTS",IF(A357&lt;=(Inputs!C$17-Inputs!$B$4)*12,E356*(1+(((1+Inputs!C$21)*(1-Inputs!C$22))^(1/12)-1))+C357*Inputs!$B$11+D357,E356))</f>
        <v>0</v>
      </c>
      <c r="F357" s="6">
        <f>IF(Inputs!$B$26&lt;&gt;"Ready","FIX INPUTS",IF(A357&lt;=(Inputs!C$17-Inputs!$B$4)*12,F356*(1+(((1+Inputs!C$21)*(1-Inputs!C$22))^(1/12)-1))+C357*Inputs!$B$12,F356))</f>
        <v>0</v>
      </c>
      <c r="G357" s="6">
        <f>IF(Inputs!$B$26&lt;&gt;"Ready","FIX INPUTS",IF(A357&lt;=(Inputs!C$17-Inputs!$B$4)*12,G356*(1+(((1+Inputs!C$21)*(1-Inputs!C$22))^(1/12)-1))+C357*Inputs!$B$13,G356))</f>
        <v>0</v>
      </c>
      <c r="H357" s="6">
        <f>IF(Inputs!$B$26&lt;&gt;"Ready","FIX INPUTS",SUM(E357:G357))</f>
        <v>0</v>
      </c>
      <c r="I357" s="6">
        <f>IF(Inputs!$B$26&lt;&gt;"Ready","FIX INPUTS",H357/(1+Inputs!C$23)^(MIN(A357,(Inputs!C$17-Inputs!$B$4)*12)/12))</f>
        <v>0</v>
      </c>
      <c r="J357" s="6">
        <f>IF(Inputs!$B$26&lt;&gt;"Ready","FIX INPUTS",C357+J356)</f>
        <v>0</v>
      </c>
      <c r="K357" s="6">
        <f>IF(Inputs!$B$26&lt;&gt;"Ready","FIX INPUTS",D357+K356)</f>
        <v>0</v>
      </c>
    </row>
    <row r="358" spans="1:11" ht="27.95" customHeight="1" x14ac:dyDescent="0.25">
      <c r="A358" s="1">
        <v>353</v>
      </c>
      <c r="B358" s="1">
        <f>IF(Inputs!$B$26&lt;&gt;"Ready","FIX INPUTS",Inputs!$B$4+A358/12)</f>
        <v>69.416666666666671</v>
      </c>
      <c r="C358" s="6">
        <f>IF(Inputs!$B$26&lt;&gt;"Ready","FIX INPUTS",IF(A358&lt;=(Inputs!C$17-Inputs!$B$4)*12,Inputs!C$18*(1+Inputs!C$20)^INT((A358-1)/12),0))</f>
        <v>0</v>
      </c>
      <c r="D358" s="6">
        <f>IF(Inputs!$B$26&lt;&gt;"Ready","FIX INPUTS",IF(A358&lt;=(Inputs!C$17-Inputs!$B$4)*12,Inputs!C$19,0))</f>
        <v>0</v>
      </c>
      <c r="E358" s="6">
        <f>IF(Inputs!$B$26&lt;&gt;"Ready","FIX INPUTS",IF(A358&lt;=(Inputs!C$17-Inputs!$B$4)*12,E357*(1+(((1+Inputs!C$21)*(1-Inputs!C$22))^(1/12)-1))+C358*Inputs!$B$11+D358,E357))</f>
        <v>0</v>
      </c>
      <c r="F358" s="6">
        <f>IF(Inputs!$B$26&lt;&gt;"Ready","FIX INPUTS",IF(A358&lt;=(Inputs!C$17-Inputs!$B$4)*12,F357*(1+(((1+Inputs!C$21)*(1-Inputs!C$22))^(1/12)-1))+C358*Inputs!$B$12,F357))</f>
        <v>0</v>
      </c>
      <c r="G358" s="6">
        <f>IF(Inputs!$B$26&lt;&gt;"Ready","FIX INPUTS",IF(A358&lt;=(Inputs!C$17-Inputs!$B$4)*12,G357*(1+(((1+Inputs!C$21)*(1-Inputs!C$22))^(1/12)-1))+C358*Inputs!$B$13,G357))</f>
        <v>0</v>
      </c>
      <c r="H358" s="6">
        <f>IF(Inputs!$B$26&lt;&gt;"Ready","FIX INPUTS",SUM(E358:G358))</f>
        <v>0</v>
      </c>
      <c r="I358" s="6">
        <f>IF(Inputs!$B$26&lt;&gt;"Ready","FIX INPUTS",H358/(1+Inputs!C$23)^(MIN(A358,(Inputs!C$17-Inputs!$B$4)*12)/12))</f>
        <v>0</v>
      </c>
      <c r="J358" s="6">
        <f>IF(Inputs!$B$26&lt;&gt;"Ready","FIX INPUTS",C358+J357)</f>
        <v>0</v>
      </c>
      <c r="K358" s="6">
        <f>IF(Inputs!$B$26&lt;&gt;"Ready","FIX INPUTS",D358+K357)</f>
        <v>0</v>
      </c>
    </row>
    <row r="359" spans="1:11" ht="27.95" customHeight="1" x14ac:dyDescent="0.25">
      <c r="A359" s="1">
        <v>354</v>
      </c>
      <c r="B359" s="1">
        <f>IF(Inputs!$B$26&lt;&gt;"Ready","FIX INPUTS",Inputs!$B$4+A359/12)</f>
        <v>69.5</v>
      </c>
      <c r="C359" s="6">
        <f>IF(Inputs!$B$26&lt;&gt;"Ready","FIX INPUTS",IF(A359&lt;=(Inputs!C$17-Inputs!$B$4)*12,Inputs!C$18*(1+Inputs!C$20)^INT((A359-1)/12),0))</f>
        <v>0</v>
      </c>
      <c r="D359" s="6">
        <f>IF(Inputs!$B$26&lt;&gt;"Ready","FIX INPUTS",IF(A359&lt;=(Inputs!C$17-Inputs!$B$4)*12,Inputs!C$19,0))</f>
        <v>0</v>
      </c>
      <c r="E359" s="6">
        <f>IF(Inputs!$B$26&lt;&gt;"Ready","FIX INPUTS",IF(A359&lt;=(Inputs!C$17-Inputs!$B$4)*12,E358*(1+(((1+Inputs!C$21)*(1-Inputs!C$22))^(1/12)-1))+C359*Inputs!$B$11+D359,E358))</f>
        <v>0</v>
      </c>
      <c r="F359" s="6">
        <f>IF(Inputs!$B$26&lt;&gt;"Ready","FIX INPUTS",IF(A359&lt;=(Inputs!C$17-Inputs!$B$4)*12,F358*(1+(((1+Inputs!C$21)*(1-Inputs!C$22))^(1/12)-1))+C359*Inputs!$B$12,F358))</f>
        <v>0</v>
      </c>
      <c r="G359" s="6">
        <f>IF(Inputs!$B$26&lt;&gt;"Ready","FIX INPUTS",IF(A359&lt;=(Inputs!C$17-Inputs!$B$4)*12,G358*(1+(((1+Inputs!C$21)*(1-Inputs!C$22))^(1/12)-1))+C359*Inputs!$B$13,G358))</f>
        <v>0</v>
      </c>
      <c r="H359" s="6">
        <f>IF(Inputs!$B$26&lt;&gt;"Ready","FIX INPUTS",SUM(E359:G359))</f>
        <v>0</v>
      </c>
      <c r="I359" s="6">
        <f>IF(Inputs!$B$26&lt;&gt;"Ready","FIX INPUTS",H359/(1+Inputs!C$23)^(MIN(A359,(Inputs!C$17-Inputs!$B$4)*12)/12))</f>
        <v>0</v>
      </c>
      <c r="J359" s="6">
        <f>IF(Inputs!$B$26&lt;&gt;"Ready","FIX INPUTS",C359+J358)</f>
        <v>0</v>
      </c>
      <c r="K359" s="6">
        <f>IF(Inputs!$B$26&lt;&gt;"Ready","FIX INPUTS",D359+K358)</f>
        <v>0</v>
      </c>
    </row>
    <row r="360" spans="1:11" ht="27.95" customHeight="1" x14ac:dyDescent="0.25">
      <c r="A360" s="1">
        <v>355</v>
      </c>
      <c r="B360" s="1">
        <f>IF(Inputs!$B$26&lt;&gt;"Ready","FIX INPUTS",Inputs!$B$4+A360/12)</f>
        <v>69.583333333333329</v>
      </c>
      <c r="C360" s="6">
        <f>IF(Inputs!$B$26&lt;&gt;"Ready","FIX INPUTS",IF(A360&lt;=(Inputs!C$17-Inputs!$B$4)*12,Inputs!C$18*(1+Inputs!C$20)^INT((A360-1)/12),0))</f>
        <v>0</v>
      </c>
      <c r="D360" s="6">
        <f>IF(Inputs!$B$26&lt;&gt;"Ready","FIX INPUTS",IF(A360&lt;=(Inputs!C$17-Inputs!$B$4)*12,Inputs!C$19,0))</f>
        <v>0</v>
      </c>
      <c r="E360" s="6">
        <f>IF(Inputs!$B$26&lt;&gt;"Ready","FIX INPUTS",IF(A360&lt;=(Inputs!C$17-Inputs!$B$4)*12,E359*(1+(((1+Inputs!C$21)*(1-Inputs!C$22))^(1/12)-1))+C360*Inputs!$B$11+D360,E359))</f>
        <v>0</v>
      </c>
      <c r="F360" s="6">
        <f>IF(Inputs!$B$26&lt;&gt;"Ready","FIX INPUTS",IF(A360&lt;=(Inputs!C$17-Inputs!$B$4)*12,F359*(1+(((1+Inputs!C$21)*(1-Inputs!C$22))^(1/12)-1))+C360*Inputs!$B$12,F359))</f>
        <v>0</v>
      </c>
      <c r="G360" s="6">
        <f>IF(Inputs!$B$26&lt;&gt;"Ready","FIX INPUTS",IF(A360&lt;=(Inputs!C$17-Inputs!$B$4)*12,G359*(1+(((1+Inputs!C$21)*(1-Inputs!C$22))^(1/12)-1))+C360*Inputs!$B$13,G359))</f>
        <v>0</v>
      </c>
      <c r="H360" s="6">
        <f>IF(Inputs!$B$26&lt;&gt;"Ready","FIX INPUTS",SUM(E360:G360))</f>
        <v>0</v>
      </c>
      <c r="I360" s="6">
        <f>IF(Inputs!$B$26&lt;&gt;"Ready","FIX INPUTS",H360/(1+Inputs!C$23)^(MIN(A360,(Inputs!C$17-Inputs!$B$4)*12)/12))</f>
        <v>0</v>
      </c>
      <c r="J360" s="6">
        <f>IF(Inputs!$B$26&lt;&gt;"Ready","FIX INPUTS",C360+J359)</f>
        <v>0</v>
      </c>
      <c r="K360" s="6">
        <f>IF(Inputs!$B$26&lt;&gt;"Ready","FIX INPUTS",D360+K359)</f>
        <v>0</v>
      </c>
    </row>
    <row r="361" spans="1:11" ht="27.95" customHeight="1" x14ac:dyDescent="0.25">
      <c r="A361" s="1">
        <v>356</v>
      </c>
      <c r="B361" s="1">
        <f>IF(Inputs!$B$26&lt;&gt;"Ready","FIX INPUTS",Inputs!$B$4+A361/12)</f>
        <v>69.666666666666671</v>
      </c>
      <c r="C361" s="6">
        <f>IF(Inputs!$B$26&lt;&gt;"Ready","FIX INPUTS",IF(A361&lt;=(Inputs!C$17-Inputs!$B$4)*12,Inputs!C$18*(1+Inputs!C$20)^INT((A361-1)/12),0))</f>
        <v>0</v>
      </c>
      <c r="D361" s="6">
        <f>IF(Inputs!$B$26&lt;&gt;"Ready","FIX INPUTS",IF(A361&lt;=(Inputs!C$17-Inputs!$B$4)*12,Inputs!C$19,0))</f>
        <v>0</v>
      </c>
      <c r="E361" s="6">
        <f>IF(Inputs!$B$26&lt;&gt;"Ready","FIX INPUTS",IF(A361&lt;=(Inputs!C$17-Inputs!$B$4)*12,E360*(1+(((1+Inputs!C$21)*(1-Inputs!C$22))^(1/12)-1))+C361*Inputs!$B$11+D361,E360))</f>
        <v>0</v>
      </c>
      <c r="F361" s="6">
        <f>IF(Inputs!$B$26&lt;&gt;"Ready","FIX INPUTS",IF(A361&lt;=(Inputs!C$17-Inputs!$B$4)*12,F360*(1+(((1+Inputs!C$21)*(1-Inputs!C$22))^(1/12)-1))+C361*Inputs!$B$12,F360))</f>
        <v>0</v>
      </c>
      <c r="G361" s="6">
        <f>IF(Inputs!$B$26&lt;&gt;"Ready","FIX INPUTS",IF(A361&lt;=(Inputs!C$17-Inputs!$B$4)*12,G360*(1+(((1+Inputs!C$21)*(1-Inputs!C$22))^(1/12)-1))+C361*Inputs!$B$13,G360))</f>
        <v>0</v>
      </c>
      <c r="H361" s="6">
        <f>IF(Inputs!$B$26&lt;&gt;"Ready","FIX INPUTS",SUM(E361:G361))</f>
        <v>0</v>
      </c>
      <c r="I361" s="6">
        <f>IF(Inputs!$B$26&lt;&gt;"Ready","FIX INPUTS",H361/(1+Inputs!C$23)^(MIN(A361,(Inputs!C$17-Inputs!$B$4)*12)/12))</f>
        <v>0</v>
      </c>
      <c r="J361" s="6">
        <f>IF(Inputs!$B$26&lt;&gt;"Ready","FIX INPUTS",C361+J360)</f>
        <v>0</v>
      </c>
      <c r="K361" s="6">
        <f>IF(Inputs!$B$26&lt;&gt;"Ready","FIX INPUTS",D361+K360)</f>
        <v>0</v>
      </c>
    </row>
    <row r="362" spans="1:11" ht="27.95" customHeight="1" x14ac:dyDescent="0.25">
      <c r="A362" s="1">
        <v>357</v>
      </c>
      <c r="B362" s="1">
        <f>IF(Inputs!$B$26&lt;&gt;"Ready","FIX INPUTS",Inputs!$B$4+A362/12)</f>
        <v>69.75</v>
      </c>
      <c r="C362" s="6">
        <f>IF(Inputs!$B$26&lt;&gt;"Ready","FIX INPUTS",IF(A362&lt;=(Inputs!C$17-Inputs!$B$4)*12,Inputs!C$18*(1+Inputs!C$20)^INT((A362-1)/12),0))</f>
        <v>0</v>
      </c>
      <c r="D362" s="6">
        <f>IF(Inputs!$B$26&lt;&gt;"Ready","FIX INPUTS",IF(A362&lt;=(Inputs!C$17-Inputs!$B$4)*12,Inputs!C$19,0))</f>
        <v>0</v>
      </c>
      <c r="E362" s="6">
        <f>IF(Inputs!$B$26&lt;&gt;"Ready","FIX INPUTS",IF(A362&lt;=(Inputs!C$17-Inputs!$B$4)*12,E361*(1+(((1+Inputs!C$21)*(1-Inputs!C$22))^(1/12)-1))+C362*Inputs!$B$11+D362,E361))</f>
        <v>0</v>
      </c>
      <c r="F362" s="6">
        <f>IF(Inputs!$B$26&lt;&gt;"Ready","FIX INPUTS",IF(A362&lt;=(Inputs!C$17-Inputs!$B$4)*12,F361*(1+(((1+Inputs!C$21)*(1-Inputs!C$22))^(1/12)-1))+C362*Inputs!$B$12,F361))</f>
        <v>0</v>
      </c>
      <c r="G362" s="6">
        <f>IF(Inputs!$B$26&lt;&gt;"Ready","FIX INPUTS",IF(A362&lt;=(Inputs!C$17-Inputs!$B$4)*12,G361*(1+(((1+Inputs!C$21)*(1-Inputs!C$22))^(1/12)-1))+C362*Inputs!$B$13,G361))</f>
        <v>0</v>
      </c>
      <c r="H362" s="6">
        <f>IF(Inputs!$B$26&lt;&gt;"Ready","FIX INPUTS",SUM(E362:G362))</f>
        <v>0</v>
      </c>
      <c r="I362" s="6">
        <f>IF(Inputs!$B$26&lt;&gt;"Ready","FIX INPUTS",H362/(1+Inputs!C$23)^(MIN(A362,(Inputs!C$17-Inputs!$B$4)*12)/12))</f>
        <v>0</v>
      </c>
      <c r="J362" s="6">
        <f>IF(Inputs!$B$26&lt;&gt;"Ready","FIX INPUTS",C362+J361)</f>
        <v>0</v>
      </c>
      <c r="K362" s="6">
        <f>IF(Inputs!$B$26&lt;&gt;"Ready","FIX INPUTS",D362+K361)</f>
        <v>0</v>
      </c>
    </row>
    <row r="363" spans="1:11" ht="27.95" customHeight="1" x14ac:dyDescent="0.25">
      <c r="A363" s="1">
        <v>358</v>
      </c>
      <c r="B363" s="1">
        <f>IF(Inputs!$B$26&lt;&gt;"Ready","FIX INPUTS",Inputs!$B$4+A363/12)</f>
        <v>69.833333333333329</v>
      </c>
      <c r="C363" s="6">
        <f>IF(Inputs!$B$26&lt;&gt;"Ready","FIX INPUTS",IF(A363&lt;=(Inputs!C$17-Inputs!$B$4)*12,Inputs!C$18*(1+Inputs!C$20)^INT((A363-1)/12),0))</f>
        <v>0</v>
      </c>
      <c r="D363" s="6">
        <f>IF(Inputs!$B$26&lt;&gt;"Ready","FIX INPUTS",IF(A363&lt;=(Inputs!C$17-Inputs!$B$4)*12,Inputs!C$19,0))</f>
        <v>0</v>
      </c>
      <c r="E363" s="6">
        <f>IF(Inputs!$B$26&lt;&gt;"Ready","FIX INPUTS",IF(A363&lt;=(Inputs!C$17-Inputs!$B$4)*12,E362*(1+(((1+Inputs!C$21)*(1-Inputs!C$22))^(1/12)-1))+C363*Inputs!$B$11+D363,E362))</f>
        <v>0</v>
      </c>
      <c r="F363" s="6">
        <f>IF(Inputs!$B$26&lt;&gt;"Ready","FIX INPUTS",IF(A363&lt;=(Inputs!C$17-Inputs!$B$4)*12,F362*(1+(((1+Inputs!C$21)*(1-Inputs!C$22))^(1/12)-1))+C363*Inputs!$B$12,F362))</f>
        <v>0</v>
      </c>
      <c r="G363" s="6">
        <f>IF(Inputs!$B$26&lt;&gt;"Ready","FIX INPUTS",IF(A363&lt;=(Inputs!C$17-Inputs!$B$4)*12,G362*(1+(((1+Inputs!C$21)*(1-Inputs!C$22))^(1/12)-1))+C363*Inputs!$B$13,G362))</f>
        <v>0</v>
      </c>
      <c r="H363" s="6">
        <f>IF(Inputs!$B$26&lt;&gt;"Ready","FIX INPUTS",SUM(E363:G363))</f>
        <v>0</v>
      </c>
      <c r="I363" s="6">
        <f>IF(Inputs!$B$26&lt;&gt;"Ready","FIX INPUTS",H363/(1+Inputs!C$23)^(MIN(A363,(Inputs!C$17-Inputs!$B$4)*12)/12))</f>
        <v>0</v>
      </c>
      <c r="J363" s="6">
        <f>IF(Inputs!$B$26&lt;&gt;"Ready","FIX INPUTS",C363+J362)</f>
        <v>0</v>
      </c>
      <c r="K363" s="6">
        <f>IF(Inputs!$B$26&lt;&gt;"Ready","FIX INPUTS",D363+K362)</f>
        <v>0</v>
      </c>
    </row>
    <row r="364" spans="1:11" ht="27.95" customHeight="1" x14ac:dyDescent="0.25">
      <c r="A364" s="1">
        <v>359</v>
      </c>
      <c r="B364" s="1">
        <f>IF(Inputs!$B$26&lt;&gt;"Ready","FIX INPUTS",Inputs!$B$4+A364/12)</f>
        <v>69.916666666666671</v>
      </c>
      <c r="C364" s="6">
        <f>IF(Inputs!$B$26&lt;&gt;"Ready","FIX INPUTS",IF(A364&lt;=(Inputs!C$17-Inputs!$B$4)*12,Inputs!C$18*(1+Inputs!C$20)^INT((A364-1)/12),0))</f>
        <v>0</v>
      </c>
      <c r="D364" s="6">
        <f>IF(Inputs!$B$26&lt;&gt;"Ready","FIX INPUTS",IF(A364&lt;=(Inputs!C$17-Inputs!$B$4)*12,Inputs!C$19,0))</f>
        <v>0</v>
      </c>
      <c r="E364" s="6">
        <f>IF(Inputs!$B$26&lt;&gt;"Ready","FIX INPUTS",IF(A364&lt;=(Inputs!C$17-Inputs!$B$4)*12,E363*(1+(((1+Inputs!C$21)*(1-Inputs!C$22))^(1/12)-1))+C364*Inputs!$B$11+D364,E363))</f>
        <v>0</v>
      </c>
      <c r="F364" s="6">
        <f>IF(Inputs!$B$26&lt;&gt;"Ready","FIX INPUTS",IF(A364&lt;=(Inputs!C$17-Inputs!$B$4)*12,F363*(1+(((1+Inputs!C$21)*(1-Inputs!C$22))^(1/12)-1))+C364*Inputs!$B$12,F363))</f>
        <v>0</v>
      </c>
      <c r="G364" s="6">
        <f>IF(Inputs!$B$26&lt;&gt;"Ready","FIX INPUTS",IF(A364&lt;=(Inputs!C$17-Inputs!$B$4)*12,G363*(1+(((1+Inputs!C$21)*(1-Inputs!C$22))^(1/12)-1))+C364*Inputs!$B$13,G363))</f>
        <v>0</v>
      </c>
      <c r="H364" s="6">
        <f>IF(Inputs!$B$26&lt;&gt;"Ready","FIX INPUTS",SUM(E364:G364))</f>
        <v>0</v>
      </c>
      <c r="I364" s="6">
        <f>IF(Inputs!$B$26&lt;&gt;"Ready","FIX INPUTS",H364/(1+Inputs!C$23)^(MIN(A364,(Inputs!C$17-Inputs!$B$4)*12)/12))</f>
        <v>0</v>
      </c>
      <c r="J364" s="6">
        <f>IF(Inputs!$B$26&lt;&gt;"Ready","FIX INPUTS",C364+J363)</f>
        <v>0</v>
      </c>
      <c r="K364" s="6">
        <f>IF(Inputs!$B$26&lt;&gt;"Ready","FIX INPUTS",D364+K363)</f>
        <v>0</v>
      </c>
    </row>
    <row r="365" spans="1:11" ht="27.95" customHeight="1" x14ac:dyDescent="0.25">
      <c r="A365" s="1">
        <v>360</v>
      </c>
      <c r="B365" s="1">
        <f>IF(Inputs!$B$26&lt;&gt;"Ready","FIX INPUTS",Inputs!$B$4+A365/12)</f>
        <v>70</v>
      </c>
      <c r="C365" s="6">
        <f>IF(Inputs!$B$26&lt;&gt;"Ready","FIX INPUTS",IF(A365&lt;=(Inputs!C$17-Inputs!$B$4)*12,Inputs!C$18*(1+Inputs!C$20)^INT((A365-1)/12),0))</f>
        <v>0</v>
      </c>
      <c r="D365" s="6">
        <f>IF(Inputs!$B$26&lt;&gt;"Ready","FIX INPUTS",IF(A365&lt;=(Inputs!C$17-Inputs!$B$4)*12,Inputs!C$19,0))</f>
        <v>0</v>
      </c>
      <c r="E365" s="6">
        <f>IF(Inputs!$B$26&lt;&gt;"Ready","FIX INPUTS",IF(A365&lt;=(Inputs!C$17-Inputs!$B$4)*12,E364*(1+(((1+Inputs!C$21)*(1-Inputs!C$22))^(1/12)-1))+C365*Inputs!$B$11+D365,E364))</f>
        <v>0</v>
      </c>
      <c r="F365" s="6">
        <f>IF(Inputs!$B$26&lt;&gt;"Ready","FIX INPUTS",IF(A365&lt;=(Inputs!C$17-Inputs!$B$4)*12,F364*(1+(((1+Inputs!C$21)*(1-Inputs!C$22))^(1/12)-1))+C365*Inputs!$B$12,F364))</f>
        <v>0</v>
      </c>
      <c r="G365" s="6">
        <f>IF(Inputs!$B$26&lt;&gt;"Ready","FIX INPUTS",IF(A365&lt;=(Inputs!C$17-Inputs!$B$4)*12,G364*(1+(((1+Inputs!C$21)*(1-Inputs!C$22))^(1/12)-1))+C365*Inputs!$B$13,G364))</f>
        <v>0</v>
      </c>
      <c r="H365" s="6">
        <f>IF(Inputs!$B$26&lt;&gt;"Ready","FIX INPUTS",SUM(E365:G365))</f>
        <v>0</v>
      </c>
      <c r="I365" s="6">
        <f>IF(Inputs!$B$26&lt;&gt;"Ready","FIX INPUTS",H365/(1+Inputs!C$23)^(MIN(A365,(Inputs!C$17-Inputs!$B$4)*12)/12))</f>
        <v>0</v>
      </c>
      <c r="J365" s="6">
        <f>IF(Inputs!$B$26&lt;&gt;"Ready","FIX INPUTS",C365+J364)</f>
        <v>0</v>
      </c>
      <c r="K365" s="6">
        <f>IF(Inputs!$B$26&lt;&gt;"Ready","FIX INPUTS",D365+K364)</f>
        <v>0</v>
      </c>
    </row>
    <row r="366" spans="1:11" ht="27.95" customHeight="1" x14ac:dyDescent="0.25">
      <c r="A366" s="1">
        <v>361</v>
      </c>
      <c r="B366" s="1">
        <f>IF(Inputs!$B$26&lt;&gt;"Ready","FIX INPUTS",Inputs!$B$4+A366/12)</f>
        <v>70.083333333333329</v>
      </c>
      <c r="C366" s="6">
        <f>IF(Inputs!$B$26&lt;&gt;"Ready","FIX INPUTS",IF(A366&lt;=(Inputs!C$17-Inputs!$B$4)*12,Inputs!C$18*(1+Inputs!C$20)^INT((A366-1)/12),0))</f>
        <v>0</v>
      </c>
      <c r="D366" s="6">
        <f>IF(Inputs!$B$26&lt;&gt;"Ready","FIX INPUTS",IF(A366&lt;=(Inputs!C$17-Inputs!$B$4)*12,Inputs!C$19,0))</f>
        <v>0</v>
      </c>
      <c r="E366" s="6">
        <f>IF(Inputs!$B$26&lt;&gt;"Ready","FIX INPUTS",IF(A366&lt;=(Inputs!C$17-Inputs!$B$4)*12,E365*(1+(((1+Inputs!C$21)*(1-Inputs!C$22))^(1/12)-1))+C366*Inputs!$B$11+D366,E365))</f>
        <v>0</v>
      </c>
      <c r="F366" s="6">
        <f>IF(Inputs!$B$26&lt;&gt;"Ready","FIX INPUTS",IF(A366&lt;=(Inputs!C$17-Inputs!$B$4)*12,F365*(1+(((1+Inputs!C$21)*(1-Inputs!C$22))^(1/12)-1))+C366*Inputs!$B$12,F365))</f>
        <v>0</v>
      </c>
      <c r="G366" s="6">
        <f>IF(Inputs!$B$26&lt;&gt;"Ready","FIX INPUTS",IF(A366&lt;=(Inputs!C$17-Inputs!$B$4)*12,G365*(1+(((1+Inputs!C$21)*(1-Inputs!C$22))^(1/12)-1))+C366*Inputs!$B$13,G365))</f>
        <v>0</v>
      </c>
      <c r="H366" s="6">
        <f>IF(Inputs!$B$26&lt;&gt;"Ready","FIX INPUTS",SUM(E366:G366))</f>
        <v>0</v>
      </c>
      <c r="I366" s="6">
        <f>IF(Inputs!$B$26&lt;&gt;"Ready","FIX INPUTS",H366/(1+Inputs!C$23)^(MIN(A366,(Inputs!C$17-Inputs!$B$4)*12)/12))</f>
        <v>0</v>
      </c>
      <c r="J366" s="6">
        <f>IF(Inputs!$B$26&lt;&gt;"Ready","FIX INPUTS",C366+J365)</f>
        <v>0</v>
      </c>
      <c r="K366" s="6">
        <f>IF(Inputs!$B$26&lt;&gt;"Ready","FIX INPUTS",D366+K365)</f>
        <v>0</v>
      </c>
    </row>
    <row r="367" spans="1:11" ht="27.95" customHeight="1" x14ac:dyDescent="0.25">
      <c r="A367" s="1">
        <v>362</v>
      </c>
      <c r="B367" s="1">
        <f>IF(Inputs!$B$26&lt;&gt;"Ready","FIX INPUTS",Inputs!$B$4+A367/12)</f>
        <v>70.166666666666671</v>
      </c>
      <c r="C367" s="6">
        <f>IF(Inputs!$B$26&lt;&gt;"Ready","FIX INPUTS",IF(A367&lt;=(Inputs!C$17-Inputs!$B$4)*12,Inputs!C$18*(1+Inputs!C$20)^INT((A367-1)/12),0))</f>
        <v>0</v>
      </c>
      <c r="D367" s="6">
        <f>IF(Inputs!$B$26&lt;&gt;"Ready","FIX INPUTS",IF(A367&lt;=(Inputs!C$17-Inputs!$B$4)*12,Inputs!C$19,0))</f>
        <v>0</v>
      </c>
      <c r="E367" s="6">
        <f>IF(Inputs!$B$26&lt;&gt;"Ready","FIX INPUTS",IF(A367&lt;=(Inputs!C$17-Inputs!$B$4)*12,E366*(1+(((1+Inputs!C$21)*(1-Inputs!C$22))^(1/12)-1))+C367*Inputs!$B$11+D367,E366))</f>
        <v>0</v>
      </c>
      <c r="F367" s="6">
        <f>IF(Inputs!$B$26&lt;&gt;"Ready","FIX INPUTS",IF(A367&lt;=(Inputs!C$17-Inputs!$B$4)*12,F366*(1+(((1+Inputs!C$21)*(1-Inputs!C$22))^(1/12)-1))+C367*Inputs!$B$12,F366))</f>
        <v>0</v>
      </c>
      <c r="G367" s="6">
        <f>IF(Inputs!$B$26&lt;&gt;"Ready","FIX INPUTS",IF(A367&lt;=(Inputs!C$17-Inputs!$B$4)*12,G366*(1+(((1+Inputs!C$21)*(1-Inputs!C$22))^(1/12)-1))+C367*Inputs!$B$13,G366))</f>
        <v>0</v>
      </c>
      <c r="H367" s="6">
        <f>IF(Inputs!$B$26&lt;&gt;"Ready","FIX INPUTS",SUM(E367:G367))</f>
        <v>0</v>
      </c>
      <c r="I367" s="6">
        <f>IF(Inputs!$B$26&lt;&gt;"Ready","FIX INPUTS",H367/(1+Inputs!C$23)^(MIN(A367,(Inputs!C$17-Inputs!$B$4)*12)/12))</f>
        <v>0</v>
      </c>
      <c r="J367" s="6">
        <f>IF(Inputs!$B$26&lt;&gt;"Ready","FIX INPUTS",C367+J366)</f>
        <v>0</v>
      </c>
      <c r="K367" s="6">
        <f>IF(Inputs!$B$26&lt;&gt;"Ready","FIX INPUTS",D367+K366)</f>
        <v>0</v>
      </c>
    </row>
    <row r="368" spans="1:11" ht="27.95" customHeight="1" x14ac:dyDescent="0.25">
      <c r="A368" s="1">
        <v>363</v>
      </c>
      <c r="B368" s="1">
        <f>IF(Inputs!$B$26&lt;&gt;"Ready","FIX INPUTS",Inputs!$B$4+A368/12)</f>
        <v>70.25</v>
      </c>
      <c r="C368" s="6">
        <f>IF(Inputs!$B$26&lt;&gt;"Ready","FIX INPUTS",IF(A368&lt;=(Inputs!C$17-Inputs!$B$4)*12,Inputs!C$18*(1+Inputs!C$20)^INT((A368-1)/12),0))</f>
        <v>0</v>
      </c>
      <c r="D368" s="6">
        <f>IF(Inputs!$B$26&lt;&gt;"Ready","FIX INPUTS",IF(A368&lt;=(Inputs!C$17-Inputs!$B$4)*12,Inputs!C$19,0))</f>
        <v>0</v>
      </c>
      <c r="E368" s="6">
        <f>IF(Inputs!$B$26&lt;&gt;"Ready","FIX INPUTS",IF(A368&lt;=(Inputs!C$17-Inputs!$B$4)*12,E367*(1+(((1+Inputs!C$21)*(1-Inputs!C$22))^(1/12)-1))+C368*Inputs!$B$11+D368,E367))</f>
        <v>0</v>
      </c>
      <c r="F368" s="6">
        <f>IF(Inputs!$B$26&lt;&gt;"Ready","FIX INPUTS",IF(A368&lt;=(Inputs!C$17-Inputs!$B$4)*12,F367*(1+(((1+Inputs!C$21)*(1-Inputs!C$22))^(1/12)-1))+C368*Inputs!$B$12,F367))</f>
        <v>0</v>
      </c>
      <c r="G368" s="6">
        <f>IF(Inputs!$B$26&lt;&gt;"Ready","FIX INPUTS",IF(A368&lt;=(Inputs!C$17-Inputs!$B$4)*12,G367*(1+(((1+Inputs!C$21)*(1-Inputs!C$22))^(1/12)-1))+C368*Inputs!$B$13,G367))</f>
        <v>0</v>
      </c>
      <c r="H368" s="6">
        <f>IF(Inputs!$B$26&lt;&gt;"Ready","FIX INPUTS",SUM(E368:G368))</f>
        <v>0</v>
      </c>
      <c r="I368" s="6">
        <f>IF(Inputs!$B$26&lt;&gt;"Ready","FIX INPUTS",H368/(1+Inputs!C$23)^(MIN(A368,(Inputs!C$17-Inputs!$B$4)*12)/12))</f>
        <v>0</v>
      </c>
      <c r="J368" s="6">
        <f>IF(Inputs!$B$26&lt;&gt;"Ready","FIX INPUTS",C368+J367)</f>
        <v>0</v>
      </c>
      <c r="K368" s="6">
        <f>IF(Inputs!$B$26&lt;&gt;"Ready","FIX INPUTS",D368+K367)</f>
        <v>0</v>
      </c>
    </row>
    <row r="369" spans="1:11" ht="27.95" customHeight="1" x14ac:dyDescent="0.25">
      <c r="A369" s="1">
        <v>364</v>
      </c>
      <c r="B369" s="1">
        <f>IF(Inputs!$B$26&lt;&gt;"Ready","FIX INPUTS",Inputs!$B$4+A369/12)</f>
        <v>70.333333333333329</v>
      </c>
      <c r="C369" s="6">
        <f>IF(Inputs!$B$26&lt;&gt;"Ready","FIX INPUTS",IF(A369&lt;=(Inputs!C$17-Inputs!$B$4)*12,Inputs!C$18*(1+Inputs!C$20)^INT((A369-1)/12),0))</f>
        <v>0</v>
      </c>
      <c r="D369" s="6">
        <f>IF(Inputs!$B$26&lt;&gt;"Ready","FIX INPUTS",IF(A369&lt;=(Inputs!C$17-Inputs!$B$4)*12,Inputs!C$19,0))</f>
        <v>0</v>
      </c>
      <c r="E369" s="6">
        <f>IF(Inputs!$B$26&lt;&gt;"Ready","FIX INPUTS",IF(A369&lt;=(Inputs!C$17-Inputs!$B$4)*12,E368*(1+(((1+Inputs!C$21)*(1-Inputs!C$22))^(1/12)-1))+C369*Inputs!$B$11+D369,E368))</f>
        <v>0</v>
      </c>
      <c r="F369" s="6">
        <f>IF(Inputs!$B$26&lt;&gt;"Ready","FIX INPUTS",IF(A369&lt;=(Inputs!C$17-Inputs!$B$4)*12,F368*(1+(((1+Inputs!C$21)*(1-Inputs!C$22))^(1/12)-1))+C369*Inputs!$B$12,F368))</f>
        <v>0</v>
      </c>
      <c r="G369" s="6">
        <f>IF(Inputs!$B$26&lt;&gt;"Ready","FIX INPUTS",IF(A369&lt;=(Inputs!C$17-Inputs!$B$4)*12,G368*(1+(((1+Inputs!C$21)*(1-Inputs!C$22))^(1/12)-1))+C369*Inputs!$B$13,G368))</f>
        <v>0</v>
      </c>
      <c r="H369" s="6">
        <f>IF(Inputs!$B$26&lt;&gt;"Ready","FIX INPUTS",SUM(E369:G369))</f>
        <v>0</v>
      </c>
      <c r="I369" s="6">
        <f>IF(Inputs!$B$26&lt;&gt;"Ready","FIX INPUTS",H369/(1+Inputs!C$23)^(MIN(A369,(Inputs!C$17-Inputs!$B$4)*12)/12))</f>
        <v>0</v>
      </c>
      <c r="J369" s="6">
        <f>IF(Inputs!$B$26&lt;&gt;"Ready","FIX INPUTS",C369+J368)</f>
        <v>0</v>
      </c>
      <c r="K369" s="6">
        <f>IF(Inputs!$B$26&lt;&gt;"Ready","FIX INPUTS",D369+K368)</f>
        <v>0</v>
      </c>
    </row>
    <row r="370" spans="1:11" ht="27.95" customHeight="1" x14ac:dyDescent="0.25">
      <c r="A370" s="1">
        <v>365</v>
      </c>
      <c r="B370" s="1">
        <f>IF(Inputs!$B$26&lt;&gt;"Ready","FIX INPUTS",Inputs!$B$4+A370/12)</f>
        <v>70.416666666666671</v>
      </c>
      <c r="C370" s="6">
        <f>IF(Inputs!$B$26&lt;&gt;"Ready","FIX INPUTS",IF(A370&lt;=(Inputs!C$17-Inputs!$B$4)*12,Inputs!C$18*(1+Inputs!C$20)^INT((A370-1)/12),0))</f>
        <v>0</v>
      </c>
      <c r="D370" s="6">
        <f>IF(Inputs!$B$26&lt;&gt;"Ready","FIX INPUTS",IF(A370&lt;=(Inputs!C$17-Inputs!$B$4)*12,Inputs!C$19,0))</f>
        <v>0</v>
      </c>
      <c r="E370" s="6">
        <f>IF(Inputs!$B$26&lt;&gt;"Ready","FIX INPUTS",IF(A370&lt;=(Inputs!C$17-Inputs!$B$4)*12,E369*(1+(((1+Inputs!C$21)*(1-Inputs!C$22))^(1/12)-1))+C370*Inputs!$B$11+D370,E369))</f>
        <v>0</v>
      </c>
      <c r="F370" s="6">
        <f>IF(Inputs!$B$26&lt;&gt;"Ready","FIX INPUTS",IF(A370&lt;=(Inputs!C$17-Inputs!$B$4)*12,F369*(1+(((1+Inputs!C$21)*(1-Inputs!C$22))^(1/12)-1))+C370*Inputs!$B$12,F369))</f>
        <v>0</v>
      </c>
      <c r="G370" s="6">
        <f>IF(Inputs!$B$26&lt;&gt;"Ready","FIX INPUTS",IF(A370&lt;=(Inputs!C$17-Inputs!$B$4)*12,G369*(1+(((1+Inputs!C$21)*(1-Inputs!C$22))^(1/12)-1))+C370*Inputs!$B$13,G369))</f>
        <v>0</v>
      </c>
      <c r="H370" s="6">
        <f>IF(Inputs!$B$26&lt;&gt;"Ready","FIX INPUTS",SUM(E370:G370))</f>
        <v>0</v>
      </c>
      <c r="I370" s="6">
        <f>IF(Inputs!$B$26&lt;&gt;"Ready","FIX INPUTS",H370/(1+Inputs!C$23)^(MIN(A370,(Inputs!C$17-Inputs!$B$4)*12)/12))</f>
        <v>0</v>
      </c>
      <c r="J370" s="6">
        <f>IF(Inputs!$B$26&lt;&gt;"Ready","FIX INPUTS",C370+J369)</f>
        <v>0</v>
      </c>
      <c r="K370" s="6">
        <f>IF(Inputs!$B$26&lt;&gt;"Ready","FIX INPUTS",D370+K369)</f>
        <v>0</v>
      </c>
    </row>
    <row r="371" spans="1:11" ht="27.95" customHeight="1" x14ac:dyDescent="0.25">
      <c r="A371" s="1">
        <v>366</v>
      </c>
      <c r="B371" s="1">
        <f>IF(Inputs!$B$26&lt;&gt;"Ready","FIX INPUTS",Inputs!$B$4+A371/12)</f>
        <v>70.5</v>
      </c>
      <c r="C371" s="6">
        <f>IF(Inputs!$B$26&lt;&gt;"Ready","FIX INPUTS",IF(A371&lt;=(Inputs!C$17-Inputs!$B$4)*12,Inputs!C$18*(1+Inputs!C$20)^INT((A371-1)/12),0))</f>
        <v>0</v>
      </c>
      <c r="D371" s="6">
        <f>IF(Inputs!$B$26&lt;&gt;"Ready","FIX INPUTS",IF(A371&lt;=(Inputs!C$17-Inputs!$B$4)*12,Inputs!C$19,0))</f>
        <v>0</v>
      </c>
      <c r="E371" s="6">
        <f>IF(Inputs!$B$26&lt;&gt;"Ready","FIX INPUTS",IF(A371&lt;=(Inputs!C$17-Inputs!$B$4)*12,E370*(1+(((1+Inputs!C$21)*(1-Inputs!C$22))^(1/12)-1))+C371*Inputs!$B$11+D371,E370))</f>
        <v>0</v>
      </c>
      <c r="F371" s="6">
        <f>IF(Inputs!$B$26&lt;&gt;"Ready","FIX INPUTS",IF(A371&lt;=(Inputs!C$17-Inputs!$B$4)*12,F370*(1+(((1+Inputs!C$21)*(1-Inputs!C$22))^(1/12)-1))+C371*Inputs!$B$12,F370))</f>
        <v>0</v>
      </c>
      <c r="G371" s="6">
        <f>IF(Inputs!$B$26&lt;&gt;"Ready","FIX INPUTS",IF(A371&lt;=(Inputs!C$17-Inputs!$B$4)*12,G370*(1+(((1+Inputs!C$21)*(1-Inputs!C$22))^(1/12)-1))+C371*Inputs!$B$13,G370))</f>
        <v>0</v>
      </c>
      <c r="H371" s="6">
        <f>IF(Inputs!$B$26&lt;&gt;"Ready","FIX INPUTS",SUM(E371:G371))</f>
        <v>0</v>
      </c>
      <c r="I371" s="6">
        <f>IF(Inputs!$B$26&lt;&gt;"Ready","FIX INPUTS",H371/(1+Inputs!C$23)^(MIN(A371,(Inputs!C$17-Inputs!$B$4)*12)/12))</f>
        <v>0</v>
      </c>
      <c r="J371" s="6">
        <f>IF(Inputs!$B$26&lt;&gt;"Ready","FIX INPUTS",C371+J370)</f>
        <v>0</v>
      </c>
      <c r="K371" s="6">
        <f>IF(Inputs!$B$26&lt;&gt;"Ready","FIX INPUTS",D371+K370)</f>
        <v>0</v>
      </c>
    </row>
    <row r="372" spans="1:11" ht="27.95" customHeight="1" x14ac:dyDescent="0.25">
      <c r="A372" s="1">
        <v>367</v>
      </c>
      <c r="B372" s="1">
        <f>IF(Inputs!$B$26&lt;&gt;"Ready","FIX INPUTS",Inputs!$B$4+A372/12)</f>
        <v>70.583333333333329</v>
      </c>
      <c r="C372" s="6">
        <f>IF(Inputs!$B$26&lt;&gt;"Ready","FIX INPUTS",IF(A372&lt;=(Inputs!C$17-Inputs!$B$4)*12,Inputs!C$18*(1+Inputs!C$20)^INT((A372-1)/12),0))</f>
        <v>0</v>
      </c>
      <c r="D372" s="6">
        <f>IF(Inputs!$B$26&lt;&gt;"Ready","FIX INPUTS",IF(A372&lt;=(Inputs!C$17-Inputs!$B$4)*12,Inputs!C$19,0))</f>
        <v>0</v>
      </c>
      <c r="E372" s="6">
        <f>IF(Inputs!$B$26&lt;&gt;"Ready","FIX INPUTS",IF(A372&lt;=(Inputs!C$17-Inputs!$B$4)*12,E371*(1+(((1+Inputs!C$21)*(1-Inputs!C$22))^(1/12)-1))+C372*Inputs!$B$11+D372,E371))</f>
        <v>0</v>
      </c>
      <c r="F372" s="6">
        <f>IF(Inputs!$B$26&lt;&gt;"Ready","FIX INPUTS",IF(A372&lt;=(Inputs!C$17-Inputs!$B$4)*12,F371*(1+(((1+Inputs!C$21)*(1-Inputs!C$22))^(1/12)-1))+C372*Inputs!$B$12,F371))</f>
        <v>0</v>
      </c>
      <c r="G372" s="6">
        <f>IF(Inputs!$B$26&lt;&gt;"Ready","FIX INPUTS",IF(A372&lt;=(Inputs!C$17-Inputs!$B$4)*12,G371*(1+(((1+Inputs!C$21)*(1-Inputs!C$22))^(1/12)-1))+C372*Inputs!$B$13,G371))</f>
        <v>0</v>
      </c>
      <c r="H372" s="6">
        <f>IF(Inputs!$B$26&lt;&gt;"Ready","FIX INPUTS",SUM(E372:G372))</f>
        <v>0</v>
      </c>
      <c r="I372" s="6">
        <f>IF(Inputs!$B$26&lt;&gt;"Ready","FIX INPUTS",H372/(1+Inputs!C$23)^(MIN(A372,(Inputs!C$17-Inputs!$B$4)*12)/12))</f>
        <v>0</v>
      </c>
      <c r="J372" s="6">
        <f>IF(Inputs!$B$26&lt;&gt;"Ready","FIX INPUTS",C372+J371)</f>
        <v>0</v>
      </c>
      <c r="K372" s="6">
        <f>IF(Inputs!$B$26&lt;&gt;"Ready","FIX INPUTS",D372+K371)</f>
        <v>0</v>
      </c>
    </row>
    <row r="373" spans="1:11" ht="27.95" customHeight="1" x14ac:dyDescent="0.25">
      <c r="A373" s="1">
        <v>368</v>
      </c>
      <c r="B373" s="1">
        <f>IF(Inputs!$B$26&lt;&gt;"Ready","FIX INPUTS",Inputs!$B$4+A373/12)</f>
        <v>70.666666666666671</v>
      </c>
      <c r="C373" s="6">
        <f>IF(Inputs!$B$26&lt;&gt;"Ready","FIX INPUTS",IF(A373&lt;=(Inputs!C$17-Inputs!$B$4)*12,Inputs!C$18*(1+Inputs!C$20)^INT((A373-1)/12),0))</f>
        <v>0</v>
      </c>
      <c r="D373" s="6">
        <f>IF(Inputs!$B$26&lt;&gt;"Ready","FIX INPUTS",IF(A373&lt;=(Inputs!C$17-Inputs!$B$4)*12,Inputs!C$19,0))</f>
        <v>0</v>
      </c>
      <c r="E373" s="6">
        <f>IF(Inputs!$B$26&lt;&gt;"Ready","FIX INPUTS",IF(A373&lt;=(Inputs!C$17-Inputs!$B$4)*12,E372*(1+(((1+Inputs!C$21)*(1-Inputs!C$22))^(1/12)-1))+C373*Inputs!$B$11+D373,E372))</f>
        <v>0</v>
      </c>
      <c r="F373" s="6">
        <f>IF(Inputs!$B$26&lt;&gt;"Ready","FIX INPUTS",IF(A373&lt;=(Inputs!C$17-Inputs!$B$4)*12,F372*(1+(((1+Inputs!C$21)*(1-Inputs!C$22))^(1/12)-1))+C373*Inputs!$B$12,F372))</f>
        <v>0</v>
      </c>
      <c r="G373" s="6">
        <f>IF(Inputs!$B$26&lt;&gt;"Ready","FIX INPUTS",IF(A373&lt;=(Inputs!C$17-Inputs!$B$4)*12,G372*(1+(((1+Inputs!C$21)*(1-Inputs!C$22))^(1/12)-1))+C373*Inputs!$B$13,G372))</f>
        <v>0</v>
      </c>
      <c r="H373" s="6">
        <f>IF(Inputs!$B$26&lt;&gt;"Ready","FIX INPUTS",SUM(E373:G373))</f>
        <v>0</v>
      </c>
      <c r="I373" s="6">
        <f>IF(Inputs!$B$26&lt;&gt;"Ready","FIX INPUTS",H373/(1+Inputs!C$23)^(MIN(A373,(Inputs!C$17-Inputs!$B$4)*12)/12))</f>
        <v>0</v>
      </c>
      <c r="J373" s="6">
        <f>IF(Inputs!$B$26&lt;&gt;"Ready","FIX INPUTS",C373+J372)</f>
        <v>0</v>
      </c>
      <c r="K373" s="6">
        <f>IF(Inputs!$B$26&lt;&gt;"Ready","FIX INPUTS",D373+K372)</f>
        <v>0</v>
      </c>
    </row>
    <row r="374" spans="1:11" ht="27.95" customHeight="1" x14ac:dyDescent="0.25">
      <c r="A374" s="1">
        <v>369</v>
      </c>
      <c r="B374" s="1">
        <f>IF(Inputs!$B$26&lt;&gt;"Ready","FIX INPUTS",Inputs!$B$4+A374/12)</f>
        <v>70.75</v>
      </c>
      <c r="C374" s="6">
        <f>IF(Inputs!$B$26&lt;&gt;"Ready","FIX INPUTS",IF(A374&lt;=(Inputs!C$17-Inputs!$B$4)*12,Inputs!C$18*(1+Inputs!C$20)^INT((A374-1)/12),0))</f>
        <v>0</v>
      </c>
      <c r="D374" s="6">
        <f>IF(Inputs!$B$26&lt;&gt;"Ready","FIX INPUTS",IF(A374&lt;=(Inputs!C$17-Inputs!$B$4)*12,Inputs!C$19,0))</f>
        <v>0</v>
      </c>
      <c r="E374" s="6">
        <f>IF(Inputs!$B$26&lt;&gt;"Ready","FIX INPUTS",IF(A374&lt;=(Inputs!C$17-Inputs!$B$4)*12,E373*(1+(((1+Inputs!C$21)*(1-Inputs!C$22))^(1/12)-1))+C374*Inputs!$B$11+D374,E373))</f>
        <v>0</v>
      </c>
      <c r="F374" s="6">
        <f>IF(Inputs!$B$26&lt;&gt;"Ready","FIX INPUTS",IF(A374&lt;=(Inputs!C$17-Inputs!$B$4)*12,F373*(1+(((1+Inputs!C$21)*(1-Inputs!C$22))^(1/12)-1))+C374*Inputs!$B$12,F373))</f>
        <v>0</v>
      </c>
      <c r="G374" s="6">
        <f>IF(Inputs!$B$26&lt;&gt;"Ready","FIX INPUTS",IF(A374&lt;=(Inputs!C$17-Inputs!$B$4)*12,G373*(1+(((1+Inputs!C$21)*(1-Inputs!C$22))^(1/12)-1))+C374*Inputs!$B$13,G373))</f>
        <v>0</v>
      </c>
      <c r="H374" s="6">
        <f>IF(Inputs!$B$26&lt;&gt;"Ready","FIX INPUTS",SUM(E374:G374))</f>
        <v>0</v>
      </c>
      <c r="I374" s="6">
        <f>IF(Inputs!$B$26&lt;&gt;"Ready","FIX INPUTS",H374/(1+Inputs!C$23)^(MIN(A374,(Inputs!C$17-Inputs!$B$4)*12)/12))</f>
        <v>0</v>
      </c>
      <c r="J374" s="6">
        <f>IF(Inputs!$B$26&lt;&gt;"Ready","FIX INPUTS",C374+J373)</f>
        <v>0</v>
      </c>
      <c r="K374" s="6">
        <f>IF(Inputs!$B$26&lt;&gt;"Ready","FIX INPUTS",D374+K373)</f>
        <v>0</v>
      </c>
    </row>
    <row r="375" spans="1:11" ht="27.95" customHeight="1" x14ac:dyDescent="0.25">
      <c r="A375" s="1">
        <v>370</v>
      </c>
      <c r="B375" s="1">
        <f>IF(Inputs!$B$26&lt;&gt;"Ready","FIX INPUTS",Inputs!$B$4+A375/12)</f>
        <v>70.833333333333329</v>
      </c>
      <c r="C375" s="6">
        <f>IF(Inputs!$B$26&lt;&gt;"Ready","FIX INPUTS",IF(A375&lt;=(Inputs!C$17-Inputs!$B$4)*12,Inputs!C$18*(1+Inputs!C$20)^INT((A375-1)/12),0))</f>
        <v>0</v>
      </c>
      <c r="D375" s="6">
        <f>IF(Inputs!$B$26&lt;&gt;"Ready","FIX INPUTS",IF(A375&lt;=(Inputs!C$17-Inputs!$B$4)*12,Inputs!C$19,0))</f>
        <v>0</v>
      </c>
      <c r="E375" s="6">
        <f>IF(Inputs!$B$26&lt;&gt;"Ready","FIX INPUTS",IF(A375&lt;=(Inputs!C$17-Inputs!$B$4)*12,E374*(1+(((1+Inputs!C$21)*(1-Inputs!C$22))^(1/12)-1))+C375*Inputs!$B$11+D375,E374))</f>
        <v>0</v>
      </c>
      <c r="F375" s="6">
        <f>IF(Inputs!$B$26&lt;&gt;"Ready","FIX INPUTS",IF(A375&lt;=(Inputs!C$17-Inputs!$B$4)*12,F374*(1+(((1+Inputs!C$21)*(1-Inputs!C$22))^(1/12)-1))+C375*Inputs!$B$12,F374))</f>
        <v>0</v>
      </c>
      <c r="G375" s="6">
        <f>IF(Inputs!$B$26&lt;&gt;"Ready","FIX INPUTS",IF(A375&lt;=(Inputs!C$17-Inputs!$B$4)*12,G374*(1+(((1+Inputs!C$21)*(1-Inputs!C$22))^(1/12)-1))+C375*Inputs!$B$13,G374))</f>
        <v>0</v>
      </c>
      <c r="H375" s="6">
        <f>IF(Inputs!$B$26&lt;&gt;"Ready","FIX INPUTS",SUM(E375:G375))</f>
        <v>0</v>
      </c>
      <c r="I375" s="6">
        <f>IF(Inputs!$B$26&lt;&gt;"Ready","FIX INPUTS",H375/(1+Inputs!C$23)^(MIN(A375,(Inputs!C$17-Inputs!$B$4)*12)/12))</f>
        <v>0</v>
      </c>
      <c r="J375" s="6">
        <f>IF(Inputs!$B$26&lt;&gt;"Ready","FIX INPUTS",C375+J374)</f>
        <v>0</v>
      </c>
      <c r="K375" s="6">
        <f>IF(Inputs!$B$26&lt;&gt;"Ready","FIX INPUTS",D375+K374)</f>
        <v>0</v>
      </c>
    </row>
    <row r="376" spans="1:11" ht="27.95" customHeight="1" x14ac:dyDescent="0.25">
      <c r="A376" s="1">
        <v>371</v>
      </c>
      <c r="B376" s="1">
        <f>IF(Inputs!$B$26&lt;&gt;"Ready","FIX INPUTS",Inputs!$B$4+A376/12)</f>
        <v>70.916666666666671</v>
      </c>
      <c r="C376" s="6">
        <f>IF(Inputs!$B$26&lt;&gt;"Ready","FIX INPUTS",IF(A376&lt;=(Inputs!C$17-Inputs!$B$4)*12,Inputs!C$18*(1+Inputs!C$20)^INT((A376-1)/12),0))</f>
        <v>0</v>
      </c>
      <c r="D376" s="6">
        <f>IF(Inputs!$B$26&lt;&gt;"Ready","FIX INPUTS",IF(A376&lt;=(Inputs!C$17-Inputs!$B$4)*12,Inputs!C$19,0))</f>
        <v>0</v>
      </c>
      <c r="E376" s="6">
        <f>IF(Inputs!$B$26&lt;&gt;"Ready","FIX INPUTS",IF(A376&lt;=(Inputs!C$17-Inputs!$B$4)*12,E375*(1+(((1+Inputs!C$21)*(1-Inputs!C$22))^(1/12)-1))+C376*Inputs!$B$11+D376,E375))</f>
        <v>0</v>
      </c>
      <c r="F376" s="6">
        <f>IF(Inputs!$B$26&lt;&gt;"Ready","FIX INPUTS",IF(A376&lt;=(Inputs!C$17-Inputs!$B$4)*12,F375*(1+(((1+Inputs!C$21)*(1-Inputs!C$22))^(1/12)-1))+C376*Inputs!$B$12,F375))</f>
        <v>0</v>
      </c>
      <c r="G376" s="6">
        <f>IF(Inputs!$B$26&lt;&gt;"Ready","FIX INPUTS",IF(A376&lt;=(Inputs!C$17-Inputs!$B$4)*12,G375*(1+(((1+Inputs!C$21)*(1-Inputs!C$22))^(1/12)-1))+C376*Inputs!$B$13,G375))</f>
        <v>0</v>
      </c>
      <c r="H376" s="6">
        <f>IF(Inputs!$B$26&lt;&gt;"Ready","FIX INPUTS",SUM(E376:G376))</f>
        <v>0</v>
      </c>
      <c r="I376" s="6">
        <f>IF(Inputs!$B$26&lt;&gt;"Ready","FIX INPUTS",H376/(1+Inputs!C$23)^(MIN(A376,(Inputs!C$17-Inputs!$B$4)*12)/12))</f>
        <v>0</v>
      </c>
      <c r="J376" s="6">
        <f>IF(Inputs!$B$26&lt;&gt;"Ready","FIX INPUTS",C376+J375)</f>
        <v>0</v>
      </c>
      <c r="K376" s="6">
        <f>IF(Inputs!$B$26&lt;&gt;"Ready","FIX INPUTS",D376+K375)</f>
        <v>0</v>
      </c>
    </row>
    <row r="377" spans="1:11" ht="27.95" customHeight="1" x14ac:dyDescent="0.25">
      <c r="A377" s="1">
        <v>372</v>
      </c>
      <c r="B377" s="1">
        <f>IF(Inputs!$B$26&lt;&gt;"Ready","FIX INPUTS",Inputs!$B$4+A377/12)</f>
        <v>71</v>
      </c>
      <c r="C377" s="6">
        <f>IF(Inputs!$B$26&lt;&gt;"Ready","FIX INPUTS",IF(A377&lt;=(Inputs!C$17-Inputs!$B$4)*12,Inputs!C$18*(1+Inputs!C$20)^INT((A377-1)/12),0))</f>
        <v>0</v>
      </c>
      <c r="D377" s="6">
        <f>IF(Inputs!$B$26&lt;&gt;"Ready","FIX INPUTS",IF(A377&lt;=(Inputs!C$17-Inputs!$B$4)*12,Inputs!C$19,0))</f>
        <v>0</v>
      </c>
      <c r="E377" s="6">
        <f>IF(Inputs!$B$26&lt;&gt;"Ready","FIX INPUTS",IF(A377&lt;=(Inputs!C$17-Inputs!$B$4)*12,E376*(1+(((1+Inputs!C$21)*(1-Inputs!C$22))^(1/12)-1))+C377*Inputs!$B$11+D377,E376))</f>
        <v>0</v>
      </c>
      <c r="F377" s="6">
        <f>IF(Inputs!$B$26&lt;&gt;"Ready","FIX INPUTS",IF(A377&lt;=(Inputs!C$17-Inputs!$B$4)*12,F376*(1+(((1+Inputs!C$21)*(1-Inputs!C$22))^(1/12)-1))+C377*Inputs!$B$12,F376))</f>
        <v>0</v>
      </c>
      <c r="G377" s="6">
        <f>IF(Inputs!$B$26&lt;&gt;"Ready","FIX INPUTS",IF(A377&lt;=(Inputs!C$17-Inputs!$B$4)*12,G376*(1+(((1+Inputs!C$21)*(1-Inputs!C$22))^(1/12)-1))+C377*Inputs!$B$13,G376))</f>
        <v>0</v>
      </c>
      <c r="H377" s="6">
        <f>IF(Inputs!$B$26&lt;&gt;"Ready","FIX INPUTS",SUM(E377:G377))</f>
        <v>0</v>
      </c>
      <c r="I377" s="6">
        <f>IF(Inputs!$B$26&lt;&gt;"Ready","FIX INPUTS",H377/(1+Inputs!C$23)^(MIN(A377,(Inputs!C$17-Inputs!$B$4)*12)/12))</f>
        <v>0</v>
      </c>
      <c r="J377" s="6">
        <f>IF(Inputs!$B$26&lt;&gt;"Ready","FIX INPUTS",C377+J376)</f>
        <v>0</v>
      </c>
      <c r="K377" s="6">
        <f>IF(Inputs!$B$26&lt;&gt;"Ready","FIX INPUTS",D377+K376)</f>
        <v>0</v>
      </c>
    </row>
    <row r="378" spans="1:11" ht="27.95" customHeight="1" x14ac:dyDescent="0.25">
      <c r="A378" s="1">
        <v>373</v>
      </c>
      <c r="B378" s="1">
        <f>IF(Inputs!$B$26&lt;&gt;"Ready","FIX INPUTS",Inputs!$B$4+A378/12)</f>
        <v>71.083333333333329</v>
      </c>
      <c r="C378" s="6">
        <f>IF(Inputs!$B$26&lt;&gt;"Ready","FIX INPUTS",IF(A378&lt;=(Inputs!C$17-Inputs!$B$4)*12,Inputs!C$18*(1+Inputs!C$20)^INT((A378-1)/12),0))</f>
        <v>0</v>
      </c>
      <c r="D378" s="6">
        <f>IF(Inputs!$B$26&lt;&gt;"Ready","FIX INPUTS",IF(A378&lt;=(Inputs!C$17-Inputs!$B$4)*12,Inputs!C$19,0))</f>
        <v>0</v>
      </c>
      <c r="E378" s="6">
        <f>IF(Inputs!$B$26&lt;&gt;"Ready","FIX INPUTS",IF(A378&lt;=(Inputs!C$17-Inputs!$B$4)*12,E377*(1+(((1+Inputs!C$21)*(1-Inputs!C$22))^(1/12)-1))+C378*Inputs!$B$11+D378,E377))</f>
        <v>0</v>
      </c>
      <c r="F378" s="6">
        <f>IF(Inputs!$B$26&lt;&gt;"Ready","FIX INPUTS",IF(A378&lt;=(Inputs!C$17-Inputs!$B$4)*12,F377*(1+(((1+Inputs!C$21)*(1-Inputs!C$22))^(1/12)-1))+C378*Inputs!$B$12,F377))</f>
        <v>0</v>
      </c>
      <c r="G378" s="6">
        <f>IF(Inputs!$B$26&lt;&gt;"Ready","FIX INPUTS",IF(A378&lt;=(Inputs!C$17-Inputs!$B$4)*12,G377*(1+(((1+Inputs!C$21)*(1-Inputs!C$22))^(1/12)-1))+C378*Inputs!$B$13,G377))</f>
        <v>0</v>
      </c>
      <c r="H378" s="6">
        <f>IF(Inputs!$B$26&lt;&gt;"Ready","FIX INPUTS",SUM(E378:G378))</f>
        <v>0</v>
      </c>
      <c r="I378" s="6">
        <f>IF(Inputs!$B$26&lt;&gt;"Ready","FIX INPUTS",H378/(1+Inputs!C$23)^(MIN(A378,(Inputs!C$17-Inputs!$B$4)*12)/12))</f>
        <v>0</v>
      </c>
      <c r="J378" s="6">
        <f>IF(Inputs!$B$26&lt;&gt;"Ready","FIX INPUTS",C378+J377)</f>
        <v>0</v>
      </c>
      <c r="K378" s="6">
        <f>IF(Inputs!$B$26&lt;&gt;"Ready","FIX INPUTS",D378+K377)</f>
        <v>0</v>
      </c>
    </row>
    <row r="379" spans="1:11" ht="27.95" customHeight="1" x14ac:dyDescent="0.25">
      <c r="A379" s="1">
        <v>374</v>
      </c>
      <c r="B379" s="1">
        <f>IF(Inputs!$B$26&lt;&gt;"Ready","FIX INPUTS",Inputs!$B$4+A379/12)</f>
        <v>71.166666666666671</v>
      </c>
      <c r="C379" s="6">
        <f>IF(Inputs!$B$26&lt;&gt;"Ready","FIX INPUTS",IF(A379&lt;=(Inputs!C$17-Inputs!$B$4)*12,Inputs!C$18*(1+Inputs!C$20)^INT((A379-1)/12),0))</f>
        <v>0</v>
      </c>
      <c r="D379" s="6">
        <f>IF(Inputs!$B$26&lt;&gt;"Ready","FIX INPUTS",IF(A379&lt;=(Inputs!C$17-Inputs!$B$4)*12,Inputs!C$19,0))</f>
        <v>0</v>
      </c>
      <c r="E379" s="6">
        <f>IF(Inputs!$B$26&lt;&gt;"Ready","FIX INPUTS",IF(A379&lt;=(Inputs!C$17-Inputs!$B$4)*12,E378*(1+(((1+Inputs!C$21)*(1-Inputs!C$22))^(1/12)-1))+C379*Inputs!$B$11+D379,E378))</f>
        <v>0</v>
      </c>
      <c r="F379" s="6">
        <f>IF(Inputs!$B$26&lt;&gt;"Ready","FIX INPUTS",IF(A379&lt;=(Inputs!C$17-Inputs!$B$4)*12,F378*(1+(((1+Inputs!C$21)*(1-Inputs!C$22))^(1/12)-1))+C379*Inputs!$B$12,F378))</f>
        <v>0</v>
      </c>
      <c r="G379" s="6">
        <f>IF(Inputs!$B$26&lt;&gt;"Ready","FIX INPUTS",IF(A379&lt;=(Inputs!C$17-Inputs!$B$4)*12,G378*(1+(((1+Inputs!C$21)*(1-Inputs!C$22))^(1/12)-1))+C379*Inputs!$B$13,G378))</f>
        <v>0</v>
      </c>
      <c r="H379" s="6">
        <f>IF(Inputs!$B$26&lt;&gt;"Ready","FIX INPUTS",SUM(E379:G379))</f>
        <v>0</v>
      </c>
      <c r="I379" s="6">
        <f>IF(Inputs!$B$26&lt;&gt;"Ready","FIX INPUTS",H379/(1+Inputs!C$23)^(MIN(A379,(Inputs!C$17-Inputs!$B$4)*12)/12))</f>
        <v>0</v>
      </c>
      <c r="J379" s="6">
        <f>IF(Inputs!$B$26&lt;&gt;"Ready","FIX INPUTS",C379+J378)</f>
        <v>0</v>
      </c>
      <c r="K379" s="6">
        <f>IF(Inputs!$B$26&lt;&gt;"Ready","FIX INPUTS",D379+K378)</f>
        <v>0</v>
      </c>
    </row>
    <row r="380" spans="1:11" ht="27.95" customHeight="1" x14ac:dyDescent="0.25">
      <c r="A380" s="1">
        <v>375</v>
      </c>
      <c r="B380" s="1">
        <f>IF(Inputs!$B$26&lt;&gt;"Ready","FIX INPUTS",Inputs!$B$4+A380/12)</f>
        <v>71.25</v>
      </c>
      <c r="C380" s="6">
        <f>IF(Inputs!$B$26&lt;&gt;"Ready","FIX INPUTS",IF(A380&lt;=(Inputs!C$17-Inputs!$B$4)*12,Inputs!C$18*(1+Inputs!C$20)^INT((A380-1)/12),0))</f>
        <v>0</v>
      </c>
      <c r="D380" s="6">
        <f>IF(Inputs!$B$26&lt;&gt;"Ready","FIX INPUTS",IF(A380&lt;=(Inputs!C$17-Inputs!$B$4)*12,Inputs!C$19,0))</f>
        <v>0</v>
      </c>
      <c r="E380" s="6">
        <f>IF(Inputs!$B$26&lt;&gt;"Ready","FIX INPUTS",IF(A380&lt;=(Inputs!C$17-Inputs!$B$4)*12,E379*(1+(((1+Inputs!C$21)*(1-Inputs!C$22))^(1/12)-1))+C380*Inputs!$B$11+D380,E379))</f>
        <v>0</v>
      </c>
      <c r="F380" s="6">
        <f>IF(Inputs!$B$26&lt;&gt;"Ready","FIX INPUTS",IF(A380&lt;=(Inputs!C$17-Inputs!$B$4)*12,F379*(1+(((1+Inputs!C$21)*(1-Inputs!C$22))^(1/12)-1))+C380*Inputs!$B$12,F379))</f>
        <v>0</v>
      </c>
      <c r="G380" s="6">
        <f>IF(Inputs!$B$26&lt;&gt;"Ready","FIX INPUTS",IF(A380&lt;=(Inputs!C$17-Inputs!$B$4)*12,G379*(1+(((1+Inputs!C$21)*(1-Inputs!C$22))^(1/12)-1))+C380*Inputs!$B$13,G379))</f>
        <v>0</v>
      </c>
      <c r="H380" s="6">
        <f>IF(Inputs!$B$26&lt;&gt;"Ready","FIX INPUTS",SUM(E380:G380))</f>
        <v>0</v>
      </c>
      <c r="I380" s="6">
        <f>IF(Inputs!$B$26&lt;&gt;"Ready","FIX INPUTS",H380/(1+Inputs!C$23)^(MIN(A380,(Inputs!C$17-Inputs!$B$4)*12)/12))</f>
        <v>0</v>
      </c>
      <c r="J380" s="6">
        <f>IF(Inputs!$B$26&lt;&gt;"Ready","FIX INPUTS",C380+J379)</f>
        <v>0</v>
      </c>
      <c r="K380" s="6">
        <f>IF(Inputs!$B$26&lt;&gt;"Ready","FIX INPUTS",D380+K379)</f>
        <v>0</v>
      </c>
    </row>
    <row r="381" spans="1:11" ht="27.95" customHeight="1" x14ac:dyDescent="0.25">
      <c r="A381" s="1">
        <v>376</v>
      </c>
      <c r="B381" s="1">
        <f>IF(Inputs!$B$26&lt;&gt;"Ready","FIX INPUTS",Inputs!$B$4+A381/12)</f>
        <v>71.333333333333329</v>
      </c>
      <c r="C381" s="6">
        <f>IF(Inputs!$B$26&lt;&gt;"Ready","FIX INPUTS",IF(A381&lt;=(Inputs!C$17-Inputs!$B$4)*12,Inputs!C$18*(1+Inputs!C$20)^INT((A381-1)/12),0))</f>
        <v>0</v>
      </c>
      <c r="D381" s="6">
        <f>IF(Inputs!$B$26&lt;&gt;"Ready","FIX INPUTS",IF(A381&lt;=(Inputs!C$17-Inputs!$B$4)*12,Inputs!C$19,0))</f>
        <v>0</v>
      </c>
      <c r="E381" s="6">
        <f>IF(Inputs!$B$26&lt;&gt;"Ready","FIX INPUTS",IF(A381&lt;=(Inputs!C$17-Inputs!$B$4)*12,E380*(1+(((1+Inputs!C$21)*(1-Inputs!C$22))^(1/12)-1))+C381*Inputs!$B$11+D381,E380))</f>
        <v>0</v>
      </c>
      <c r="F381" s="6">
        <f>IF(Inputs!$B$26&lt;&gt;"Ready","FIX INPUTS",IF(A381&lt;=(Inputs!C$17-Inputs!$B$4)*12,F380*(1+(((1+Inputs!C$21)*(1-Inputs!C$22))^(1/12)-1))+C381*Inputs!$B$12,F380))</f>
        <v>0</v>
      </c>
      <c r="G381" s="6">
        <f>IF(Inputs!$B$26&lt;&gt;"Ready","FIX INPUTS",IF(A381&lt;=(Inputs!C$17-Inputs!$B$4)*12,G380*(1+(((1+Inputs!C$21)*(1-Inputs!C$22))^(1/12)-1))+C381*Inputs!$B$13,G380))</f>
        <v>0</v>
      </c>
      <c r="H381" s="6">
        <f>IF(Inputs!$B$26&lt;&gt;"Ready","FIX INPUTS",SUM(E381:G381))</f>
        <v>0</v>
      </c>
      <c r="I381" s="6">
        <f>IF(Inputs!$B$26&lt;&gt;"Ready","FIX INPUTS",H381/(1+Inputs!C$23)^(MIN(A381,(Inputs!C$17-Inputs!$B$4)*12)/12))</f>
        <v>0</v>
      </c>
      <c r="J381" s="6">
        <f>IF(Inputs!$B$26&lt;&gt;"Ready","FIX INPUTS",C381+J380)</f>
        <v>0</v>
      </c>
      <c r="K381" s="6">
        <f>IF(Inputs!$B$26&lt;&gt;"Ready","FIX INPUTS",D381+K380)</f>
        <v>0</v>
      </c>
    </row>
    <row r="382" spans="1:11" ht="27.95" customHeight="1" x14ac:dyDescent="0.25">
      <c r="A382" s="1">
        <v>377</v>
      </c>
      <c r="B382" s="1">
        <f>IF(Inputs!$B$26&lt;&gt;"Ready","FIX INPUTS",Inputs!$B$4+A382/12)</f>
        <v>71.416666666666671</v>
      </c>
      <c r="C382" s="6">
        <f>IF(Inputs!$B$26&lt;&gt;"Ready","FIX INPUTS",IF(A382&lt;=(Inputs!C$17-Inputs!$B$4)*12,Inputs!C$18*(1+Inputs!C$20)^INT((A382-1)/12),0))</f>
        <v>0</v>
      </c>
      <c r="D382" s="6">
        <f>IF(Inputs!$B$26&lt;&gt;"Ready","FIX INPUTS",IF(A382&lt;=(Inputs!C$17-Inputs!$B$4)*12,Inputs!C$19,0))</f>
        <v>0</v>
      </c>
      <c r="E382" s="6">
        <f>IF(Inputs!$B$26&lt;&gt;"Ready","FIX INPUTS",IF(A382&lt;=(Inputs!C$17-Inputs!$B$4)*12,E381*(1+(((1+Inputs!C$21)*(1-Inputs!C$22))^(1/12)-1))+C382*Inputs!$B$11+D382,E381))</f>
        <v>0</v>
      </c>
      <c r="F382" s="6">
        <f>IF(Inputs!$B$26&lt;&gt;"Ready","FIX INPUTS",IF(A382&lt;=(Inputs!C$17-Inputs!$B$4)*12,F381*(1+(((1+Inputs!C$21)*(1-Inputs!C$22))^(1/12)-1))+C382*Inputs!$B$12,F381))</f>
        <v>0</v>
      </c>
      <c r="G382" s="6">
        <f>IF(Inputs!$B$26&lt;&gt;"Ready","FIX INPUTS",IF(A382&lt;=(Inputs!C$17-Inputs!$B$4)*12,G381*(1+(((1+Inputs!C$21)*(1-Inputs!C$22))^(1/12)-1))+C382*Inputs!$B$13,G381))</f>
        <v>0</v>
      </c>
      <c r="H382" s="6">
        <f>IF(Inputs!$B$26&lt;&gt;"Ready","FIX INPUTS",SUM(E382:G382))</f>
        <v>0</v>
      </c>
      <c r="I382" s="6">
        <f>IF(Inputs!$B$26&lt;&gt;"Ready","FIX INPUTS",H382/(1+Inputs!C$23)^(MIN(A382,(Inputs!C$17-Inputs!$B$4)*12)/12))</f>
        <v>0</v>
      </c>
      <c r="J382" s="6">
        <f>IF(Inputs!$B$26&lt;&gt;"Ready","FIX INPUTS",C382+J381)</f>
        <v>0</v>
      </c>
      <c r="K382" s="6">
        <f>IF(Inputs!$B$26&lt;&gt;"Ready","FIX INPUTS",D382+K381)</f>
        <v>0</v>
      </c>
    </row>
    <row r="383" spans="1:11" ht="27.95" customHeight="1" x14ac:dyDescent="0.25">
      <c r="A383" s="1">
        <v>378</v>
      </c>
      <c r="B383" s="1">
        <f>IF(Inputs!$B$26&lt;&gt;"Ready","FIX INPUTS",Inputs!$B$4+A383/12)</f>
        <v>71.5</v>
      </c>
      <c r="C383" s="6">
        <f>IF(Inputs!$B$26&lt;&gt;"Ready","FIX INPUTS",IF(A383&lt;=(Inputs!C$17-Inputs!$B$4)*12,Inputs!C$18*(1+Inputs!C$20)^INT((A383-1)/12),0))</f>
        <v>0</v>
      </c>
      <c r="D383" s="6">
        <f>IF(Inputs!$B$26&lt;&gt;"Ready","FIX INPUTS",IF(A383&lt;=(Inputs!C$17-Inputs!$B$4)*12,Inputs!C$19,0))</f>
        <v>0</v>
      </c>
      <c r="E383" s="6">
        <f>IF(Inputs!$B$26&lt;&gt;"Ready","FIX INPUTS",IF(A383&lt;=(Inputs!C$17-Inputs!$B$4)*12,E382*(1+(((1+Inputs!C$21)*(1-Inputs!C$22))^(1/12)-1))+C383*Inputs!$B$11+D383,E382))</f>
        <v>0</v>
      </c>
      <c r="F383" s="6">
        <f>IF(Inputs!$B$26&lt;&gt;"Ready","FIX INPUTS",IF(A383&lt;=(Inputs!C$17-Inputs!$B$4)*12,F382*(1+(((1+Inputs!C$21)*(1-Inputs!C$22))^(1/12)-1))+C383*Inputs!$B$12,F382))</f>
        <v>0</v>
      </c>
      <c r="G383" s="6">
        <f>IF(Inputs!$B$26&lt;&gt;"Ready","FIX INPUTS",IF(A383&lt;=(Inputs!C$17-Inputs!$B$4)*12,G382*(1+(((1+Inputs!C$21)*(1-Inputs!C$22))^(1/12)-1))+C383*Inputs!$B$13,G382))</f>
        <v>0</v>
      </c>
      <c r="H383" s="6">
        <f>IF(Inputs!$B$26&lt;&gt;"Ready","FIX INPUTS",SUM(E383:G383))</f>
        <v>0</v>
      </c>
      <c r="I383" s="6">
        <f>IF(Inputs!$B$26&lt;&gt;"Ready","FIX INPUTS",H383/(1+Inputs!C$23)^(MIN(A383,(Inputs!C$17-Inputs!$B$4)*12)/12))</f>
        <v>0</v>
      </c>
      <c r="J383" s="6">
        <f>IF(Inputs!$B$26&lt;&gt;"Ready","FIX INPUTS",C383+J382)</f>
        <v>0</v>
      </c>
      <c r="K383" s="6">
        <f>IF(Inputs!$B$26&lt;&gt;"Ready","FIX INPUTS",D383+K382)</f>
        <v>0</v>
      </c>
    </row>
    <row r="384" spans="1:11" ht="27.95" customHeight="1" x14ac:dyDescent="0.25">
      <c r="A384" s="1">
        <v>379</v>
      </c>
      <c r="B384" s="1">
        <f>IF(Inputs!$B$26&lt;&gt;"Ready","FIX INPUTS",Inputs!$B$4+A384/12)</f>
        <v>71.583333333333329</v>
      </c>
      <c r="C384" s="6">
        <f>IF(Inputs!$B$26&lt;&gt;"Ready","FIX INPUTS",IF(A384&lt;=(Inputs!C$17-Inputs!$B$4)*12,Inputs!C$18*(1+Inputs!C$20)^INT((A384-1)/12),0))</f>
        <v>0</v>
      </c>
      <c r="D384" s="6">
        <f>IF(Inputs!$B$26&lt;&gt;"Ready","FIX INPUTS",IF(A384&lt;=(Inputs!C$17-Inputs!$B$4)*12,Inputs!C$19,0))</f>
        <v>0</v>
      </c>
      <c r="E384" s="6">
        <f>IF(Inputs!$B$26&lt;&gt;"Ready","FIX INPUTS",IF(A384&lt;=(Inputs!C$17-Inputs!$B$4)*12,E383*(1+(((1+Inputs!C$21)*(1-Inputs!C$22))^(1/12)-1))+C384*Inputs!$B$11+D384,E383))</f>
        <v>0</v>
      </c>
      <c r="F384" s="6">
        <f>IF(Inputs!$B$26&lt;&gt;"Ready","FIX INPUTS",IF(A384&lt;=(Inputs!C$17-Inputs!$B$4)*12,F383*(1+(((1+Inputs!C$21)*(1-Inputs!C$22))^(1/12)-1))+C384*Inputs!$B$12,F383))</f>
        <v>0</v>
      </c>
      <c r="G384" s="6">
        <f>IF(Inputs!$B$26&lt;&gt;"Ready","FIX INPUTS",IF(A384&lt;=(Inputs!C$17-Inputs!$B$4)*12,G383*(1+(((1+Inputs!C$21)*(1-Inputs!C$22))^(1/12)-1))+C384*Inputs!$B$13,G383))</f>
        <v>0</v>
      </c>
      <c r="H384" s="6">
        <f>IF(Inputs!$B$26&lt;&gt;"Ready","FIX INPUTS",SUM(E384:G384))</f>
        <v>0</v>
      </c>
      <c r="I384" s="6">
        <f>IF(Inputs!$B$26&lt;&gt;"Ready","FIX INPUTS",H384/(1+Inputs!C$23)^(MIN(A384,(Inputs!C$17-Inputs!$B$4)*12)/12))</f>
        <v>0</v>
      </c>
      <c r="J384" s="6">
        <f>IF(Inputs!$B$26&lt;&gt;"Ready","FIX INPUTS",C384+J383)</f>
        <v>0</v>
      </c>
      <c r="K384" s="6">
        <f>IF(Inputs!$B$26&lt;&gt;"Ready","FIX INPUTS",D384+K383)</f>
        <v>0</v>
      </c>
    </row>
    <row r="385" spans="1:11" ht="27.95" customHeight="1" x14ac:dyDescent="0.25">
      <c r="A385" s="1">
        <v>380</v>
      </c>
      <c r="B385" s="1">
        <f>IF(Inputs!$B$26&lt;&gt;"Ready","FIX INPUTS",Inputs!$B$4+A385/12)</f>
        <v>71.666666666666671</v>
      </c>
      <c r="C385" s="6">
        <f>IF(Inputs!$B$26&lt;&gt;"Ready","FIX INPUTS",IF(A385&lt;=(Inputs!C$17-Inputs!$B$4)*12,Inputs!C$18*(1+Inputs!C$20)^INT((A385-1)/12),0))</f>
        <v>0</v>
      </c>
      <c r="D385" s="6">
        <f>IF(Inputs!$B$26&lt;&gt;"Ready","FIX INPUTS",IF(A385&lt;=(Inputs!C$17-Inputs!$B$4)*12,Inputs!C$19,0))</f>
        <v>0</v>
      </c>
      <c r="E385" s="6">
        <f>IF(Inputs!$B$26&lt;&gt;"Ready","FIX INPUTS",IF(A385&lt;=(Inputs!C$17-Inputs!$B$4)*12,E384*(1+(((1+Inputs!C$21)*(1-Inputs!C$22))^(1/12)-1))+C385*Inputs!$B$11+D385,E384))</f>
        <v>0</v>
      </c>
      <c r="F385" s="6">
        <f>IF(Inputs!$B$26&lt;&gt;"Ready","FIX INPUTS",IF(A385&lt;=(Inputs!C$17-Inputs!$B$4)*12,F384*(1+(((1+Inputs!C$21)*(1-Inputs!C$22))^(1/12)-1))+C385*Inputs!$B$12,F384))</f>
        <v>0</v>
      </c>
      <c r="G385" s="6">
        <f>IF(Inputs!$B$26&lt;&gt;"Ready","FIX INPUTS",IF(A385&lt;=(Inputs!C$17-Inputs!$B$4)*12,G384*(1+(((1+Inputs!C$21)*(1-Inputs!C$22))^(1/12)-1))+C385*Inputs!$B$13,G384))</f>
        <v>0</v>
      </c>
      <c r="H385" s="6">
        <f>IF(Inputs!$B$26&lt;&gt;"Ready","FIX INPUTS",SUM(E385:G385))</f>
        <v>0</v>
      </c>
      <c r="I385" s="6">
        <f>IF(Inputs!$B$26&lt;&gt;"Ready","FIX INPUTS",H385/(1+Inputs!C$23)^(MIN(A385,(Inputs!C$17-Inputs!$B$4)*12)/12))</f>
        <v>0</v>
      </c>
      <c r="J385" s="6">
        <f>IF(Inputs!$B$26&lt;&gt;"Ready","FIX INPUTS",C385+J384)</f>
        <v>0</v>
      </c>
      <c r="K385" s="6">
        <f>IF(Inputs!$B$26&lt;&gt;"Ready","FIX INPUTS",D385+K384)</f>
        <v>0</v>
      </c>
    </row>
    <row r="386" spans="1:11" ht="27.95" customHeight="1" x14ac:dyDescent="0.25">
      <c r="A386" s="1">
        <v>381</v>
      </c>
      <c r="B386" s="1">
        <f>IF(Inputs!$B$26&lt;&gt;"Ready","FIX INPUTS",Inputs!$B$4+A386/12)</f>
        <v>71.75</v>
      </c>
      <c r="C386" s="6">
        <f>IF(Inputs!$B$26&lt;&gt;"Ready","FIX INPUTS",IF(A386&lt;=(Inputs!C$17-Inputs!$B$4)*12,Inputs!C$18*(1+Inputs!C$20)^INT((A386-1)/12),0))</f>
        <v>0</v>
      </c>
      <c r="D386" s="6">
        <f>IF(Inputs!$B$26&lt;&gt;"Ready","FIX INPUTS",IF(A386&lt;=(Inputs!C$17-Inputs!$B$4)*12,Inputs!C$19,0))</f>
        <v>0</v>
      </c>
      <c r="E386" s="6">
        <f>IF(Inputs!$B$26&lt;&gt;"Ready","FIX INPUTS",IF(A386&lt;=(Inputs!C$17-Inputs!$B$4)*12,E385*(1+(((1+Inputs!C$21)*(1-Inputs!C$22))^(1/12)-1))+C386*Inputs!$B$11+D386,E385))</f>
        <v>0</v>
      </c>
      <c r="F386" s="6">
        <f>IF(Inputs!$B$26&lt;&gt;"Ready","FIX INPUTS",IF(A386&lt;=(Inputs!C$17-Inputs!$B$4)*12,F385*(1+(((1+Inputs!C$21)*(1-Inputs!C$22))^(1/12)-1))+C386*Inputs!$B$12,F385))</f>
        <v>0</v>
      </c>
      <c r="G386" s="6">
        <f>IF(Inputs!$B$26&lt;&gt;"Ready","FIX INPUTS",IF(A386&lt;=(Inputs!C$17-Inputs!$B$4)*12,G385*(1+(((1+Inputs!C$21)*(1-Inputs!C$22))^(1/12)-1))+C386*Inputs!$B$13,G385))</f>
        <v>0</v>
      </c>
      <c r="H386" s="6">
        <f>IF(Inputs!$B$26&lt;&gt;"Ready","FIX INPUTS",SUM(E386:G386))</f>
        <v>0</v>
      </c>
      <c r="I386" s="6">
        <f>IF(Inputs!$B$26&lt;&gt;"Ready","FIX INPUTS",H386/(1+Inputs!C$23)^(MIN(A386,(Inputs!C$17-Inputs!$B$4)*12)/12))</f>
        <v>0</v>
      </c>
      <c r="J386" s="6">
        <f>IF(Inputs!$B$26&lt;&gt;"Ready","FIX INPUTS",C386+J385)</f>
        <v>0</v>
      </c>
      <c r="K386" s="6">
        <f>IF(Inputs!$B$26&lt;&gt;"Ready","FIX INPUTS",D386+K385)</f>
        <v>0</v>
      </c>
    </row>
    <row r="387" spans="1:11" ht="27.95" customHeight="1" x14ac:dyDescent="0.25">
      <c r="A387" s="1">
        <v>382</v>
      </c>
      <c r="B387" s="1">
        <f>IF(Inputs!$B$26&lt;&gt;"Ready","FIX INPUTS",Inputs!$B$4+A387/12)</f>
        <v>71.833333333333329</v>
      </c>
      <c r="C387" s="6">
        <f>IF(Inputs!$B$26&lt;&gt;"Ready","FIX INPUTS",IF(A387&lt;=(Inputs!C$17-Inputs!$B$4)*12,Inputs!C$18*(1+Inputs!C$20)^INT((A387-1)/12),0))</f>
        <v>0</v>
      </c>
      <c r="D387" s="6">
        <f>IF(Inputs!$B$26&lt;&gt;"Ready","FIX INPUTS",IF(A387&lt;=(Inputs!C$17-Inputs!$B$4)*12,Inputs!C$19,0))</f>
        <v>0</v>
      </c>
      <c r="E387" s="6">
        <f>IF(Inputs!$B$26&lt;&gt;"Ready","FIX INPUTS",IF(A387&lt;=(Inputs!C$17-Inputs!$B$4)*12,E386*(1+(((1+Inputs!C$21)*(1-Inputs!C$22))^(1/12)-1))+C387*Inputs!$B$11+D387,E386))</f>
        <v>0</v>
      </c>
      <c r="F387" s="6">
        <f>IF(Inputs!$B$26&lt;&gt;"Ready","FIX INPUTS",IF(A387&lt;=(Inputs!C$17-Inputs!$B$4)*12,F386*(1+(((1+Inputs!C$21)*(1-Inputs!C$22))^(1/12)-1))+C387*Inputs!$B$12,F386))</f>
        <v>0</v>
      </c>
      <c r="G387" s="6">
        <f>IF(Inputs!$B$26&lt;&gt;"Ready","FIX INPUTS",IF(A387&lt;=(Inputs!C$17-Inputs!$B$4)*12,G386*(1+(((1+Inputs!C$21)*(1-Inputs!C$22))^(1/12)-1))+C387*Inputs!$B$13,G386))</f>
        <v>0</v>
      </c>
      <c r="H387" s="6">
        <f>IF(Inputs!$B$26&lt;&gt;"Ready","FIX INPUTS",SUM(E387:G387))</f>
        <v>0</v>
      </c>
      <c r="I387" s="6">
        <f>IF(Inputs!$B$26&lt;&gt;"Ready","FIX INPUTS",H387/(1+Inputs!C$23)^(MIN(A387,(Inputs!C$17-Inputs!$B$4)*12)/12))</f>
        <v>0</v>
      </c>
      <c r="J387" s="6">
        <f>IF(Inputs!$B$26&lt;&gt;"Ready","FIX INPUTS",C387+J386)</f>
        <v>0</v>
      </c>
      <c r="K387" s="6">
        <f>IF(Inputs!$B$26&lt;&gt;"Ready","FIX INPUTS",D387+K386)</f>
        <v>0</v>
      </c>
    </row>
    <row r="388" spans="1:11" ht="27.95" customHeight="1" x14ac:dyDescent="0.25">
      <c r="A388" s="1">
        <v>383</v>
      </c>
      <c r="B388" s="1">
        <f>IF(Inputs!$B$26&lt;&gt;"Ready","FIX INPUTS",Inputs!$B$4+A388/12)</f>
        <v>71.916666666666671</v>
      </c>
      <c r="C388" s="6">
        <f>IF(Inputs!$B$26&lt;&gt;"Ready","FIX INPUTS",IF(A388&lt;=(Inputs!C$17-Inputs!$B$4)*12,Inputs!C$18*(1+Inputs!C$20)^INT((A388-1)/12),0))</f>
        <v>0</v>
      </c>
      <c r="D388" s="6">
        <f>IF(Inputs!$B$26&lt;&gt;"Ready","FIX INPUTS",IF(A388&lt;=(Inputs!C$17-Inputs!$B$4)*12,Inputs!C$19,0))</f>
        <v>0</v>
      </c>
      <c r="E388" s="6">
        <f>IF(Inputs!$B$26&lt;&gt;"Ready","FIX INPUTS",IF(A388&lt;=(Inputs!C$17-Inputs!$B$4)*12,E387*(1+(((1+Inputs!C$21)*(1-Inputs!C$22))^(1/12)-1))+C388*Inputs!$B$11+D388,E387))</f>
        <v>0</v>
      </c>
      <c r="F388" s="6">
        <f>IF(Inputs!$B$26&lt;&gt;"Ready","FIX INPUTS",IF(A388&lt;=(Inputs!C$17-Inputs!$B$4)*12,F387*(1+(((1+Inputs!C$21)*(1-Inputs!C$22))^(1/12)-1))+C388*Inputs!$B$12,F387))</f>
        <v>0</v>
      </c>
      <c r="G388" s="6">
        <f>IF(Inputs!$B$26&lt;&gt;"Ready","FIX INPUTS",IF(A388&lt;=(Inputs!C$17-Inputs!$B$4)*12,G387*(1+(((1+Inputs!C$21)*(1-Inputs!C$22))^(1/12)-1))+C388*Inputs!$B$13,G387))</f>
        <v>0</v>
      </c>
      <c r="H388" s="6">
        <f>IF(Inputs!$B$26&lt;&gt;"Ready","FIX INPUTS",SUM(E388:G388))</f>
        <v>0</v>
      </c>
      <c r="I388" s="6">
        <f>IF(Inputs!$B$26&lt;&gt;"Ready","FIX INPUTS",H388/(1+Inputs!C$23)^(MIN(A388,(Inputs!C$17-Inputs!$B$4)*12)/12))</f>
        <v>0</v>
      </c>
      <c r="J388" s="6">
        <f>IF(Inputs!$B$26&lt;&gt;"Ready","FIX INPUTS",C388+J387)</f>
        <v>0</v>
      </c>
      <c r="K388" s="6">
        <f>IF(Inputs!$B$26&lt;&gt;"Ready","FIX INPUTS",D388+K387)</f>
        <v>0</v>
      </c>
    </row>
    <row r="389" spans="1:11" ht="27.95" customHeight="1" x14ac:dyDescent="0.25">
      <c r="A389" s="1">
        <v>384</v>
      </c>
      <c r="B389" s="1">
        <f>IF(Inputs!$B$26&lt;&gt;"Ready","FIX INPUTS",Inputs!$B$4+A389/12)</f>
        <v>72</v>
      </c>
      <c r="C389" s="6">
        <f>IF(Inputs!$B$26&lt;&gt;"Ready","FIX INPUTS",IF(A389&lt;=(Inputs!C$17-Inputs!$B$4)*12,Inputs!C$18*(1+Inputs!C$20)^INT((A389-1)/12),0))</f>
        <v>0</v>
      </c>
      <c r="D389" s="6">
        <f>IF(Inputs!$B$26&lt;&gt;"Ready","FIX INPUTS",IF(A389&lt;=(Inputs!C$17-Inputs!$B$4)*12,Inputs!C$19,0))</f>
        <v>0</v>
      </c>
      <c r="E389" s="6">
        <f>IF(Inputs!$B$26&lt;&gt;"Ready","FIX INPUTS",IF(A389&lt;=(Inputs!C$17-Inputs!$B$4)*12,E388*(1+(((1+Inputs!C$21)*(1-Inputs!C$22))^(1/12)-1))+C389*Inputs!$B$11+D389,E388))</f>
        <v>0</v>
      </c>
      <c r="F389" s="6">
        <f>IF(Inputs!$B$26&lt;&gt;"Ready","FIX INPUTS",IF(A389&lt;=(Inputs!C$17-Inputs!$B$4)*12,F388*(1+(((1+Inputs!C$21)*(1-Inputs!C$22))^(1/12)-1))+C389*Inputs!$B$12,F388))</f>
        <v>0</v>
      </c>
      <c r="G389" s="6">
        <f>IF(Inputs!$B$26&lt;&gt;"Ready","FIX INPUTS",IF(A389&lt;=(Inputs!C$17-Inputs!$B$4)*12,G388*(1+(((1+Inputs!C$21)*(1-Inputs!C$22))^(1/12)-1))+C389*Inputs!$B$13,G388))</f>
        <v>0</v>
      </c>
      <c r="H389" s="6">
        <f>IF(Inputs!$B$26&lt;&gt;"Ready","FIX INPUTS",SUM(E389:G389))</f>
        <v>0</v>
      </c>
      <c r="I389" s="6">
        <f>IF(Inputs!$B$26&lt;&gt;"Ready","FIX INPUTS",H389/(1+Inputs!C$23)^(MIN(A389,(Inputs!C$17-Inputs!$B$4)*12)/12))</f>
        <v>0</v>
      </c>
      <c r="J389" s="6">
        <f>IF(Inputs!$B$26&lt;&gt;"Ready","FIX INPUTS",C389+J388)</f>
        <v>0</v>
      </c>
      <c r="K389" s="6">
        <f>IF(Inputs!$B$26&lt;&gt;"Ready","FIX INPUTS",D389+K388)</f>
        <v>0</v>
      </c>
    </row>
    <row r="390" spans="1:11" ht="27.95" customHeight="1" x14ac:dyDescent="0.25">
      <c r="A390" s="1">
        <v>385</v>
      </c>
      <c r="B390" s="1">
        <f>IF(Inputs!$B$26&lt;&gt;"Ready","FIX INPUTS",Inputs!$B$4+A390/12)</f>
        <v>72.083333333333343</v>
      </c>
      <c r="C390" s="6">
        <f>IF(Inputs!$B$26&lt;&gt;"Ready","FIX INPUTS",IF(A390&lt;=(Inputs!C$17-Inputs!$B$4)*12,Inputs!C$18*(1+Inputs!C$20)^INT((A390-1)/12),0))</f>
        <v>0</v>
      </c>
      <c r="D390" s="6">
        <f>IF(Inputs!$B$26&lt;&gt;"Ready","FIX INPUTS",IF(A390&lt;=(Inputs!C$17-Inputs!$B$4)*12,Inputs!C$19,0))</f>
        <v>0</v>
      </c>
      <c r="E390" s="6">
        <f>IF(Inputs!$B$26&lt;&gt;"Ready","FIX INPUTS",IF(A390&lt;=(Inputs!C$17-Inputs!$B$4)*12,E389*(1+(((1+Inputs!C$21)*(1-Inputs!C$22))^(1/12)-1))+C390*Inputs!$B$11+D390,E389))</f>
        <v>0</v>
      </c>
      <c r="F390" s="6">
        <f>IF(Inputs!$B$26&lt;&gt;"Ready","FIX INPUTS",IF(A390&lt;=(Inputs!C$17-Inputs!$B$4)*12,F389*(1+(((1+Inputs!C$21)*(1-Inputs!C$22))^(1/12)-1))+C390*Inputs!$B$12,F389))</f>
        <v>0</v>
      </c>
      <c r="G390" s="6">
        <f>IF(Inputs!$B$26&lt;&gt;"Ready","FIX INPUTS",IF(A390&lt;=(Inputs!C$17-Inputs!$B$4)*12,G389*(1+(((1+Inputs!C$21)*(1-Inputs!C$22))^(1/12)-1))+C390*Inputs!$B$13,G389))</f>
        <v>0</v>
      </c>
      <c r="H390" s="6">
        <f>IF(Inputs!$B$26&lt;&gt;"Ready","FIX INPUTS",SUM(E390:G390))</f>
        <v>0</v>
      </c>
      <c r="I390" s="6">
        <f>IF(Inputs!$B$26&lt;&gt;"Ready","FIX INPUTS",H390/(1+Inputs!C$23)^(MIN(A390,(Inputs!C$17-Inputs!$B$4)*12)/12))</f>
        <v>0</v>
      </c>
      <c r="J390" s="6">
        <f>IF(Inputs!$B$26&lt;&gt;"Ready","FIX INPUTS",C390+J389)</f>
        <v>0</v>
      </c>
      <c r="K390" s="6">
        <f>IF(Inputs!$B$26&lt;&gt;"Ready","FIX INPUTS",D390+K389)</f>
        <v>0</v>
      </c>
    </row>
    <row r="391" spans="1:11" ht="27.95" customHeight="1" x14ac:dyDescent="0.25">
      <c r="A391" s="1">
        <v>386</v>
      </c>
      <c r="B391" s="1">
        <f>IF(Inputs!$B$26&lt;&gt;"Ready","FIX INPUTS",Inputs!$B$4+A391/12)</f>
        <v>72.166666666666657</v>
      </c>
      <c r="C391" s="6">
        <f>IF(Inputs!$B$26&lt;&gt;"Ready","FIX INPUTS",IF(A391&lt;=(Inputs!C$17-Inputs!$B$4)*12,Inputs!C$18*(1+Inputs!C$20)^INT((A391-1)/12),0))</f>
        <v>0</v>
      </c>
      <c r="D391" s="6">
        <f>IF(Inputs!$B$26&lt;&gt;"Ready","FIX INPUTS",IF(A391&lt;=(Inputs!C$17-Inputs!$B$4)*12,Inputs!C$19,0))</f>
        <v>0</v>
      </c>
      <c r="E391" s="6">
        <f>IF(Inputs!$B$26&lt;&gt;"Ready","FIX INPUTS",IF(A391&lt;=(Inputs!C$17-Inputs!$B$4)*12,E390*(1+(((1+Inputs!C$21)*(1-Inputs!C$22))^(1/12)-1))+C391*Inputs!$B$11+D391,E390))</f>
        <v>0</v>
      </c>
      <c r="F391" s="6">
        <f>IF(Inputs!$B$26&lt;&gt;"Ready","FIX INPUTS",IF(A391&lt;=(Inputs!C$17-Inputs!$B$4)*12,F390*(1+(((1+Inputs!C$21)*(1-Inputs!C$22))^(1/12)-1))+C391*Inputs!$B$12,F390))</f>
        <v>0</v>
      </c>
      <c r="G391" s="6">
        <f>IF(Inputs!$B$26&lt;&gt;"Ready","FIX INPUTS",IF(A391&lt;=(Inputs!C$17-Inputs!$B$4)*12,G390*(1+(((1+Inputs!C$21)*(1-Inputs!C$22))^(1/12)-1))+C391*Inputs!$B$13,G390))</f>
        <v>0</v>
      </c>
      <c r="H391" s="6">
        <f>IF(Inputs!$B$26&lt;&gt;"Ready","FIX INPUTS",SUM(E391:G391))</f>
        <v>0</v>
      </c>
      <c r="I391" s="6">
        <f>IF(Inputs!$B$26&lt;&gt;"Ready","FIX INPUTS",H391/(1+Inputs!C$23)^(MIN(A391,(Inputs!C$17-Inputs!$B$4)*12)/12))</f>
        <v>0</v>
      </c>
      <c r="J391" s="6">
        <f>IF(Inputs!$B$26&lt;&gt;"Ready","FIX INPUTS",C391+J390)</f>
        <v>0</v>
      </c>
      <c r="K391" s="6">
        <f>IF(Inputs!$B$26&lt;&gt;"Ready","FIX INPUTS",D391+K390)</f>
        <v>0</v>
      </c>
    </row>
    <row r="392" spans="1:11" ht="27.95" customHeight="1" x14ac:dyDescent="0.25">
      <c r="A392" s="1">
        <v>387</v>
      </c>
      <c r="B392" s="1">
        <f>IF(Inputs!$B$26&lt;&gt;"Ready","FIX INPUTS",Inputs!$B$4+A392/12)</f>
        <v>72.25</v>
      </c>
      <c r="C392" s="6">
        <f>IF(Inputs!$B$26&lt;&gt;"Ready","FIX INPUTS",IF(A392&lt;=(Inputs!C$17-Inputs!$B$4)*12,Inputs!C$18*(1+Inputs!C$20)^INT((A392-1)/12),0))</f>
        <v>0</v>
      </c>
      <c r="D392" s="6">
        <f>IF(Inputs!$B$26&lt;&gt;"Ready","FIX INPUTS",IF(A392&lt;=(Inputs!C$17-Inputs!$B$4)*12,Inputs!C$19,0))</f>
        <v>0</v>
      </c>
      <c r="E392" s="6">
        <f>IF(Inputs!$B$26&lt;&gt;"Ready","FIX INPUTS",IF(A392&lt;=(Inputs!C$17-Inputs!$B$4)*12,E391*(1+(((1+Inputs!C$21)*(1-Inputs!C$22))^(1/12)-1))+C392*Inputs!$B$11+D392,E391))</f>
        <v>0</v>
      </c>
      <c r="F392" s="6">
        <f>IF(Inputs!$B$26&lt;&gt;"Ready","FIX INPUTS",IF(A392&lt;=(Inputs!C$17-Inputs!$B$4)*12,F391*(1+(((1+Inputs!C$21)*(1-Inputs!C$22))^(1/12)-1))+C392*Inputs!$B$12,F391))</f>
        <v>0</v>
      </c>
      <c r="G392" s="6">
        <f>IF(Inputs!$B$26&lt;&gt;"Ready","FIX INPUTS",IF(A392&lt;=(Inputs!C$17-Inputs!$B$4)*12,G391*(1+(((1+Inputs!C$21)*(1-Inputs!C$22))^(1/12)-1))+C392*Inputs!$B$13,G391))</f>
        <v>0</v>
      </c>
      <c r="H392" s="6">
        <f>IF(Inputs!$B$26&lt;&gt;"Ready","FIX INPUTS",SUM(E392:G392))</f>
        <v>0</v>
      </c>
      <c r="I392" s="6">
        <f>IF(Inputs!$B$26&lt;&gt;"Ready","FIX INPUTS",H392/(1+Inputs!C$23)^(MIN(A392,(Inputs!C$17-Inputs!$B$4)*12)/12))</f>
        <v>0</v>
      </c>
      <c r="J392" s="6">
        <f>IF(Inputs!$B$26&lt;&gt;"Ready","FIX INPUTS",C392+J391)</f>
        <v>0</v>
      </c>
      <c r="K392" s="6">
        <f>IF(Inputs!$B$26&lt;&gt;"Ready","FIX INPUTS",D392+K391)</f>
        <v>0</v>
      </c>
    </row>
    <row r="393" spans="1:11" ht="27.95" customHeight="1" x14ac:dyDescent="0.25">
      <c r="A393" s="1">
        <v>388</v>
      </c>
      <c r="B393" s="1">
        <f>IF(Inputs!$B$26&lt;&gt;"Ready","FIX INPUTS",Inputs!$B$4+A393/12)</f>
        <v>72.333333333333343</v>
      </c>
      <c r="C393" s="6">
        <f>IF(Inputs!$B$26&lt;&gt;"Ready","FIX INPUTS",IF(A393&lt;=(Inputs!C$17-Inputs!$B$4)*12,Inputs!C$18*(1+Inputs!C$20)^INT((A393-1)/12),0))</f>
        <v>0</v>
      </c>
      <c r="D393" s="6">
        <f>IF(Inputs!$B$26&lt;&gt;"Ready","FIX INPUTS",IF(A393&lt;=(Inputs!C$17-Inputs!$B$4)*12,Inputs!C$19,0))</f>
        <v>0</v>
      </c>
      <c r="E393" s="6">
        <f>IF(Inputs!$B$26&lt;&gt;"Ready","FIX INPUTS",IF(A393&lt;=(Inputs!C$17-Inputs!$B$4)*12,E392*(1+(((1+Inputs!C$21)*(1-Inputs!C$22))^(1/12)-1))+C393*Inputs!$B$11+D393,E392))</f>
        <v>0</v>
      </c>
      <c r="F393" s="6">
        <f>IF(Inputs!$B$26&lt;&gt;"Ready","FIX INPUTS",IF(A393&lt;=(Inputs!C$17-Inputs!$B$4)*12,F392*(1+(((1+Inputs!C$21)*(1-Inputs!C$22))^(1/12)-1))+C393*Inputs!$B$12,F392))</f>
        <v>0</v>
      </c>
      <c r="G393" s="6">
        <f>IF(Inputs!$B$26&lt;&gt;"Ready","FIX INPUTS",IF(A393&lt;=(Inputs!C$17-Inputs!$B$4)*12,G392*(1+(((1+Inputs!C$21)*(1-Inputs!C$22))^(1/12)-1))+C393*Inputs!$B$13,G392))</f>
        <v>0</v>
      </c>
      <c r="H393" s="6">
        <f>IF(Inputs!$B$26&lt;&gt;"Ready","FIX INPUTS",SUM(E393:G393))</f>
        <v>0</v>
      </c>
      <c r="I393" s="6">
        <f>IF(Inputs!$B$26&lt;&gt;"Ready","FIX INPUTS",H393/(1+Inputs!C$23)^(MIN(A393,(Inputs!C$17-Inputs!$B$4)*12)/12))</f>
        <v>0</v>
      </c>
      <c r="J393" s="6">
        <f>IF(Inputs!$B$26&lt;&gt;"Ready","FIX INPUTS",C393+J392)</f>
        <v>0</v>
      </c>
      <c r="K393" s="6">
        <f>IF(Inputs!$B$26&lt;&gt;"Ready","FIX INPUTS",D393+K392)</f>
        <v>0</v>
      </c>
    </row>
    <row r="394" spans="1:11" ht="27.95" customHeight="1" x14ac:dyDescent="0.25">
      <c r="A394" s="1">
        <v>389</v>
      </c>
      <c r="B394" s="1">
        <f>IF(Inputs!$B$26&lt;&gt;"Ready","FIX INPUTS",Inputs!$B$4+A394/12)</f>
        <v>72.416666666666657</v>
      </c>
      <c r="C394" s="6">
        <f>IF(Inputs!$B$26&lt;&gt;"Ready","FIX INPUTS",IF(A394&lt;=(Inputs!C$17-Inputs!$B$4)*12,Inputs!C$18*(1+Inputs!C$20)^INT((A394-1)/12),0))</f>
        <v>0</v>
      </c>
      <c r="D394" s="6">
        <f>IF(Inputs!$B$26&lt;&gt;"Ready","FIX INPUTS",IF(A394&lt;=(Inputs!C$17-Inputs!$B$4)*12,Inputs!C$19,0))</f>
        <v>0</v>
      </c>
      <c r="E394" s="6">
        <f>IF(Inputs!$B$26&lt;&gt;"Ready","FIX INPUTS",IF(A394&lt;=(Inputs!C$17-Inputs!$B$4)*12,E393*(1+(((1+Inputs!C$21)*(1-Inputs!C$22))^(1/12)-1))+C394*Inputs!$B$11+D394,E393))</f>
        <v>0</v>
      </c>
      <c r="F394" s="6">
        <f>IF(Inputs!$B$26&lt;&gt;"Ready","FIX INPUTS",IF(A394&lt;=(Inputs!C$17-Inputs!$B$4)*12,F393*(1+(((1+Inputs!C$21)*(1-Inputs!C$22))^(1/12)-1))+C394*Inputs!$B$12,F393))</f>
        <v>0</v>
      </c>
      <c r="G394" s="6">
        <f>IF(Inputs!$B$26&lt;&gt;"Ready","FIX INPUTS",IF(A394&lt;=(Inputs!C$17-Inputs!$B$4)*12,G393*(1+(((1+Inputs!C$21)*(1-Inputs!C$22))^(1/12)-1))+C394*Inputs!$B$13,G393))</f>
        <v>0</v>
      </c>
      <c r="H394" s="6">
        <f>IF(Inputs!$B$26&lt;&gt;"Ready","FIX INPUTS",SUM(E394:G394))</f>
        <v>0</v>
      </c>
      <c r="I394" s="6">
        <f>IF(Inputs!$B$26&lt;&gt;"Ready","FIX INPUTS",H394/(1+Inputs!C$23)^(MIN(A394,(Inputs!C$17-Inputs!$B$4)*12)/12))</f>
        <v>0</v>
      </c>
      <c r="J394" s="6">
        <f>IF(Inputs!$B$26&lt;&gt;"Ready","FIX INPUTS",C394+J393)</f>
        <v>0</v>
      </c>
      <c r="K394" s="6">
        <f>IF(Inputs!$B$26&lt;&gt;"Ready","FIX INPUTS",D394+K393)</f>
        <v>0</v>
      </c>
    </row>
    <row r="395" spans="1:11" ht="27.95" customHeight="1" x14ac:dyDescent="0.25">
      <c r="A395" s="1">
        <v>390</v>
      </c>
      <c r="B395" s="1">
        <f>IF(Inputs!$B$26&lt;&gt;"Ready","FIX INPUTS",Inputs!$B$4+A395/12)</f>
        <v>72.5</v>
      </c>
      <c r="C395" s="6">
        <f>IF(Inputs!$B$26&lt;&gt;"Ready","FIX INPUTS",IF(A395&lt;=(Inputs!C$17-Inputs!$B$4)*12,Inputs!C$18*(1+Inputs!C$20)^INT((A395-1)/12),0))</f>
        <v>0</v>
      </c>
      <c r="D395" s="6">
        <f>IF(Inputs!$B$26&lt;&gt;"Ready","FIX INPUTS",IF(A395&lt;=(Inputs!C$17-Inputs!$B$4)*12,Inputs!C$19,0))</f>
        <v>0</v>
      </c>
      <c r="E395" s="6">
        <f>IF(Inputs!$B$26&lt;&gt;"Ready","FIX INPUTS",IF(A395&lt;=(Inputs!C$17-Inputs!$B$4)*12,E394*(1+(((1+Inputs!C$21)*(1-Inputs!C$22))^(1/12)-1))+C395*Inputs!$B$11+D395,E394))</f>
        <v>0</v>
      </c>
      <c r="F395" s="6">
        <f>IF(Inputs!$B$26&lt;&gt;"Ready","FIX INPUTS",IF(A395&lt;=(Inputs!C$17-Inputs!$B$4)*12,F394*(1+(((1+Inputs!C$21)*(1-Inputs!C$22))^(1/12)-1))+C395*Inputs!$B$12,F394))</f>
        <v>0</v>
      </c>
      <c r="G395" s="6">
        <f>IF(Inputs!$B$26&lt;&gt;"Ready","FIX INPUTS",IF(A395&lt;=(Inputs!C$17-Inputs!$B$4)*12,G394*(1+(((1+Inputs!C$21)*(1-Inputs!C$22))^(1/12)-1))+C395*Inputs!$B$13,G394))</f>
        <v>0</v>
      </c>
      <c r="H395" s="6">
        <f>IF(Inputs!$B$26&lt;&gt;"Ready","FIX INPUTS",SUM(E395:G395))</f>
        <v>0</v>
      </c>
      <c r="I395" s="6">
        <f>IF(Inputs!$B$26&lt;&gt;"Ready","FIX INPUTS",H395/(1+Inputs!C$23)^(MIN(A395,(Inputs!C$17-Inputs!$B$4)*12)/12))</f>
        <v>0</v>
      </c>
      <c r="J395" s="6">
        <f>IF(Inputs!$B$26&lt;&gt;"Ready","FIX INPUTS",C395+J394)</f>
        <v>0</v>
      </c>
      <c r="K395" s="6">
        <f>IF(Inputs!$B$26&lt;&gt;"Ready","FIX INPUTS",D395+K394)</f>
        <v>0</v>
      </c>
    </row>
    <row r="396" spans="1:11" ht="27.95" customHeight="1" x14ac:dyDescent="0.25">
      <c r="A396" s="1">
        <v>391</v>
      </c>
      <c r="B396" s="1">
        <f>IF(Inputs!$B$26&lt;&gt;"Ready","FIX INPUTS",Inputs!$B$4+A396/12)</f>
        <v>72.583333333333343</v>
      </c>
      <c r="C396" s="6">
        <f>IF(Inputs!$B$26&lt;&gt;"Ready","FIX INPUTS",IF(A396&lt;=(Inputs!C$17-Inputs!$B$4)*12,Inputs!C$18*(1+Inputs!C$20)^INT((A396-1)/12),0))</f>
        <v>0</v>
      </c>
      <c r="D396" s="6">
        <f>IF(Inputs!$B$26&lt;&gt;"Ready","FIX INPUTS",IF(A396&lt;=(Inputs!C$17-Inputs!$B$4)*12,Inputs!C$19,0))</f>
        <v>0</v>
      </c>
      <c r="E396" s="6">
        <f>IF(Inputs!$B$26&lt;&gt;"Ready","FIX INPUTS",IF(A396&lt;=(Inputs!C$17-Inputs!$B$4)*12,E395*(1+(((1+Inputs!C$21)*(1-Inputs!C$22))^(1/12)-1))+C396*Inputs!$B$11+D396,E395))</f>
        <v>0</v>
      </c>
      <c r="F396" s="6">
        <f>IF(Inputs!$B$26&lt;&gt;"Ready","FIX INPUTS",IF(A396&lt;=(Inputs!C$17-Inputs!$B$4)*12,F395*(1+(((1+Inputs!C$21)*(1-Inputs!C$22))^(1/12)-1))+C396*Inputs!$B$12,F395))</f>
        <v>0</v>
      </c>
      <c r="G396" s="6">
        <f>IF(Inputs!$B$26&lt;&gt;"Ready","FIX INPUTS",IF(A396&lt;=(Inputs!C$17-Inputs!$B$4)*12,G395*(1+(((1+Inputs!C$21)*(1-Inputs!C$22))^(1/12)-1))+C396*Inputs!$B$13,G395))</f>
        <v>0</v>
      </c>
      <c r="H396" s="6">
        <f>IF(Inputs!$B$26&lt;&gt;"Ready","FIX INPUTS",SUM(E396:G396))</f>
        <v>0</v>
      </c>
      <c r="I396" s="6">
        <f>IF(Inputs!$B$26&lt;&gt;"Ready","FIX INPUTS",H396/(1+Inputs!C$23)^(MIN(A396,(Inputs!C$17-Inputs!$B$4)*12)/12))</f>
        <v>0</v>
      </c>
      <c r="J396" s="6">
        <f>IF(Inputs!$B$26&lt;&gt;"Ready","FIX INPUTS",C396+J395)</f>
        <v>0</v>
      </c>
      <c r="K396" s="6">
        <f>IF(Inputs!$B$26&lt;&gt;"Ready","FIX INPUTS",D396+K395)</f>
        <v>0</v>
      </c>
    </row>
    <row r="397" spans="1:11" ht="27.95" customHeight="1" x14ac:dyDescent="0.25">
      <c r="A397" s="1">
        <v>392</v>
      </c>
      <c r="B397" s="1">
        <f>IF(Inputs!$B$26&lt;&gt;"Ready","FIX INPUTS",Inputs!$B$4+A397/12)</f>
        <v>72.666666666666657</v>
      </c>
      <c r="C397" s="6">
        <f>IF(Inputs!$B$26&lt;&gt;"Ready","FIX INPUTS",IF(A397&lt;=(Inputs!C$17-Inputs!$B$4)*12,Inputs!C$18*(1+Inputs!C$20)^INT((A397-1)/12),0))</f>
        <v>0</v>
      </c>
      <c r="D397" s="6">
        <f>IF(Inputs!$B$26&lt;&gt;"Ready","FIX INPUTS",IF(A397&lt;=(Inputs!C$17-Inputs!$B$4)*12,Inputs!C$19,0))</f>
        <v>0</v>
      </c>
      <c r="E397" s="6">
        <f>IF(Inputs!$B$26&lt;&gt;"Ready","FIX INPUTS",IF(A397&lt;=(Inputs!C$17-Inputs!$B$4)*12,E396*(1+(((1+Inputs!C$21)*(1-Inputs!C$22))^(1/12)-1))+C397*Inputs!$B$11+D397,E396))</f>
        <v>0</v>
      </c>
      <c r="F397" s="6">
        <f>IF(Inputs!$B$26&lt;&gt;"Ready","FIX INPUTS",IF(A397&lt;=(Inputs!C$17-Inputs!$B$4)*12,F396*(1+(((1+Inputs!C$21)*(1-Inputs!C$22))^(1/12)-1))+C397*Inputs!$B$12,F396))</f>
        <v>0</v>
      </c>
      <c r="G397" s="6">
        <f>IF(Inputs!$B$26&lt;&gt;"Ready","FIX INPUTS",IF(A397&lt;=(Inputs!C$17-Inputs!$B$4)*12,G396*(1+(((1+Inputs!C$21)*(1-Inputs!C$22))^(1/12)-1))+C397*Inputs!$B$13,G396))</f>
        <v>0</v>
      </c>
      <c r="H397" s="6">
        <f>IF(Inputs!$B$26&lt;&gt;"Ready","FIX INPUTS",SUM(E397:G397))</f>
        <v>0</v>
      </c>
      <c r="I397" s="6">
        <f>IF(Inputs!$B$26&lt;&gt;"Ready","FIX INPUTS",H397/(1+Inputs!C$23)^(MIN(A397,(Inputs!C$17-Inputs!$B$4)*12)/12))</f>
        <v>0</v>
      </c>
      <c r="J397" s="6">
        <f>IF(Inputs!$B$26&lt;&gt;"Ready","FIX INPUTS",C397+J396)</f>
        <v>0</v>
      </c>
      <c r="K397" s="6">
        <f>IF(Inputs!$B$26&lt;&gt;"Ready","FIX INPUTS",D397+K396)</f>
        <v>0</v>
      </c>
    </row>
    <row r="398" spans="1:11" ht="27.95" customHeight="1" x14ac:dyDescent="0.25">
      <c r="A398" s="1">
        <v>393</v>
      </c>
      <c r="B398" s="1">
        <f>IF(Inputs!$B$26&lt;&gt;"Ready","FIX INPUTS",Inputs!$B$4+A398/12)</f>
        <v>72.75</v>
      </c>
      <c r="C398" s="6">
        <f>IF(Inputs!$B$26&lt;&gt;"Ready","FIX INPUTS",IF(A398&lt;=(Inputs!C$17-Inputs!$B$4)*12,Inputs!C$18*(1+Inputs!C$20)^INT((A398-1)/12),0))</f>
        <v>0</v>
      </c>
      <c r="D398" s="6">
        <f>IF(Inputs!$B$26&lt;&gt;"Ready","FIX INPUTS",IF(A398&lt;=(Inputs!C$17-Inputs!$B$4)*12,Inputs!C$19,0))</f>
        <v>0</v>
      </c>
      <c r="E398" s="6">
        <f>IF(Inputs!$B$26&lt;&gt;"Ready","FIX INPUTS",IF(A398&lt;=(Inputs!C$17-Inputs!$B$4)*12,E397*(1+(((1+Inputs!C$21)*(1-Inputs!C$22))^(1/12)-1))+C398*Inputs!$B$11+D398,E397))</f>
        <v>0</v>
      </c>
      <c r="F398" s="6">
        <f>IF(Inputs!$B$26&lt;&gt;"Ready","FIX INPUTS",IF(A398&lt;=(Inputs!C$17-Inputs!$B$4)*12,F397*(1+(((1+Inputs!C$21)*(1-Inputs!C$22))^(1/12)-1))+C398*Inputs!$B$12,F397))</f>
        <v>0</v>
      </c>
      <c r="G398" s="6">
        <f>IF(Inputs!$B$26&lt;&gt;"Ready","FIX INPUTS",IF(A398&lt;=(Inputs!C$17-Inputs!$B$4)*12,G397*(1+(((1+Inputs!C$21)*(1-Inputs!C$22))^(1/12)-1))+C398*Inputs!$B$13,G397))</f>
        <v>0</v>
      </c>
      <c r="H398" s="6">
        <f>IF(Inputs!$B$26&lt;&gt;"Ready","FIX INPUTS",SUM(E398:G398))</f>
        <v>0</v>
      </c>
      <c r="I398" s="6">
        <f>IF(Inputs!$B$26&lt;&gt;"Ready","FIX INPUTS",H398/(1+Inputs!C$23)^(MIN(A398,(Inputs!C$17-Inputs!$B$4)*12)/12))</f>
        <v>0</v>
      </c>
      <c r="J398" s="6">
        <f>IF(Inputs!$B$26&lt;&gt;"Ready","FIX INPUTS",C398+J397)</f>
        <v>0</v>
      </c>
      <c r="K398" s="6">
        <f>IF(Inputs!$B$26&lt;&gt;"Ready","FIX INPUTS",D398+K397)</f>
        <v>0</v>
      </c>
    </row>
    <row r="399" spans="1:11" ht="27.95" customHeight="1" x14ac:dyDescent="0.25">
      <c r="A399" s="1">
        <v>394</v>
      </c>
      <c r="B399" s="1">
        <f>IF(Inputs!$B$26&lt;&gt;"Ready","FIX INPUTS",Inputs!$B$4+A399/12)</f>
        <v>72.833333333333343</v>
      </c>
      <c r="C399" s="6">
        <f>IF(Inputs!$B$26&lt;&gt;"Ready","FIX INPUTS",IF(A399&lt;=(Inputs!C$17-Inputs!$B$4)*12,Inputs!C$18*(1+Inputs!C$20)^INT((A399-1)/12),0))</f>
        <v>0</v>
      </c>
      <c r="D399" s="6">
        <f>IF(Inputs!$B$26&lt;&gt;"Ready","FIX INPUTS",IF(A399&lt;=(Inputs!C$17-Inputs!$B$4)*12,Inputs!C$19,0))</f>
        <v>0</v>
      </c>
      <c r="E399" s="6">
        <f>IF(Inputs!$B$26&lt;&gt;"Ready","FIX INPUTS",IF(A399&lt;=(Inputs!C$17-Inputs!$B$4)*12,E398*(1+(((1+Inputs!C$21)*(1-Inputs!C$22))^(1/12)-1))+C399*Inputs!$B$11+D399,E398))</f>
        <v>0</v>
      </c>
      <c r="F399" s="6">
        <f>IF(Inputs!$B$26&lt;&gt;"Ready","FIX INPUTS",IF(A399&lt;=(Inputs!C$17-Inputs!$B$4)*12,F398*(1+(((1+Inputs!C$21)*(1-Inputs!C$22))^(1/12)-1))+C399*Inputs!$B$12,F398))</f>
        <v>0</v>
      </c>
      <c r="G399" s="6">
        <f>IF(Inputs!$B$26&lt;&gt;"Ready","FIX INPUTS",IF(A399&lt;=(Inputs!C$17-Inputs!$B$4)*12,G398*(1+(((1+Inputs!C$21)*(1-Inputs!C$22))^(1/12)-1))+C399*Inputs!$B$13,G398))</f>
        <v>0</v>
      </c>
      <c r="H399" s="6">
        <f>IF(Inputs!$B$26&lt;&gt;"Ready","FIX INPUTS",SUM(E399:G399))</f>
        <v>0</v>
      </c>
      <c r="I399" s="6">
        <f>IF(Inputs!$B$26&lt;&gt;"Ready","FIX INPUTS",H399/(1+Inputs!C$23)^(MIN(A399,(Inputs!C$17-Inputs!$B$4)*12)/12))</f>
        <v>0</v>
      </c>
      <c r="J399" s="6">
        <f>IF(Inputs!$B$26&lt;&gt;"Ready","FIX INPUTS",C399+J398)</f>
        <v>0</v>
      </c>
      <c r="K399" s="6">
        <f>IF(Inputs!$B$26&lt;&gt;"Ready","FIX INPUTS",D399+K398)</f>
        <v>0</v>
      </c>
    </row>
    <row r="400" spans="1:11" ht="27.95" customHeight="1" x14ac:dyDescent="0.25">
      <c r="A400" s="1">
        <v>395</v>
      </c>
      <c r="B400" s="1">
        <f>IF(Inputs!$B$26&lt;&gt;"Ready","FIX INPUTS",Inputs!$B$4+A400/12)</f>
        <v>72.916666666666657</v>
      </c>
      <c r="C400" s="6">
        <f>IF(Inputs!$B$26&lt;&gt;"Ready","FIX INPUTS",IF(A400&lt;=(Inputs!C$17-Inputs!$B$4)*12,Inputs!C$18*(1+Inputs!C$20)^INT((A400-1)/12),0))</f>
        <v>0</v>
      </c>
      <c r="D400" s="6">
        <f>IF(Inputs!$B$26&lt;&gt;"Ready","FIX INPUTS",IF(A400&lt;=(Inputs!C$17-Inputs!$B$4)*12,Inputs!C$19,0))</f>
        <v>0</v>
      </c>
      <c r="E400" s="6">
        <f>IF(Inputs!$B$26&lt;&gt;"Ready","FIX INPUTS",IF(A400&lt;=(Inputs!C$17-Inputs!$B$4)*12,E399*(1+(((1+Inputs!C$21)*(1-Inputs!C$22))^(1/12)-1))+C400*Inputs!$B$11+D400,E399))</f>
        <v>0</v>
      </c>
      <c r="F400" s="6">
        <f>IF(Inputs!$B$26&lt;&gt;"Ready","FIX INPUTS",IF(A400&lt;=(Inputs!C$17-Inputs!$B$4)*12,F399*(1+(((1+Inputs!C$21)*(1-Inputs!C$22))^(1/12)-1))+C400*Inputs!$B$12,F399))</f>
        <v>0</v>
      </c>
      <c r="G400" s="6">
        <f>IF(Inputs!$B$26&lt;&gt;"Ready","FIX INPUTS",IF(A400&lt;=(Inputs!C$17-Inputs!$B$4)*12,G399*(1+(((1+Inputs!C$21)*(1-Inputs!C$22))^(1/12)-1))+C400*Inputs!$B$13,G399))</f>
        <v>0</v>
      </c>
      <c r="H400" s="6">
        <f>IF(Inputs!$B$26&lt;&gt;"Ready","FIX INPUTS",SUM(E400:G400))</f>
        <v>0</v>
      </c>
      <c r="I400" s="6">
        <f>IF(Inputs!$B$26&lt;&gt;"Ready","FIX INPUTS",H400/(1+Inputs!C$23)^(MIN(A400,(Inputs!C$17-Inputs!$B$4)*12)/12))</f>
        <v>0</v>
      </c>
      <c r="J400" s="6">
        <f>IF(Inputs!$B$26&lt;&gt;"Ready","FIX INPUTS",C400+J399)</f>
        <v>0</v>
      </c>
      <c r="K400" s="6">
        <f>IF(Inputs!$B$26&lt;&gt;"Ready","FIX INPUTS",D400+K399)</f>
        <v>0</v>
      </c>
    </row>
    <row r="401" spans="1:11" ht="27.95" customHeight="1" x14ac:dyDescent="0.25">
      <c r="A401" s="1">
        <v>396</v>
      </c>
      <c r="B401" s="1">
        <f>IF(Inputs!$B$26&lt;&gt;"Ready","FIX INPUTS",Inputs!$B$4+A401/12)</f>
        <v>73</v>
      </c>
      <c r="C401" s="6">
        <f>IF(Inputs!$B$26&lt;&gt;"Ready","FIX INPUTS",IF(A401&lt;=(Inputs!C$17-Inputs!$B$4)*12,Inputs!C$18*(1+Inputs!C$20)^INT((A401-1)/12),0))</f>
        <v>0</v>
      </c>
      <c r="D401" s="6">
        <f>IF(Inputs!$B$26&lt;&gt;"Ready","FIX INPUTS",IF(A401&lt;=(Inputs!C$17-Inputs!$B$4)*12,Inputs!C$19,0))</f>
        <v>0</v>
      </c>
      <c r="E401" s="6">
        <f>IF(Inputs!$B$26&lt;&gt;"Ready","FIX INPUTS",IF(A401&lt;=(Inputs!C$17-Inputs!$B$4)*12,E400*(1+(((1+Inputs!C$21)*(1-Inputs!C$22))^(1/12)-1))+C401*Inputs!$B$11+D401,E400))</f>
        <v>0</v>
      </c>
      <c r="F401" s="6">
        <f>IF(Inputs!$B$26&lt;&gt;"Ready","FIX INPUTS",IF(A401&lt;=(Inputs!C$17-Inputs!$B$4)*12,F400*(1+(((1+Inputs!C$21)*(1-Inputs!C$22))^(1/12)-1))+C401*Inputs!$B$12,F400))</f>
        <v>0</v>
      </c>
      <c r="G401" s="6">
        <f>IF(Inputs!$B$26&lt;&gt;"Ready","FIX INPUTS",IF(A401&lt;=(Inputs!C$17-Inputs!$B$4)*12,G400*(1+(((1+Inputs!C$21)*(1-Inputs!C$22))^(1/12)-1))+C401*Inputs!$B$13,G400))</f>
        <v>0</v>
      </c>
      <c r="H401" s="6">
        <f>IF(Inputs!$B$26&lt;&gt;"Ready","FIX INPUTS",SUM(E401:G401))</f>
        <v>0</v>
      </c>
      <c r="I401" s="6">
        <f>IF(Inputs!$B$26&lt;&gt;"Ready","FIX INPUTS",H401/(1+Inputs!C$23)^(MIN(A401,(Inputs!C$17-Inputs!$B$4)*12)/12))</f>
        <v>0</v>
      </c>
      <c r="J401" s="6">
        <f>IF(Inputs!$B$26&lt;&gt;"Ready","FIX INPUTS",C401+J400)</f>
        <v>0</v>
      </c>
      <c r="K401" s="6">
        <f>IF(Inputs!$B$26&lt;&gt;"Ready","FIX INPUTS",D401+K400)</f>
        <v>0</v>
      </c>
    </row>
    <row r="402" spans="1:11" ht="27.95" customHeight="1" x14ac:dyDescent="0.25">
      <c r="A402" s="1">
        <v>397</v>
      </c>
      <c r="B402" s="1">
        <f>IF(Inputs!$B$26&lt;&gt;"Ready","FIX INPUTS",Inputs!$B$4+A402/12)</f>
        <v>73.083333333333343</v>
      </c>
      <c r="C402" s="6">
        <f>IF(Inputs!$B$26&lt;&gt;"Ready","FIX INPUTS",IF(A402&lt;=(Inputs!C$17-Inputs!$B$4)*12,Inputs!C$18*(1+Inputs!C$20)^INT((A402-1)/12),0))</f>
        <v>0</v>
      </c>
      <c r="D402" s="6">
        <f>IF(Inputs!$B$26&lt;&gt;"Ready","FIX INPUTS",IF(A402&lt;=(Inputs!C$17-Inputs!$B$4)*12,Inputs!C$19,0))</f>
        <v>0</v>
      </c>
      <c r="E402" s="6">
        <f>IF(Inputs!$B$26&lt;&gt;"Ready","FIX INPUTS",IF(A402&lt;=(Inputs!C$17-Inputs!$B$4)*12,E401*(1+(((1+Inputs!C$21)*(1-Inputs!C$22))^(1/12)-1))+C402*Inputs!$B$11+D402,E401))</f>
        <v>0</v>
      </c>
      <c r="F402" s="6">
        <f>IF(Inputs!$B$26&lt;&gt;"Ready","FIX INPUTS",IF(A402&lt;=(Inputs!C$17-Inputs!$B$4)*12,F401*(1+(((1+Inputs!C$21)*(1-Inputs!C$22))^(1/12)-1))+C402*Inputs!$B$12,F401))</f>
        <v>0</v>
      </c>
      <c r="G402" s="6">
        <f>IF(Inputs!$B$26&lt;&gt;"Ready","FIX INPUTS",IF(A402&lt;=(Inputs!C$17-Inputs!$B$4)*12,G401*(1+(((1+Inputs!C$21)*(1-Inputs!C$22))^(1/12)-1))+C402*Inputs!$B$13,G401))</f>
        <v>0</v>
      </c>
      <c r="H402" s="6">
        <f>IF(Inputs!$B$26&lt;&gt;"Ready","FIX INPUTS",SUM(E402:G402))</f>
        <v>0</v>
      </c>
      <c r="I402" s="6">
        <f>IF(Inputs!$B$26&lt;&gt;"Ready","FIX INPUTS",H402/(1+Inputs!C$23)^(MIN(A402,(Inputs!C$17-Inputs!$B$4)*12)/12))</f>
        <v>0</v>
      </c>
      <c r="J402" s="6">
        <f>IF(Inputs!$B$26&lt;&gt;"Ready","FIX INPUTS",C402+J401)</f>
        <v>0</v>
      </c>
      <c r="K402" s="6">
        <f>IF(Inputs!$B$26&lt;&gt;"Ready","FIX INPUTS",D402+K401)</f>
        <v>0</v>
      </c>
    </row>
    <row r="403" spans="1:11" ht="27.95" customHeight="1" x14ac:dyDescent="0.25">
      <c r="A403" s="1">
        <v>398</v>
      </c>
      <c r="B403" s="1">
        <f>IF(Inputs!$B$26&lt;&gt;"Ready","FIX INPUTS",Inputs!$B$4+A403/12)</f>
        <v>73.166666666666657</v>
      </c>
      <c r="C403" s="6">
        <f>IF(Inputs!$B$26&lt;&gt;"Ready","FIX INPUTS",IF(A403&lt;=(Inputs!C$17-Inputs!$B$4)*12,Inputs!C$18*(1+Inputs!C$20)^INT((A403-1)/12),0))</f>
        <v>0</v>
      </c>
      <c r="D403" s="6">
        <f>IF(Inputs!$B$26&lt;&gt;"Ready","FIX INPUTS",IF(A403&lt;=(Inputs!C$17-Inputs!$B$4)*12,Inputs!C$19,0))</f>
        <v>0</v>
      </c>
      <c r="E403" s="6">
        <f>IF(Inputs!$B$26&lt;&gt;"Ready","FIX INPUTS",IF(A403&lt;=(Inputs!C$17-Inputs!$B$4)*12,E402*(1+(((1+Inputs!C$21)*(1-Inputs!C$22))^(1/12)-1))+C403*Inputs!$B$11+D403,E402))</f>
        <v>0</v>
      </c>
      <c r="F403" s="6">
        <f>IF(Inputs!$B$26&lt;&gt;"Ready","FIX INPUTS",IF(A403&lt;=(Inputs!C$17-Inputs!$B$4)*12,F402*(1+(((1+Inputs!C$21)*(1-Inputs!C$22))^(1/12)-1))+C403*Inputs!$B$12,F402))</f>
        <v>0</v>
      </c>
      <c r="G403" s="6">
        <f>IF(Inputs!$B$26&lt;&gt;"Ready","FIX INPUTS",IF(A403&lt;=(Inputs!C$17-Inputs!$B$4)*12,G402*(1+(((1+Inputs!C$21)*(1-Inputs!C$22))^(1/12)-1))+C403*Inputs!$B$13,G402))</f>
        <v>0</v>
      </c>
      <c r="H403" s="6">
        <f>IF(Inputs!$B$26&lt;&gt;"Ready","FIX INPUTS",SUM(E403:G403))</f>
        <v>0</v>
      </c>
      <c r="I403" s="6">
        <f>IF(Inputs!$B$26&lt;&gt;"Ready","FIX INPUTS",H403/(1+Inputs!C$23)^(MIN(A403,(Inputs!C$17-Inputs!$B$4)*12)/12))</f>
        <v>0</v>
      </c>
      <c r="J403" s="6">
        <f>IF(Inputs!$B$26&lt;&gt;"Ready","FIX INPUTS",C403+J402)</f>
        <v>0</v>
      </c>
      <c r="K403" s="6">
        <f>IF(Inputs!$B$26&lt;&gt;"Ready","FIX INPUTS",D403+K402)</f>
        <v>0</v>
      </c>
    </row>
    <row r="404" spans="1:11" ht="27.95" customHeight="1" x14ac:dyDescent="0.25">
      <c r="A404" s="1">
        <v>399</v>
      </c>
      <c r="B404" s="1">
        <f>IF(Inputs!$B$26&lt;&gt;"Ready","FIX INPUTS",Inputs!$B$4+A404/12)</f>
        <v>73.25</v>
      </c>
      <c r="C404" s="6">
        <f>IF(Inputs!$B$26&lt;&gt;"Ready","FIX INPUTS",IF(A404&lt;=(Inputs!C$17-Inputs!$B$4)*12,Inputs!C$18*(1+Inputs!C$20)^INT((A404-1)/12),0))</f>
        <v>0</v>
      </c>
      <c r="D404" s="6">
        <f>IF(Inputs!$B$26&lt;&gt;"Ready","FIX INPUTS",IF(A404&lt;=(Inputs!C$17-Inputs!$B$4)*12,Inputs!C$19,0))</f>
        <v>0</v>
      </c>
      <c r="E404" s="6">
        <f>IF(Inputs!$B$26&lt;&gt;"Ready","FIX INPUTS",IF(A404&lt;=(Inputs!C$17-Inputs!$B$4)*12,E403*(1+(((1+Inputs!C$21)*(1-Inputs!C$22))^(1/12)-1))+C404*Inputs!$B$11+D404,E403))</f>
        <v>0</v>
      </c>
      <c r="F404" s="6">
        <f>IF(Inputs!$B$26&lt;&gt;"Ready","FIX INPUTS",IF(A404&lt;=(Inputs!C$17-Inputs!$B$4)*12,F403*(1+(((1+Inputs!C$21)*(1-Inputs!C$22))^(1/12)-1))+C404*Inputs!$B$12,F403))</f>
        <v>0</v>
      </c>
      <c r="G404" s="6">
        <f>IF(Inputs!$B$26&lt;&gt;"Ready","FIX INPUTS",IF(A404&lt;=(Inputs!C$17-Inputs!$B$4)*12,G403*(1+(((1+Inputs!C$21)*(1-Inputs!C$22))^(1/12)-1))+C404*Inputs!$B$13,G403))</f>
        <v>0</v>
      </c>
      <c r="H404" s="6">
        <f>IF(Inputs!$B$26&lt;&gt;"Ready","FIX INPUTS",SUM(E404:G404))</f>
        <v>0</v>
      </c>
      <c r="I404" s="6">
        <f>IF(Inputs!$B$26&lt;&gt;"Ready","FIX INPUTS",H404/(1+Inputs!C$23)^(MIN(A404,(Inputs!C$17-Inputs!$B$4)*12)/12))</f>
        <v>0</v>
      </c>
      <c r="J404" s="6">
        <f>IF(Inputs!$B$26&lt;&gt;"Ready","FIX INPUTS",C404+J403)</f>
        <v>0</v>
      </c>
      <c r="K404" s="6">
        <f>IF(Inputs!$B$26&lt;&gt;"Ready","FIX INPUTS",D404+K403)</f>
        <v>0</v>
      </c>
    </row>
    <row r="405" spans="1:11" ht="27.95" customHeight="1" x14ac:dyDescent="0.25">
      <c r="A405" s="1">
        <v>400</v>
      </c>
      <c r="B405" s="1">
        <f>IF(Inputs!$B$26&lt;&gt;"Ready","FIX INPUTS",Inputs!$B$4+A405/12)</f>
        <v>73.333333333333343</v>
      </c>
      <c r="C405" s="6">
        <f>IF(Inputs!$B$26&lt;&gt;"Ready","FIX INPUTS",IF(A405&lt;=(Inputs!C$17-Inputs!$B$4)*12,Inputs!C$18*(1+Inputs!C$20)^INT((A405-1)/12),0))</f>
        <v>0</v>
      </c>
      <c r="D405" s="6">
        <f>IF(Inputs!$B$26&lt;&gt;"Ready","FIX INPUTS",IF(A405&lt;=(Inputs!C$17-Inputs!$B$4)*12,Inputs!C$19,0))</f>
        <v>0</v>
      </c>
      <c r="E405" s="6">
        <f>IF(Inputs!$B$26&lt;&gt;"Ready","FIX INPUTS",IF(A405&lt;=(Inputs!C$17-Inputs!$B$4)*12,E404*(1+(((1+Inputs!C$21)*(1-Inputs!C$22))^(1/12)-1))+C405*Inputs!$B$11+D405,E404))</f>
        <v>0</v>
      </c>
      <c r="F405" s="6">
        <f>IF(Inputs!$B$26&lt;&gt;"Ready","FIX INPUTS",IF(A405&lt;=(Inputs!C$17-Inputs!$B$4)*12,F404*(1+(((1+Inputs!C$21)*(1-Inputs!C$22))^(1/12)-1))+C405*Inputs!$B$12,F404))</f>
        <v>0</v>
      </c>
      <c r="G405" s="6">
        <f>IF(Inputs!$B$26&lt;&gt;"Ready","FIX INPUTS",IF(A405&lt;=(Inputs!C$17-Inputs!$B$4)*12,G404*(1+(((1+Inputs!C$21)*(1-Inputs!C$22))^(1/12)-1))+C405*Inputs!$B$13,G404))</f>
        <v>0</v>
      </c>
      <c r="H405" s="6">
        <f>IF(Inputs!$B$26&lt;&gt;"Ready","FIX INPUTS",SUM(E405:G405))</f>
        <v>0</v>
      </c>
      <c r="I405" s="6">
        <f>IF(Inputs!$B$26&lt;&gt;"Ready","FIX INPUTS",H405/(1+Inputs!C$23)^(MIN(A405,(Inputs!C$17-Inputs!$B$4)*12)/12))</f>
        <v>0</v>
      </c>
      <c r="J405" s="6">
        <f>IF(Inputs!$B$26&lt;&gt;"Ready","FIX INPUTS",C405+J404)</f>
        <v>0</v>
      </c>
      <c r="K405" s="6">
        <f>IF(Inputs!$B$26&lt;&gt;"Ready","FIX INPUTS",D405+K404)</f>
        <v>0</v>
      </c>
    </row>
    <row r="406" spans="1:11" ht="27.95" customHeight="1" x14ac:dyDescent="0.25">
      <c r="A406" s="1">
        <v>401</v>
      </c>
      <c r="B406" s="1">
        <f>IF(Inputs!$B$26&lt;&gt;"Ready","FIX INPUTS",Inputs!$B$4+A406/12)</f>
        <v>73.416666666666657</v>
      </c>
      <c r="C406" s="6">
        <f>IF(Inputs!$B$26&lt;&gt;"Ready","FIX INPUTS",IF(A406&lt;=(Inputs!C$17-Inputs!$B$4)*12,Inputs!C$18*(1+Inputs!C$20)^INT((A406-1)/12),0))</f>
        <v>0</v>
      </c>
      <c r="D406" s="6">
        <f>IF(Inputs!$B$26&lt;&gt;"Ready","FIX INPUTS",IF(A406&lt;=(Inputs!C$17-Inputs!$B$4)*12,Inputs!C$19,0))</f>
        <v>0</v>
      </c>
      <c r="E406" s="6">
        <f>IF(Inputs!$B$26&lt;&gt;"Ready","FIX INPUTS",IF(A406&lt;=(Inputs!C$17-Inputs!$B$4)*12,E405*(1+(((1+Inputs!C$21)*(1-Inputs!C$22))^(1/12)-1))+C406*Inputs!$B$11+D406,E405))</f>
        <v>0</v>
      </c>
      <c r="F406" s="6">
        <f>IF(Inputs!$B$26&lt;&gt;"Ready","FIX INPUTS",IF(A406&lt;=(Inputs!C$17-Inputs!$B$4)*12,F405*(1+(((1+Inputs!C$21)*(1-Inputs!C$22))^(1/12)-1))+C406*Inputs!$B$12,F405))</f>
        <v>0</v>
      </c>
      <c r="G406" s="6">
        <f>IF(Inputs!$B$26&lt;&gt;"Ready","FIX INPUTS",IF(A406&lt;=(Inputs!C$17-Inputs!$B$4)*12,G405*(1+(((1+Inputs!C$21)*(1-Inputs!C$22))^(1/12)-1))+C406*Inputs!$B$13,G405))</f>
        <v>0</v>
      </c>
      <c r="H406" s="6">
        <f>IF(Inputs!$B$26&lt;&gt;"Ready","FIX INPUTS",SUM(E406:G406))</f>
        <v>0</v>
      </c>
      <c r="I406" s="6">
        <f>IF(Inputs!$B$26&lt;&gt;"Ready","FIX INPUTS",H406/(1+Inputs!C$23)^(MIN(A406,(Inputs!C$17-Inputs!$B$4)*12)/12))</f>
        <v>0</v>
      </c>
      <c r="J406" s="6">
        <f>IF(Inputs!$B$26&lt;&gt;"Ready","FIX INPUTS",C406+J405)</f>
        <v>0</v>
      </c>
      <c r="K406" s="6">
        <f>IF(Inputs!$B$26&lt;&gt;"Ready","FIX INPUTS",D406+K405)</f>
        <v>0</v>
      </c>
    </row>
    <row r="407" spans="1:11" ht="27.95" customHeight="1" x14ac:dyDescent="0.25">
      <c r="A407" s="1">
        <v>402</v>
      </c>
      <c r="B407" s="1">
        <f>IF(Inputs!$B$26&lt;&gt;"Ready","FIX INPUTS",Inputs!$B$4+A407/12)</f>
        <v>73.5</v>
      </c>
      <c r="C407" s="6">
        <f>IF(Inputs!$B$26&lt;&gt;"Ready","FIX INPUTS",IF(A407&lt;=(Inputs!C$17-Inputs!$B$4)*12,Inputs!C$18*(1+Inputs!C$20)^INT((A407-1)/12),0))</f>
        <v>0</v>
      </c>
      <c r="D407" s="6">
        <f>IF(Inputs!$B$26&lt;&gt;"Ready","FIX INPUTS",IF(A407&lt;=(Inputs!C$17-Inputs!$B$4)*12,Inputs!C$19,0))</f>
        <v>0</v>
      </c>
      <c r="E407" s="6">
        <f>IF(Inputs!$B$26&lt;&gt;"Ready","FIX INPUTS",IF(A407&lt;=(Inputs!C$17-Inputs!$B$4)*12,E406*(1+(((1+Inputs!C$21)*(1-Inputs!C$22))^(1/12)-1))+C407*Inputs!$B$11+D407,E406))</f>
        <v>0</v>
      </c>
      <c r="F407" s="6">
        <f>IF(Inputs!$B$26&lt;&gt;"Ready","FIX INPUTS",IF(A407&lt;=(Inputs!C$17-Inputs!$B$4)*12,F406*(1+(((1+Inputs!C$21)*(1-Inputs!C$22))^(1/12)-1))+C407*Inputs!$B$12,F406))</f>
        <v>0</v>
      </c>
      <c r="G407" s="6">
        <f>IF(Inputs!$B$26&lt;&gt;"Ready","FIX INPUTS",IF(A407&lt;=(Inputs!C$17-Inputs!$B$4)*12,G406*(1+(((1+Inputs!C$21)*(1-Inputs!C$22))^(1/12)-1))+C407*Inputs!$B$13,G406))</f>
        <v>0</v>
      </c>
      <c r="H407" s="6">
        <f>IF(Inputs!$B$26&lt;&gt;"Ready","FIX INPUTS",SUM(E407:G407))</f>
        <v>0</v>
      </c>
      <c r="I407" s="6">
        <f>IF(Inputs!$B$26&lt;&gt;"Ready","FIX INPUTS",H407/(1+Inputs!C$23)^(MIN(A407,(Inputs!C$17-Inputs!$B$4)*12)/12))</f>
        <v>0</v>
      </c>
      <c r="J407" s="6">
        <f>IF(Inputs!$B$26&lt;&gt;"Ready","FIX INPUTS",C407+J406)</f>
        <v>0</v>
      </c>
      <c r="K407" s="6">
        <f>IF(Inputs!$B$26&lt;&gt;"Ready","FIX INPUTS",D407+K406)</f>
        <v>0</v>
      </c>
    </row>
    <row r="408" spans="1:11" ht="27.95" customHeight="1" x14ac:dyDescent="0.25">
      <c r="A408" s="1">
        <v>403</v>
      </c>
      <c r="B408" s="1">
        <f>IF(Inputs!$B$26&lt;&gt;"Ready","FIX INPUTS",Inputs!$B$4+A408/12)</f>
        <v>73.583333333333343</v>
      </c>
      <c r="C408" s="6">
        <f>IF(Inputs!$B$26&lt;&gt;"Ready","FIX INPUTS",IF(A408&lt;=(Inputs!C$17-Inputs!$B$4)*12,Inputs!C$18*(1+Inputs!C$20)^INT((A408-1)/12),0))</f>
        <v>0</v>
      </c>
      <c r="D408" s="6">
        <f>IF(Inputs!$B$26&lt;&gt;"Ready","FIX INPUTS",IF(A408&lt;=(Inputs!C$17-Inputs!$B$4)*12,Inputs!C$19,0))</f>
        <v>0</v>
      </c>
      <c r="E408" s="6">
        <f>IF(Inputs!$B$26&lt;&gt;"Ready","FIX INPUTS",IF(A408&lt;=(Inputs!C$17-Inputs!$B$4)*12,E407*(1+(((1+Inputs!C$21)*(1-Inputs!C$22))^(1/12)-1))+C408*Inputs!$B$11+D408,E407))</f>
        <v>0</v>
      </c>
      <c r="F408" s="6">
        <f>IF(Inputs!$B$26&lt;&gt;"Ready","FIX INPUTS",IF(A408&lt;=(Inputs!C$17-Inputs!$B$4)*12,F407*(1+(((1+Inputs!C$21)*(1-Inputs!C$22))^(1/12)-1))+C408*Inputs!$B$12,F407))</f>
        <v>0</v>
      </c>
      <c r="G408" s="6">
        <f>IF(Inputs!$B$26&lt;&gt;"Ready","FIX INPUTS",IF(A408&lt;=(Inputs!C$17-Inputs!$B$4)*12,G407*(1+(((1+Inputs!C$21)*(1-Inputs!C$22))^(1/12)-1))+C408*Inputs!$B$13,G407))</f>
        <v>0</v>
      </c>
      <c r="H408" s="6">
        <f>IF(Inputs!$B$26&lt;&gt;"Ready","FIX INPUTS",SUM(E408:G408))</f>
        <v>0</v>
      </c>
      <c r="I408" s="6">
        <f>IF(Inputs!$B$26&lt;&gt;"Ready","FIX INPUTS",H408/(1+Inputs!C$23)^(MIN(A408,(Inputs!C$17-Inputs!$B$4)*12)/12))</f>
        <v>0</v>
      </c>
      <c r="J408" s="6">
        <f>IF(Inputs!$B$26&lt;&gt;"Ready","FIX INPUTS",C408+J407)</f>
        <v>0</v>
      </c>
      <c r="K408" s="6">
        <f>IF(Inputs!$B$26&lt;&gt;"Ready","FIX INPUTS",D408+K407)</f>
        <v>0</v>
      </c>
    </row>
    <row r="409" spans="1:11" ht="27.95" customHeight="1" x14ac:dyDescent="0.25">
      <c r="A409" s="1">
        <v>404</v>
      </c>
      <c r="B409" s="1">
        <f>IF(Inputs!$B$26&lt;&gt;"Ready","FIX INPUTS",Inputs!$B$4+A409/12)</f>
        <v>73.666666666666657</v>
      </c>
      <c r="C409" s="6">
        <f>IF(Inputs!$B$26&lt;&gt;"Ready","FIX INPUTS",IF(A409&lt;=(Inputs!C$17-Inputs!$B$4)*12,Inputs!C$18*(1+Inputs!C$20)^INT((A409-1)/12),0))</f>
        <v>0</v>
      </c>
      <c r="D409" s="6">
        <f>IF(Inputs!$B$26&lt;&gt;"Ready","FIX INPUTS",IF(A409&lt;=(Inputs!C$17-Inputs!$B$4)*12,Inputs!C$19,0))</f>
        <v>0</v>
      </c>
      <c r="E409" s="6">
        <f>IF(Inputs!$B$26&lt;&gt;"Ready","FIX INPUTS",IF(A409&lt;=(Inputs!C$17-Inputs!$B$4)*12,E408*(1+(((1+Inputs!C$21)*(1-Inputs!C$22))^(1/12)-1))+C409*Inputs!$B$11+D409,E408))</f>
        <v>0</v>
      </c>
      <c r="F409" s="6">
        <f>IF(Inputs!$B$26&lt;&gt;"Ready","FIX INPUTS",IF(A409&lt;=(Inputs!C$17-Inputs!$B$4)*12,F408*(1+(((1+Inputs!C$21)*(1-Inputs!C$22))^(1/12)-1))+C409*Inputs!$B$12,F408))</f>
        <v>0</v>
      </c>
      <c r="G409" s="6">
        <f>IF(Inputs!$B$26&lt;&gt;"Ready","FIX INPUTS",IF(A409&lt;=(Inputs!C$17-Inputs!$B$4)*12,G408*(1+(((1+Inputs!C$21)*(1-Inputs!C$22))^(1/12)-1))+C409*Inputs!$B$13,G408))</f>
        <v>0</v>
      </c>
      <c r="H409" s="6">
        <f>IF(Inputs!$B$26&lt;&gt;"Ready","FIX INPUTS",SUM(E409:G409))</f>
        <v>0</v>
      </c>
      <c r="I409" s="6">
        <f>IF(Inputs!$B$26&lt;&gt;"Ready","FIX INPUTS",H409/(1+Inputs!C$23)^(MIN(A409,(Inputs!C$17-Inputs!$B$4)*12)/12))</f>
        <v>0</v>
      </c>
      <c r="J409" s="6">
        <f>IF(Inputs!$B$26&lt;&gt;"Ready","FIX INPUTS",C409+J408)</f>
        <v>0</v>
      </c>
      <c r="K409" s="6">
        <f>IF(Inputs!$B$26&lt;&gt;"Ready","FIX INPUTS",D409+K408)</f>
        <v>0</v>
      </c>
    </row>
    <row r="410" spans="1:11" ht="27.95" customHeight="1" x14ac:dyDescent="0.25">
      <c r="A410" s="1">
        <v>405</v>
      </c>
      <c r="B410" s="1">
        <f>IF(Inputs!$B$26&lt;&gt;"Ready","FIX INPUTS",Inputs!$B$4+A410/12)</f>
        <v>73.75</v>
      </c>
      <c r="C410" s="6">
        <f>IF(Inputs!$B$26&lt;&gt;"Ready","FIX INPUTS",IF(A410&lt;=(Inputs!C$17-Inputs!$B$4)*12,Inputs!C$18*(1+Inputs!C$20)^INT((A410-1)/12),0))</f>
        <v>0</v>
      </c>
      <c r="D410" s="6">
        <f>IF(Inputs!$B$26&lt;&gt;"Ready","FIX INPUTS",IF(A410&lt;=(Inputs!C$17-Inputs!$B$4)*12,Inputs!C$19,0))</f>
        <v>0</v>
      </c>
      <c r="E410" s="6">
        <f>IF(Inputs!$B$26&lt;&gt;"Ready","FIX INPUTS",IF(A410&lt;=(Inputs!C$17-Inputs!$B$4)*12,E409*(1+(((1+Inputs!C$21)*(1-Inputs!C$22))^(1/12)-1))+C410*Inputs!$B$11+D410,E409))</f>
        <v>0</v>
      </c>
      <c r="F410" s="6">
        <f>IF(Inputs!$B$26&lt;&gt;"Ready","FIX INPUTS",IF(A410&lt;=(Inputs!C$17-Inputs!$B$4)*12,F409*(1+(((1+Inputs!C$21)*(1-Inputs!C$22))^(1/12)-1))+C410*Inputs!$B$12,F409))</f>
        <v>0</v>
      </c>
      <c r="G410" s="6">
        <f>IF(Inputs!$B$26&lt;&gt;"Ready","FIX INPUTS",IF(A410&lt;=(Inputs!C$17-Inputs!$B$4)*12,G409*(1+(((1+Inputs!C$21)*(1-Inputs!C$22))^(1/12)-1))+C410*Inputs!$B$13,G409))</f>
        <v>0</v>
      </c>
      <c r="H410" s="6">
        <f>IF(Inputs!$B$26&lt;&gt;"Ready","FIX INPUTS",SUM(E410:G410))</f>
        <v>0</v>
      </c>
      <c r="I410" s="6">
        <f>IF(Inputs!$B$26&lt;&gt;"Ready","FIX INPUTS",H410/(1+Inputs!C$23)^(MIN(A410,(Inputs!C$17-Inputs!$B$4)*12)/12))</f>
        <v>0</v>
      </c>
      <c r="J410" s="6">
        <f>IF(Inputs!$B$26&lt;&gt;"Ready","FIX INPUTS",C410+J409)</f>
        <v>0</v>
      </c>
      <c r="K410" s="6">
        <f>IF(Inputs!$B$26&lt;&gt;"Ready","FIX INPUTS",D410+K409)</f>
        <v>0</v>
      </c>
    </row>
    <row r="411" spans="1:11" ht="27.95" customHeight="1" x14ac:dyDescent="0.25">
      <c r="A411" s="1">
        <v>406</v>
      </c>
      <c r="B411" s="1">
        <f>IF(Inputs!$B$26&lt;&gt;"Ready","FIX INPUTS",Inputs!$B$4+A411/12)</f>
        <v>73.833333333333343</v>
      </c>
      <c r="C411" s="6">
        <f>IF(Inputs!$B$26&lt;&gt;"Ready","FIX INPUTS",IF(A411&lt;=(Inputs!C$17-Inputs!$B$4)*12,Inputs!C$18*(1+Inputs!C$20)^INT((A411-1)/12),0))</f>
        <v>0</v>
      </c>
      <c r="D411" s="6">
        <f>IF(Inputs!$B$26&lt;&gt;"Ready","FIX INPUTS",IF(A411&lt;=(Inputs!C$17-Inputs!$B$4)*12,Inputs!C$19,0))</f>
        <v>0</v>
      </c>
      <c r="E411" s="6">
        <f>IF(Inputs!$B$26&lt;&gt;"Ready","FIX INPUTS",IF(A411&lt;=(Inputs!C$17-Inputs!$B$4)*12,E410*(1+(((1+Inputs!C$21)*(1-Inputs!C$22))^(1/12)-1))+C411*Inputs!$B$11+D411,E410))</f>
        <v>0</v>
      </c>
      <c r="F411" s="6">
        <f>IF(Inputs!$B$26&lt;&gt;"Ready","FIX INPUTS",IF(A411&lt;=(Inputs!C$17-Inputs!$B$4)*12,F410*(1+(((1+Inputs!C$21)*(1-Inputs!C$22))^(1/12)-1))+C411*Inputs!$B$12,F410))</f>
        <v>0</v>
      </c>
      <c r="G411" s="6">
        <f>IF(Inputs!$B$26&lt;&gt;"Ready","FIX INPUTS",IF(A411&lt;=(Inputs!C$17-Inputs!$B$4)*12,G410*(1+(((1+Inputs!C$21)*(1-Inputs!C$22))^(1/12)-1))+C411*Inputs!$B$13,G410))</f>
        <v>0</v>
      </c>
      <c r="H411" s="6">
        <f>IF(Inputs!$B$26&lt;&gt;"Ready","FIX INPUTS",SUM(E411:G411))</f>
        <v>0</v>
      </c>
      <c r="I411" s="6">
        <f>IF(Inputs!$B$26&lt;&gt;"Ready","FIX INPUTS",H411/(1+Inputs!C$23)^(MIN(A411,(Inputs!C$17-Inputs!$B$4)*12)/12))</f>
        <v>0</v>
      </c>
      <c r="J411" s="6">
        <f>IF(Inputs!$B$26&lt;&gt;"Ready","FIX INPUTS",C411+J410)</f>
        <v>0</v>
      </c>
      <c r="K411" s="6">
        <f>IF(Inputs!$B$26&lt;&gt;"Ready","FIX INPUTS",D411+K410)</f>
        <v>0</v>
      </c>
    </row>
    <row r="412" spans="1:11" ht="27.95" customHeight="1" x14ac:dyDescent="0.25">
      <c r="A412" s="1">
        <v>407</v>
      </c>
      <c r="B412" s="1">
        <f>IF(Inputs!$B$26&lt;&gt;"Ready","FIX INPUTS",Inputs!$B$4+A412/12)</f>
        <v>73.916666666666657</v>
      </c>
      <c r="C412" s="6">
        <f>IF(Inputs!$B$26&lt;&gt;"Ready","FIX INPUTS",IF(A412&lt;=(Inputs!C$17-Inputs!$B$4)*12,Inputs!C$18*(1+Inputs!C$20)^INT((A412-1)/12),0))</f>
        <v>0</v>
      </c>
      <c r="D412" s="6">
        <f>IF(Inputs!$B$26&lt;&gt;"Ready","FIX INPUTS",IF(A412&lt;=(Inputs!C$17-Inputs!$B$4)*12,Inputs!C$19,0))</f>
        <v>0</v>
      </c>
      <c r="E412" s="6">
        <f>IF(Inputs!$B$26&lt;&gt;"Ready","FIX INPUTS",IF(A412&lt;=(Inputs!C$17-Inputs!$B$4)*12,E411*(1+(((1+Inputs!C$21)*(1-Inputs!C$22))^(1/12)-1))+C412*Inputs!$B$11+D412,E411))</f>
        <v>0</v>
      </c>
      <c r="F412" s="6">
        <f>IF(Inputs!$B$26&lt;&gt;"Ready","FIX INPUTS",IF(A412&lt;=(Inputs!C$17-Inputs!$B$4)*12,F411*(1+(((1+Inputs!C$21)*(1-Inputs!C$22))^(1/12)-1))+C412*Inputs!$B$12,F411))</f>
        <v>0</v>
      </c>
      <c r="G412" s="6">
        <f>IF(Inputs!$B$26&lt;&gt;"Ready","FIX INPUTS",IF(A412&lt;=(Inputs!C$17-Inputs!$B$4)*12,G411*(1+(((1+Inputs!C$21)*(1-Inputs!C$22))^(1/12)-1))+C412*Inputs!$B$13,G411))</f>
        <v>0</v>
      </c>
      <c r="H412" s="6">
        <f>IF(Inputs!$B$26&lt;&gt;"Ready","FIX INPUTS",SUM(E412:G412))</f>
        <v>0</v>
      </c>
      <c r="I412" s="6">
        <f>IF(Inputs!$B$26&lt;&gt;"Ready","FIX INPUTS",H412/(1+Inputs!C$23)^(MIN(A412,(Inputs!C$17-Inputs!$B$4)*12)/12))</f>
        <v>0</v>
      </c>
      <c r="J412" s="6">
        <f>IF(Inputs!$B$26&lt;&gt;"Ready","FIX INPUTS",C412+J411)</f>
        <v>0</v>
      </c>
      <c r="K412" s="6">
        <f>IF(Inputs!$B$26&lt;&gt;"Ready","FIX INPUTS",D412+K411)</f>
        <v>0</v>
      </c>
    </row>
    <row r="413" spans="1:11" ht="27.95" customHeight="1" x14ac:dyDescent="0.25">
      <c r="A413" s="1">
        <v>408</v>
      </c>
      <c r="B413" s="1">
        <f>IF(Inputs!$B$26&lt;&gt;"Ready","FIX INPUTS",Inputs!$B$4+A413/12)</f>
        <v>74</v>
      </c>
      <c r="C413" s="6">
        <f>IF(Inputs!$B$26&lt;&gt;"Ready","FIX INPUTS",IF(A413&lt;=(Inputs!C$17-Inputs!$B$4)*12,Inputs!C$18*(1+Inputs!C$20)^INT((A413-1)/12),0))</f>
        <v>0</v>
      </c>
      <c r="D413" s="6">
        <f>IF(Inputs!$B$26&lt;&gt;"Ready","FIX INPUTS",IF(A413&lt;=(Inputs!C$17-Inputs!$B$4)*12,Inputs!C$19,0))</f>
        <v>0</v>
      </c>
      <c r="E413" s="6">
        <f>IF(Inputs!$B$26&lt;&gt;"Ready","FIX INPUTS",IF(A413&lt;=(Inputs!C$17-Inputs!$B$4)*12,E412*(1+(((1+Inputs!C$21)*(1-Inputs!C$22))^(1/12)-1))+C413*Inputs!$B$11+D413,E412))</f>
        <v>0</v>
      </c>
      <c r="F413" s="6">
        <f>IF(Inputs!$B$26&lt;&gt;"Ready","FIX INPUTS",IF(A413&lt;=(Inputs!C$17-Inputs!$B$4)*12,F412*(1+(((1+Inputs!C$21)*(1-Inputs!C$22))^(1/12)-1))+C413*Inputs!$B$12,F412))</f>
        <v>0</v>
      </c>
      <c r="G413" s="6">
        <f>IF(Inputs!$B$26&lt;&gt;"Ready","FIX INPUTS",IF(A413&lt;=(Inputs!C$17-Inputs!$B$4)*12,G412*(1+(((1+Inputs!C$21)*(1-Inputs!C$22))^(1/12)-1))+C413*Inputs!$B$13,G412))</f>
        <v>0</v>
      </c>
      <c r="H413" s="6">
        <f>IF(Inputs!$B$26&lt;&gt;"Ready","FIX INPUTS",SUM(E413:G413))</f>
        <v>0</v>
      </c>
      <c r="I413" s="6">
        <f>IF(Inputs!$B$26&lt;&gt;"Ready","FIX INPUTS",H413/(1+Inputs!C$23)^(MIN(A413,(Inputs!C$17-Inputs!$B$4)*12)/12))</f>
        <v>0</v>
      </c>
      <c r="J413" s="6">
        <f>IF(Inputs!$B$26&lt;&gt;"Ready","FIX INPUTS",C413+J412)</f>
        <v>0</v>
      </c>
      <c r="K413" s="6">
        <f>IF(Inputs!$B$26&lt;&gt;"Ready","FIX INPUTS",D413+K412)</f>
        <v>0</v>
      </c>
    </row>
    <row r="414" spans="1:11" ht="27.95" customHeight="1" x14ac:dyDescent="0.25">
      <c r="A414" s="1">
        <v>409</v>
      </c>
      <c r="B414" s="1">
        <f>IF(Inputs!$B$26&lt;&gt;"Ready","FIX INPUTS",Inputs!$B$4+A414/12)</f>
        <v>74.083333333333343</v>
      </c>
      <c r="C414" s="6">
        <f>IF(Inputs!$B$26&lt;&gt;"Ready","FIX INPUTS",IF(A414&lt;=(Inputs!C$17-Inputs!$B$4)*12,Inputs!C$18*(1+Inputs!C$20)^INT((A414-1)/12),0))</f>
        <v>0</v>
      </c>
      <c r="D414" s="6">
        <f>IF(Inputs!$B$26&lt;&gt;"Ready","FIX INPUTS",IF(A414&lt;=(Inputs!C$17-Inputs!$B$4)*12,Inputs!C$19,0))</f>
        <v>0</v>
      </c>
      <c r="E414" s="6">
        <f>IF(Inputs!$B$26&lt;&gt;"Ready","FIX INPUTS",IF(A414&lt;=(Inputs!C$17-Inputs!$B$4)*12,E413*(1+(((1+Inputs!C$21)*(1-Inputs!C$22))^(1/12)-1))+C414*Inputs!$B$11+D414,E413))</f>
        <v>0</v>
      </c>
      <c r="F414" s="6">
        <f>IF(Inputs!$B$26&lt;&gt;"Ready","FIX INPUTS",IF(A414&lt;=(Inputs!C$17-Inputs!$B$4)*12,F413*(1+(((1+Inputs!C$21)*(1-Inputs!C$22))^(1/12)-1))+C414*Inputs!$B$12,F413))</f>
        <v>0</v>
      </c>
      <c r="G414" s="6">
        <f>IF(Inputs!$B$26&lt;&gt;"Ready","FIX INPUTS",IF(A414&lt;=(Inputs!C$17-Inputs!$B$4)*12,G413*(1+(((1+Inputs!C$21)*(1-Inputs!C$22))^(1/12)-1))+C414*Inputs!$B$13,G413))</f>
        <v>0</v>
      </c>
      <c r="H414" s="6">
        <f>IF(Inputs!$B$26&lt;&gt;"Ready","FIX INPUTS",SUM(E414:G414))</f>
        <v>0</v>
      </c>
      <c r="I414" s="6">
        <f>IF(Inputs!$B$26&lt;&gt;"Ready","FIX INPUTS",H414/(1+Inputs!C$23)^(MIN(A414,(Inputs!C$17-Inputs!$B$4)*12)/12))</f>
        <v>0</v>
      </c>
      <c r="J414" s="6">
        <f>IF(Inputs!$B$26&lt;&gt;"Ready","FIX INPUTS",C414+J413)</f>
        <v>0</v>
      </c>
      <c r="K414" s="6">
        <f>IF(Inputs!$B$26&lt;&gt;"Ready","FIX INPUTS",D414+K413)</f>
        <v>0</v>
      </c>
    </row>
    <row r="415" spans="1:11" ht="27.95" customHeight="1" x14ac:dyDescent="0.25">
      <c r="A415" s="1">
        <v>410</v>
      </c>
      <c r="B415" s="1">
        <f>IF(Inputs!$B$26&lt;&gt;"Ready","FIX INPUTS",Inputs!$B$4+A415/12)</f>
        <v>74.166666666666657</v>
      </c>
      <c r="C415" s="6">
        <f>IF(Inputs!$B$26&lt;&gt;"Ready","FIX INPUTS",IF(A415&lt;=(Inputs!C$17-Inputs!$B$4)*12,Inputs!C$18*(1+Inputs!C$20)^INT((A415-1)/12),0))</f>
        <v>0</v>
      </c>
      <c r="D415" s="6">
        <f>IF(Inputs!$B$26&lt;&gt;"Ready","FIX INPUTS",IF(A415&lt;=(Inputs!C$17-Inputs!$B$4)*12,Inputs!C$19,0))</f>
        <v>0</v>
      </c>
      <c r="E415" s="6">
        <f>IF(Inputs!$B$26&lt;&gt;"Ready","FIX INPUTS",IF(A415&lt;=(Inputs!C$17-Inputs!$B$4)*12,E414*(1+(((1+Inputs!C$21)*(1-Inputs!C$22))^(1/12)-1))+C415*Inputs!$B$11+D415,E414))</f>
        <v>0</v>
      </c>
      <c r="F415" s="6">
        <f>IF(Inputs!$B$26&lt;&gt;"Ready","FIX INPUTS",IF(A415&lt;=(Inputs!C$17-Inputs!$B$4)*12,F414*(1+(((1+Inputs!C$21)*(1-Inputs!C$22))^(1/12)-1))+C415*Inputs!$B$12,F414))</f>
        <v>0</v>
      </c>
      <c r="G415" s="6">
        <f>IF(Inputs!$B$26&lt;&gt;"Ready","FIX INPUTS",IF(A415&lt;=(Inputs!C$17-Inputs!$B$4)*12,G414*(1+(((1+Inputs!C$21)*(1-Inputs!C$22))^(1/12)-1))+C415*Inputs!$B$13,G414))</f>
        <v>0</v>
      </c>
      <c r="H415" s="6">
        <f>IF(Inputs!$B$26&lt;&gt;"Ready","FIX INPUTS",SUM(E415:G415))</f>
        <v>0</v>
      </c>
      <c r="I415" s="6">
        <f>IF(Inputs!$B$26&lt;&gt;"Ready","FIX INPUTS",H415/(1+Inputs!C$23)^(MIN(A415,(Inputs!C$17-Inputs!$B$4)*12)/12))</f>
        <v>0</v>
      </c>
      <c r="J415" s="6">
        <f>IF(Inputs!$B$26&lt;&gt;"Ready","FIX INPUTS",C415+J414)</f>
        <v>0</v>
      </c>
      <c r="K415" s="6">
        <f>IF(Inputs!$B$26&lt;&gt;"Ready","FIX INPUTS",D415+K414)</f>
        <v>0</v>
      </c>
    </row>
    <row r="416" spans="1:11" ht="27.95" customHeight="1" x14ac:dyDescent="0.25">
      <c r="A416" s="1">
        <v>411</v>
      </c>
      <c r="B416" s="1">
        <f>IF(Inputs!$B$26&lt;&gt;"Ready","FIX INPUTS",Inputs!$B$4+A416/12)</f>
        <v>74.25</v>
      </c>
      <c r="C416" s="6">
        <f>IF(Inputs!$B$26&lt;&gt;"Ready","FIX INPUTS",IF(A416&lt;=(Inputs!C$17-Inputs!$B$4)*12,Inputs!C$18*(1+Inputs!C$20)^INT((A416-1)/12),0))</f>
        <v>0</v>
      </c>
      <c r="D416" s="6">
        <f>IF(Inputs!$B$26&lt;&gt;"Ready","FIX INPUTS",IF(A416&lt;=(Inputs!C$17-Inputs!$B$4)*12,Inputs!C$19,0))</f>
        <v>0</v>
      </c>
      <c r="E416" s="6">
        <f>IF(Inputs!$B$26&lt;&gt;"Ready","FIX INPUTS",IF(A416&lt;=(Inputs!C$17-Inputs!$B$4)*12,E415*(1+(((1+Inputs!C$21)*(1-Inputs!C$22))^(1/12)-1))+C416*Inputs!$B$11+D416,E415))</f>
        <v>0</v>
      </c>
      <c r="F416" s="6">
        <f>IF(Inputs!$B$26&lt;&gt;"Ready","FIX INPUTS",IF(A416&lt;=(Inputs!C$17-Inputs!$B$4)*12,F415*(1+(((1+Inputs!C$21)*(1-Inputs!C$22))^(1/12)-1))+C416*Inputs!$B$12,F415))</f>
        <v>0</v>
      </c>
      <c r="G416" s="6">
        <f>IF(Inputs!$B$26&lt;&gt;"Ready","FIX INPUTS",IF(A416&lt;=(Inputs!C$17-Inputs!$B$4)*12,G415*(1+(((1+Inputs!C$21)*(1-Inputs!C$22))^(1/12)-1))+C416*Inputs!$B$13,G415))</f>
        <v>0</v>
      </c>
      <c r="H416" s="6">
        <f>IF(Inputs!$B$26&lt;&gt;"Ready","FIX INPUTS",SUM(E416:G416))</f>
        <v>0</v>
      </c>
      <c r="I416" s="6">
        <f>IF(Inputs!$B$26&lt;&gt;"Ready","FIX INPUTS",H416/(1+Inputs!C$23)^(MIN(A416,(Inputs!C$17-Inputs!$B$4)*12)/12))</f>
        <v>0</v>
      </c>
      <c r="J416" s="6">
        <f>IF(Inputs!$B$26&lt;&gt;"Ready","FIX INPUTS",C416+J415)</f>
        <v>0</v>
      </c>
      <c r="K416" s="6">
        <f>IF(Inputs!$B$26&lt;&gt;"Ready","FIX INPUTS",D416+K415)</f>
        <v>0</v>
      </c>
    </row>
    <row r="417" spans="1:11" ht="27.95" customHeight="1" x14ac:dyDescent="0.25">
      <c r="A417" s="1">
        <v>412</v>
      </c>
      <c r="B417" s="1">
        <f>IF(Inputs!$B$26&lt;&gt;"Ready","FIX INPUTS",Inputs!$B$4+A417/12)</f>
        <v>74.333333333333343</v>
      </c>
      <c r="C417" s="6">
        <f>IF(Inputs!$B$26&lt;&gt;"Ready","FIX INPUTS",IF(A417&lt;=(Inputs!C$17-Inputs!$B$4)*12,Inputs!C$18*(1+Inputs!C$20)^INT((A417-1)/12),0))</f>
        <v>0</v>
      </c>
      <c r="D417" s="6">
        <f>IF(Inputs!$B$26&lt;&gt;"Ready","FIX INPUTS",IF(A417&lt;=(Inputs!C$17-Inputs!$B$4)*12,Inputs!C$19,0))</f>
        <v>0</v>
      </c>
      <c r="E417" s="6">
        <f>IF(Inputs!$B$26&lt;&gt;"Ready","FIX INPUTS",IF(A417&lt;=(Inputs!C$17-Inputs!$B$4)*12,E416*(1+(((1+Inputs!C$21)*(1-Inputs!C$22))^(1/12)-1))+C417*Inputs!$B$11+D417,E416))</f>
        <v>0</v>
      </c>
      <c r="F417" s="6">
        <f>IF(Inputs!$B$26&lt;&gt;"Ready","FIX INPUTS",IF(A417&lt;=(Inputs!C$17-Inputs!$B$4)*12,F416*(1+(((1+Inputs!C$21)*(1-Inputs!C$22))^(1/12)-1))+C417*Inputs!$B$12,F416))</f>
        <v>0</v>
      </c>
      <c r="G417" s="6">
        <f>IF(Inputs!$B$26&lt;&gt;"Ready","FIX INPUTS",IF(A417&lt;=(Inputs!C$17-Inputs!$B$4)*12,G416*(1+(((1+Inputs!C$21)*(1-Inputs!C$22))^(1/12)-1))+C417*Inputs!$B$13,G416))</f>
        <v>0</v>
      </c>
      <c r="H417" s="6">
        <f>IF(Inputs!$B$26&lt;&gt;"Ready","FIX INPUTS",SUM(E417:G417))</f>
        <v>0</v>
      </c>
      <c r="I417" s="6">
        <f>IF(Inputs!$B$26&lt;&gt;"Ready","FIX INPUTS",H417/(1+Inputs!C$23)^(MIN(A417,(Inputs!C$17-Inputs!$B$4)*12)/12))</f>
        <v>0</v>
      </c>
      <c r="J417" s="6">
        <f>IF(Inputs!$B$26&lt;&gt;"Ready","FIX INPUTS",C417+J416)</f>
        <v>0</v>
      </c>
      <c r="K417" s="6">
        <f>IF(Inputs!$B$26&lt;&gt;"Ready","FIX INPUTS",D417+K416)</f>
        <v>0</v>
      </c>
    </row>
    <row r="418" spans="1:11" ht="27.95" customHeight="1" x14ac:dyDescent="0.25">
      <c r="A418" s="1">
        <v>413</v>
      </c>
      <c r="B418" s="1">
        <f>IF(Inputs!$B$26&lt;&gt;"Ready","FIX INPUTS",Inputs!$B$4+A418/12)</f>
        <v>74.416666666666657</v>
      </c>
      <c r="C418" s="6">
        <f>IF(Inputs!$B$26&lt;&gt;"Ready","FIX INPUTS",IF(A418&lt;=(Inputs!C$17-Inputs!$B$4)*12,Inputs!C$18*(1+Inputs!C$20)^INT((A418-1)/12),0))</f>
        <v>0</v>
      </c>
      <c r="D418" s="6">
        <f>IF(Inputs!$B$26&lt;&gt;"Ready","FIX INPUTS",IF(A418&lt;=(Inputs!C$17-Inputs!$B$4)*12,Inputs!C$19,0))</f>
        <v>0</v>
      </c>
      <c r="E418" s="6">
        <f>IF(Inputs!$B$26&lt;&gt;"Ready","FIX INPUTS",IF(A418&lt;=(Inputs!C$17-Inputs!$B$4)*12,E417*(1+(((1+Inputs!C$21)*(1-Inputs!C$22))^(1/12)-1))+C418*Inputs!$B$11+D418,E417))</f>
        <v>0</v>
      </c>
      <c r="F418" s="6">
        <f>IF(Inputs!$B$26&lt;&gt;"Ready","FIX INPUTS",IF(A418&lt;=(Inputs!C$17-Inputs!$B$4)*12,F417*(1+(((1+Inputs!C$21)*(1-Inputs!C$22))^(1/12)-1))+C418*Inputs!$B$12,F417))</f>
        <v>0</v>
      </c>
      <c r="G418" s="6">
        <f>IF(Inputs!$B$26&lt;&gt;"Ready","FIX INPUTS",IF(A418&lt;=(Inputs!C$17-Inputs!$B$4)*12,G417*(1+(((1+Inputs!C$21)*(1-Inputs!C$22))^(1/12)-1))+C418*Inputs!$B$13,G417))</f>
        <v>0</v>
      </c>
      <c r="H418" s="6">
        <f>IF(Inputs!$B$26&lt;&gt;"Ready","FIX INPUTS",SUM(E418:G418))</f>
        <v>0</v>
      </c>
      <c r="I418" s="6">
        <f>IF(Inputs!$B$26&lt;&gt;"Ready","FIX INPUTS",H418/(1+Inputs!C$23)^(MIN(A418,(Inputs!C$17-Inputs!$B$4)*12)/12))</f>
        <v>0</v>
      </c>
      <c r="J418" s="6">
        <f>IF(Inputs!$B$26&lt;&gt;"Ready","FIX INPUTS",C418+J417)</f>
        <v>0</v>
      </c>
      <c r="K418" s="6">
        <f>IF(Inputs!$B$26&lt;&gt;"Ready","FIX INPUTS",D418+K417)</f>
        <v>0</v>
      </c>
    </row>
    <row r="419" spans="1:11" ht="27.95" customHeight="1" x14ac:dyDescent="0.25">
      <c r="A419" s="1">
        <v>414</v>
      </c>
      <c r="B419" s="1">
        <f>IF(Inputs!$B$26&lt;&gt;"Ready","FIX INPUTS",Inputs!$B$4+A419/12)</f>
        <v>74.5</v>
      </c>
      <c r="C419" s="6">
        <f>IF(Inputs!$B$26&lt;&gt;"Ready","FIX INPUTS",IF(A419&lt;=(Inputs!C$17-Inputs!$B$4)*12,Inputs!C$18*(1+Inputs!C$20)^INT((A419-1)/12),0))</f>
        <v>0</v>
      </c>
      <c r="D419" s="6">
        <f>IF(Inputs!$B$26&lt;&gt;"Ready","FIX INPUTS",IF(A419&lt;=(Inputs!C$17-Inputs!$B$4)*12,Inputs!C$19,0))</f>
        <v>0</v>
      </c>
      <c r="E419" s="6">
        <f>IF(Inputs!$B$26&lt;&gt;"Ready","FIX INPUTS",IF(A419&lt;=(Inputs!C$17-Inputs!$B$4)*12,E418*(1+(((1+Inputs!C$21)*(1-Inputs!C$22))^(1/12)-1))+C419*Inputs!$B$11+D419,E418))</f>
        <v>0</v>
      </c>
      <c r="F419" s="6">
        <f>IF(Inputs!$B$26&lt;&gt;"Ready","FIX INPUTS",IF(A419&lt;=(Inputs!C$17-Inputs!$B$4)*12,F418*(1+(((1+Inputs!C$21)*(1-Inputs!C$22))^(1/12)-1))+C419*Inputs!$B$12,F418))</f>
        <v>0</v>
      </c>
      <c r="G419" s="6">
        <f>IF(Inputs!$B$26&lt;&gt;"Ready","FIX INPUTS",IF(A419&lt;=(Inputs!C$17-Inputs!$B$4)*12,G418*(1+(((1+Inputs!C$21)*(1-Inputs!C$22))^(1/12)-1))+C419*Inputs!$B$13,G418))</f>
        <v>0</v>
      </c>
      <c r="H419" s="6">
        <f>IF(Inputs!$B$26&lt;&gt;"Ready","FIX INPUTS",SUM(E419:G419))</f>
        <v>0</v>
      </c>
      <c r="I419" s="6">
        <f>IF(Inputs!$B$26&lt;&gt;"Ready","FIX INPUTS",H419/(1+Inputs!C$23)^(MIN(A419,(Inputs!C$17-Inputs!$B$4)*12)/12))</f>
        <v>0</v>
      </c>
      <c r="J419" s="6">
        <f>IF(Inputs!$B$26&lt;&gt;"Ready","FIX INPUTS",C419+J418)</f>
        <v>0</v>
      </c>
      <c r="K419" s="6">
        <f>IF(Inputs!$B$26&lt;&gt;"Ready","FIX INPUTS",D419+K418)</f>
        <v>0</v>
      </c>
    </row>
    <row r="420" spans="1:11" ht="27.95" customHeight="1" x14ac:dyDescent="0.25">
      <c r="A420" s="1">
        <v>415</v>
      </c>
      <c r="B420" s="1">
        <f>IF(Inputs!$B$26&lt;&gt;"Ready","FIX INPUTS",Inputs!$B$4+A420/12)</f>
        <v>74.583333333333343</v>
      </c>
      <c r="C420" s="6">
        <f>IF(Inputs!$B$26&lt;&gt;"Ready","FIX INPUTS",IF(A420&lt;=(Inputs!C$17-Inputs!$B$4)*12,Inputs!C$18*(1+Inputs!C$20)^INT((A420-1)/12),0))</f>
        <v>0</v>
      </c>
      <c r="D420" s="6">
        <f>IF(Inputs!$B$26&lt;&gt;"Ready","FIX INPUTS",IF(A420&lt;=(Inputs!C$17-Inputs!$B$4)*12,Inputs!C$19,0))</f>
        <v>0</v>
      </c>
      <c r="E420" s="6">
        <f>IF(Inputs!$B$26&lt;&gt;"Ready","FIX INPUTS",IF(A420&lt;=(Inputs!C$17-Inputs!$B$4)*12,E419*(1+(((1+Inputs!C$21)*(1-Inputs!C$22))^(1/12)-1))+C420*Inputs!$B$11+D420,E419))</f>
        <v>0</v>
      </c>
      <c r="F420" s="6">
        <f>IF(Inputs!$B$26&lt;&gt;"Ready","FIX INPUTS",IF(A420&lt;=(Inputs!C$17-Inputs!$B$4)*12,F419*(1+(((1+Inputs!C$21)*(1-Inputs!C$22))^(1/12)-1))+C420*Inputs!$B$12,F419))</f>
        <v>0</v>
      </c>
      <c r="G420" s="6">
        <f>IF(Inputs!$B$26&lt;&gt;"Ready","FIX INPUTS",IF(A420&lt;=(Inputs!C$17-Inputs!$B$4)*12,G419*(1+(((1+Inputs!C$21)*(1-Inputs!C$22))^(1/12)-1))+C420*Inputs!$B$13,G419))</f>
        <v>0</v>
      </c>
      <c r="H420" s="6">
        <f>IF(Inputs!$B$26&lt;&gt;"Ready","FIX INPUTS",SUM(E420:G420))</f>
        <v>0</v>
      </c>
      <c r="I420" s="6">
        <f>IF(Inputs!$B$26&lt;&gt;"Ready","FIX INPUTS",H420/(1+Inputs!C$23)^(MIN(A420,(Inputs!C$17-Inputs!$B$4)*12)/12))</f>
        <v>0</v>
      </c>
      <c r="J420" s="6">
        <f>IF(Inputs!$B$26&lt;&gt;"Ready","FIX INPUTS",C420+J419)</f>
        <v>0</v>
      </c>
      <c r="K420" s="6">
        <f>IF(Inputs!$B$26&lt;&gt;"Ready","FIX INPUTS",D420+K419)</f>
        <v>0</v>
      </c>
    </row>
    <row r="421" spans="1:11" ht="27.95" customHeight="1" x14ac:dyDescent="0.25">
      <c r="A421" s="1">
        <v>416</v>
      </c>
      <c r="B421" s="1">
        <f>IF(Inputs!$B$26&lt;&gt;"Ready","FIX INPUTS",Inputs!$B$4+A421/12)</f>
        <v>74.666666666666657</v>
      </c>
      <c r="C421" s="6">
        <f>IF(Inputs!$B$26&lt;&gt;"Ready","FIX INPUTS",IF(A421&lt;=(Inputs!C$17-Inputs!$B$4)*12,Inputs!C$18*(1+Inputs!C$20)^INT((A421-1)/12),0))</f>
        <v>0</v>
      </c>
      <c r="D421" s="6">
        <f>IF(Inputs!$B$26&lt;&gt;"Ready","FIX INPUTS",IF(A421&lt;=(Inputs!C$17-Inputs!$B$4)*12,Inputs!C$19,0))</f>
        <v>0</v>
      </c>
      <c r="E421" s="6">
        <f>IF(Inputs!$B$26&lt;&gt;"Ready","FIX INPUTS",IF(A421&lt;=(Inputs!C$17-Inputs!$B$4)*12,E420*(1+(((1+Inputs!C$21)*(1-Inputs!C$22))^(1/12)-1))+C421*Inputs!$B$11+D421,E420))</f>
        <v>0</v>
      </c>
      <c r="F421" s="6">
        <f>IF(Inputs!$B$26&lt;&gt;"Ready","FIX INPUTS",IF(A421&lt;=(Inputs!C$17-Inputs!$B$4)*12,F420*(1+(((1+Inputs!C$21)*(1-Inputs!C$22))^(1/12)-1))+C421*Inputs!$B$12,F420))</f>
        <v>0</v>
      </c>
      <c r="G421" s="6">
        <f>IF(Inputs!$B$26&lt;&gt;"Ready","FIX INPUTS",IF(A421&lt;=(Inputs!C$17-Inputs!$B$4)*12,G420*(1+(((1+Inputs!C$21)*(1-Inputs!C$22))^(1/12)-1))+C421*Inputs!$B$13,G420))</f>
        <v>0</v>
      </c>
      <c r="H421" s="6">
        <f>IF(Inputs!$B$26&lt;&gt;"Ready","FIX INPUTS",SUM(E421:G421))</f>
        <v>0</v>
      </c>
      <c r="I421" s="6">
        <f>IF(Inputs!$B$26&lt;&gt;"Ready","FIX INPUTS",H421/(1+Inputs!C$23)^(MIN(A421,(Inputs!C$17-Inputs!$B$4)*12)/12))</f>
        <v>0</v>
      </c>
      <c r="J421" s="6">
        <f>IF(Inputs!$B$26&lt;&gt;"Ready","FIX INPUTS",C421+J420)</f>
        <v>0</v>
      </c>
      <c r="K421" s="6">
        <f>IF(Inputs!$B$26&lt;&gt;"Ready","FIX INPUTS",D421+K420)</f>
        <v>0</v>
      </c>
    </row>
    <row r="422" spans="1:11" ht="27.95" customHeight="1" x14ac:dyDescent="0.25">
      <c r="A422" s="1">
        <v>417</v>
      </c>
      <c r="B422" s="1">
        <f>IF(Inputs!$B$26&lt;&gt;"Ready","FIX INPUTS",Inputs!$B$4+A422/12)</f>
        <v>74.75</v>
      </c>
      <c r="C422" s="6">
        <f>IF(Inputs!$B$26&lt;&gt;"Ready","FIX INPUTS",IF(A422&lt;=(Inputs!C$17-Inputs!$B$4)*12,Inputs!C$18*(1+Inputs!C$20)^INT((A422-1)/12),0))</f>
        <v>0</v>
      </c>
      <c r="D422" s="6">
        <f>IF(Inputs!$B$26&lt;&gt;"Ready","FIX INPUTS",IF(A422&lt;=(Inputs!C$17-Inputs!$B$4)*12,Inputs!C$19,0))</f>
        <v>0</v>
      </c>
      <c r="E422" s="6">
        <f>IF(Inputs!$B$26&lt;&gt;"Ready","FIX INPUTS",IF(A422&lt;=(Inputs!C$17-Inputs!$B$4)*12,E421*(1+(((1+Inputs!C$21)*(1-Inputs!C$22))^(1/12)-1))+C422*Inputs!$B$11+D422,E421))</f>
        <v>0</v>
      </c>
      <c r="F422" s="6">
        <f>IF(Inputs!$B$26&lt;&gt;"Ready","FIX INPUTS",IF(A422&lt;=(Inputs!C$17-Inputs!$B$4)*12,F421*(1+(((1+Inputs!C$21)*(1-Inputs!C$22))^(1/12)-1))+C422*Inputs!$B$12,F421))</f>
        <v>0</v>
      </c>
      <c r="G422" s="6">
        <f>IF(Inputs!$B$26&lt;&gt;"Ready","FIX INPUTS",IF(A422&lt;=(Inputs!C$17-Inputs!$B$4)*12,G421*(1+(((1+Inputs!C$21)*(1-Inputs!C$22))^(1/12)-1))+C422*Inputs!$B$13,G421))</f>
        <v>0</v>
      </c>
      <c r="H422" s="6">
        <f>IF(Inputs!$B$26&lt;&gt;"Ready","FIX INPUTS",SUM(E422:G422))</f>
        <v>0</v>
      </c>
      <c r="I422" s="6">
        <f>IF(Inputs!$B$26&lt;&gt;"Ready","FIX INPUTS",H422/(1+Inputs!C$23)^(MIN(A422,(Inputs!C$17-Inputs!$B$4)*12)/12))</f>
        <v>0</v>
      </c>
      <c r="J422" s="6">
        <f>IF(Inputs!$B$26&lt;&gt;"Ready","FIX INPUTS",C422+J421)</f>
        <v>0</v>
      </c>
      <c r="K422" s="6">
        <f>IF(Inputs!$B$26&lt;&gt;"Ready","FIX INPUTS",D422+K421)</f>
        <v>0</v>
      </c>
    </row>
    <row r="423" spans="1:11" ht="27.95" customHeight="1" x14ac:dyDescent="0.25">
      <c r="A423" s="1">
        <v>418</v>
      </c>
      <c r="B423" s="1">
        <f>IF(Inputs!$B$26&lt;&gt;"Ready","FIX INPUTS",Inputs!$B$4+A423/12)</f>
        <v>74.833333333333343</v>
      </c>
      <c r="C423" s="6">
        <f>IF(Inputs!$B$26&lt;&gt;"Ready","FIX INPUTS",IF(A423&lt;=(Inputs!C$17-Inputs!$B$4)*12,Inputs!C$18*(1+Inputs!C$20)^INT((A423-1)/12),0))</f>
        <v>0</v>
      </c>
      <c r="D423" s="6">
        <f>IF(Inputs!$B$26&lt;&gt;"Ready","FIX INPUTS",IF(A423&lt;=(Inputs!C$17-Inputs!$B$4)*12,Inputs!C$19,0))</f>
        <v>0</v>
      </c>
      <c r="E423" s="6">
        <f>IF(Inputs!$B$26&lt;&gt;"Ready","FIX INPUTS",IF(A423&lt;=(Inputs!C$17-Inputs!$B$4)*12,E422*(1+(((1+Inputs!C$21)*(1-Inputs!C$22))^(1/12)-1))+C423*Inputs!$B$11+D423,E422))</f>
        <v>0</v>
      </c>
      <c r="F423" s="6">
        <f>IF(Inputs!$B$26&lt;&gt;"Ready","FIX INPUTS",IF(A423&lt;=(Inputs!C$17-Inputs!$B$4)*12,F422*(1+(((1+Inputs!C$21)*(1-Inputs!C$22))^(1/12)-1))+C423*Inputs!$B$12,F422))</f>
        <v>0</v>
      </c>
      <c r="G423" s="6">
        <f>IF(Inputs!$B$26&lt;&gt;"Ready","FIX INPUTS",IF(A423&lt;=(Inputs!C$17-Inputs!$B$4)*12,G422*(1+(((1+Inputs!C$21)*(1-Inputs!C$22))^(1/12)-1))+C423*Inputs!$B$13,G422))</f>
        <v>0</v>
      </c>
      <c r="H423" s="6">
        <f>IF(Inputs!$B$26&lt;&gt;"Ready","FIX INPUTS",SUM(E423:G423))</f>
        <v>0</v>
      </c>
      <c r="I423" s="6">
        <f>IF(Inputs!$B$26&lt;&gt;"Ready","FIX INPUTS",H423/(1+Inputs!C$23)^(MIN(A423,(Inputs!C$17-Inputs!$B$4)*12)/12))</f>
        <v>0</v>
      </c>
      <c r="J423" s="6">
        <f>IF(Inputs!$B$26&lt;&gt;"Ready","FIX INPUTS",C423+J422)</f>
        <v>0</v>
      </c>
      <c r="K423" s="6">
        <f>IF(Inputs!$B$26&lt;&gt;"Ready","FIX INPUTS",D423+K422)</f>
        <v>0</v>
      </c>
    </row>
    <row r="424" spans="1:11" ht="27.95" customHeight="1" x14ac:dyDescent="0.25">
      <c r="A424" s="1">
        <v>419</v>
      </c>
      <c r="B424" s="1">
        <f>IF(Inputs!$B$26&lt;&gt;"Ready","FIX INPUTS",Inputs!$B$4+A424/12)</f>
        <v>74.916666666666657</v>
      </c>
      <c r="C424" s="6">
        <f>IF(Inputs!$B$26&lt;&gt;"Ready","FIX INPUTS",IF(A424&lt;=(Inputs!C$17-Inputs!$B$4)*12,Inputs!C$18*(1+Inputs!C$20)^INT((A424-1)/12),0))</f>
        <v>0</v>
      </c>
      <c r="D424" s="6">
        <f>IF(Inputs!$B$26&lt;&gt;"Ready","FIX INPUTS",IF(A424&lt;=(Inputs!C$17-Inputs!$B$4)*12,Inputs!C$19,0))</f>
        <v>0</v>
      </c>
      <c r="E424" s="6">
        <f>IF(Inputs!$B$26&lt;&gt;"Ready","FIX INPUTS",IF(A424&lt;=(Inputs!C$17-Inputs!$B$4)*12,E423*(1+(((1+Inputs!C$21)*(1-Inputs!C$22))^(1/12)-1))+C424*Inputs!$B$11+D424,E423))</f>
        <v>0</v>
      </c>
      <c r="F424" s="6">
        <f>IF(Inputs!$B$26&lt;&gt;"Ready","FIX INPUTS",IF(A424&lt;=(Inputs!C$17-Inputs!$B$4)*12,F423*(1+(((1+Inputs!C$21)*(1-Inputs!C$22))^(1/12)-1))+C424*Inputs!$B$12,F423))</f>
        <v>0</v>
      </c>
      <c r="G424" s="6">
        <f>IF(Inputs!$B$26&lt;&gt;"Ready","FIX INPUTS",IF(A424&lt;=(Inputs!C$17-Inputs!$B$4)*12,G423*(1+(((1+Inputs!C$21)*(1-Inputs!C$22))^(1/12)-1))+C424*Inputs!$B$13,G423))</f>
        <v>0</v>
      </c>
      <c r="H424" s="6">
        <f>IF(Inputs!$B$26&lt;&gt;"Ready","FIX INPUTS",SUM(E424:G424))</f>
        <v>0</v>
      </c>
      <c r="I424" s="6">
        <f>IF(Inputs!$B$26&lt;&gt;"Ready","FIX INPUTS",H424/(1+Inputs!C$23)^(MIN(A424,(Inputs!C$17-Inputs!$B$4)*12)/12))</f>
        <v>0</v>
      </c>
      <c r="J424" s="6">
        <f>IF(Inputs!$B$26&lt;&gt;"Ready","FIX INPUTS",C424+J423)</f>
        <v>0</v>
      </c>
      <c r="K424" s="6">
        <f>IF(Inputs!$B$26&lt;&gt;"Ready","FIX INPUTS",D424+K423)</f>
        <v>0</v>
      </c>
    </row>
    <row r="425" spans="1:11" ht="27.95" customHeight="1" x14ac:dyDescent="0.25">
      <c r="A425" s="1">
        <v>420</v>
      </c>
      <c r="B425" s="1">
        <f>IF(Inputs!$B$26&lt;&gt;"Ready","FIX INPUTS",Inputs!$B$4+A425/12)</f>
        <v>75</v>
      </c>
      <c r="C425" s="6">
        <f>IF(Inputs!$B$26&lt;&gt;"Ready","FIX INPUTS",IF(A425&lt;=(Inputs!C$17-Inputs!$B$4)*12,Inputs!C$18*(1+Inputs!C$20)^INT((A425-1)/12),0))</f>
        <v>0</v>
      </c>
      <c r="D425" s="6">
        <f>IF(Inputs!$B$26&lt;&gt;"Ready","FIX INPUTS",IF(A425&lt;=(Inputs!C$17-Inputs!$B$4)*12,Inputs!C$19,0))</f>
        <v>0</v>
      </c>
      <c r="E425" s="6">
        <f>IF(Inputs!$B$26&lt;&gt;"Ready","FIX INPUTS",IF(A425&lt;=(Inputs!C$17-Inputs!$B$4)*12,E424*(1+(((1+Inputs!C$21)*(1-Inputs!C$22))^(1/12)-1))+C425*Inputs!$B$11+D425,E424))</f>
        <v>0</v>
      </c>
      <c r="F425" s="6">
        <f>IF(Inputs!$B$26&lt;&gt;"Ready","FIX INPUTS",IF(A425&lt;=(Inputs!C$17-Inputs!$B$4)*12,F424*(1+(((1+Inputs!C$21)*(1-Inputs!C$22))^(1/12)-1))+C425*Inputs!$B$12,F424))</f>
        <v>0</v>
      </c>
      <c r="G425" s="6">
        <f>IF(Inputs!$B$26&lt;&gt;"Ready","FIX INPUTS",IF(A425&lt;=(Inputs!C$17-Inputs!$B$4)*12,G424*(1+(((1+Inputs!C$21)*(1-Inputs!C$22))^(1/12)-1))+C425*Inputs!$B$13,G424))</f>
        <v>0</v>
      </c>
      <c r="H425" s="6">
        <f>IF(Inputs!$B$26&lt;&gt;"Ready","FIX INPUTS",SUM(E425:G425))</f>
        <v>0</v>
      </c>
      <c r="I425" s="6">
        <f>IF(Inputs!$B$26&lt;&gt;"Ready","FIX INPUTS",H425/(1+Inputs!C$23)^(MIN(A425,(Inputs!C$17-Inputs!$B$4)*12)/12))</f>
        <v>0</v>
      </c>
      <c r="J425" s="6">
        <f>IF(Inputs!$B$26&lt;&gt;"Ready","FIX INPUTS",C425+J424)</f>
        <v>0</v>
      </c>
      <c r="K425" s="6">
        <f>IF(Inputs!$B$26&lt;&gt;"Ready","FIX INPUTS",D425+K424)</f>
        <v>0</v>
      </c>
    </row>
    <row r="426" spans="1:11" ht="27.95" customHeight="1" x14ac:dyDescent="0.25">
      <c r="A426" s="1">
        <v>421</v>
      </c>
      <c r="B426" s="1">
        <f>IF(Inputs!$B$26&lt;&gt;"Ready","FIX INPUTS",Inputs!$B$4+A426/12)</f>
        <v>75.083333333333343</v>
      </c>
      <c r="C426" s="6">
        <f>IF(Inputs!$B$26&lt;&gt;"Ready","FIX INPUTS",IF(A426&lt;=(Inputs!C$17-Inputs!$B$4)*12,Inputs!C$18*(1+Inputs!C$20)^INT((A426-1)/12),0))</f>
        <v>0</v>
      </c>
      <c r="D426" s="6">
        <f>IF(Inputs!$B$26&lt;&gt;"Ready","FIX INPUTS",IF(A426&lt;=(Inputs!C$17-Inputs!$B$4)*12,Inputs!C$19,0))</f>
        <v>0</v>
      </c>
      <c r="E426" s="6">
        <f>IF(Inputs!$B$26&lt;&gt;"Ready","FIX INPUTS",IF(A426&lt;=(Inputs!C$17-Inputs!$B$4)*12,E425*(1+(((1+Inputs!C$21)*(1-Inputs!C$22))^(1/12)-1))+C426*Inputs!$B$11+D426,E425))</f>
        <v>0</v>
      </c>
      <c r="F426" s="6">
        <f>IF(Inputs!$B$26&lt;&gt;"Ready","FIX INPUTS",IF(A426&lt;=(Inputs!C$17-Inputs!$B$4)*12,F425*(1+(((1+Inputs!C$21)*(1-Inputs!C$22))^(1/12)-1))+C426*Inputs!$B$12,F425))</f>
        <v>0</v>
      </c>
      <c r="G426" s="6">
        <f>IF(Inputs!$B$26&lt;&gt;"Ready","FIX INPUTS",IF(A426&lt;=(Inputs!C$17-Inputs!$B$4)*12,G425*(1+(((1+Inputs!C$21)*(1-Inputs!C$22))^(1/12)-1))+C426*Inputs!$B$13,G425))</f>
        <v>0</v>
      </c>
      <c r="H426" s="6">
        <f>IF(Inputs!$B$26&lt;&gt;"Ready","FIX INPUTS",SUM(E426:G426))</f>
        <v>0</v>
      </c>
      <c r="I426" s="6">
        <f>IF(Inputs!$B$26&lt;&gt;"Ready","FIX INPUTS",H426/(1+Inputs!C$23)^(MIN(A426,(Inputs!C$17-Inputs!$B$4)*12)/12))</f>
        <v>0</v>
      </c>
      <c r="J426" s="6">
        <f>IF(Inputs!$B$26&lt;&gt;"Ready","FIX INPUTS",C426+J425)</f>
        <v>0</v>
      </c>
      <c r="K426" s="6">
        <f>IF(Inputs!$B$26&lt;&gt;"Ready","FIX INPUTS",D426+K425)</f>
        <v>0</v>
      </c>
    </row>
    <row r="427" spans="1:11" ht="27.95" customHeight="1" x14ac:dyDescent="0.25">
      <c r="A427" s="1">
        <v>422</v>
      </c>
      <c r="B427" s="1">
        <f>IF(Inputs!$B$26&lt;&gt;"Ready","FIX INPUTS",Inputs!$B$4+A427/12)</f>
        <v>75.166666666666657</v>
      </c>
      <c r="C427" s="6">
        <f>IF(Inputs!$B$26&lt;&gt;"Ready","FIX INPUTS",IF(A427&lt;=(Inputs!C$17-Inputs!$B$4)*12,Inputs!C$18*(1+Inputs!C$20)^INT((A427-1)/12),0))</f>
        <v>0</v>
      </c>
      <c r="D427" s="6">
        <f>IF(Inputs!$B$26&lt;&gt;"Ready","FIX INPUTS",IF(A427&lt;=(Inputs!C$17-Inputs!$B$4)*12,Inputs!C$19,0))</f>
        <v>0</v>
      </c>
      <c r="E427" s="6">
        <f>IF(Inputs!$B$26&lt;&gt;"Ready","FIX INPUTS",IF(A427&lt;=(Inputs!C$17-Inputs!$B$4)*12,E426*(1+(((1+Inputs!C$21)*(1-Inputs!C$22))^(1/12)-1))+C427*Inputs!$B$11+D427,E426))</f>
        <v>0</v>
      </c>
      <c r="F427" s="6">
        <f>IF(Inputs!$B$26&lt;&gt;"Ready","FIX INPUTS",IF(A427&lt;=(Inputs!C$17-Inputs!$B$4)*12,F426*(1+(((1+Inputs!C$21)*(1-Inputs!C$22))^(1/12)-1))+C427*Inputs!$B$12,F426))</f>
        <v>0</v>
      </c>
      <c r="G427" s="6">
        <f>IF(Inputs!$B$26&lt;&gt;"Ready","FIX INPUTS",IF(A427&lt;=(Inputs!C$17-Inputs!$B$4)*12,G426*(1+(((1+Inputs!C$21)*(1-Inputs!C$22))^(1/12)-1))+C427*Inputs!$B$13,G426))</f>
        <v>0</v>
      </c>
      <c r="H427" s="6">
        <f>IF(Inputs!$B$26&lt;&gt;"Ready","FIX INPUTS",SUM(E427:G427))</f>
        <v>0</v>
      </c>
      <c r="I427" s="6">
        <f>IF(Inputs!$B$26&lt;&gt;"Ready","FIX INPUTS",H427/(1+Inputs!C$23)^(MIN(A427,(Inputs!C$17-Inputs!$B$4)*12)/12))</f>
        <v>0</v>
      </c>
      <c r="J427" s="6">
        <f>IF(Inputs!$B$26&lt;&gt;"Ready","FIX INPUTS",C427+J426)</f>
        <v>0</v>
      </c>
      <c r="K427" s="6">
        <f>IF(Inputs!$B$26&lt;&gt;"Ready","FIX INPUTS",D427+K426)</f>
        <v>0</v>
      </c>
    </row>
    <row r="428" spans="1:11" ht="27.95" customHeight="1" x14ac:dyDescent="0.25">
      <c r="A428" s="1">
        <v>423</v>
      </c>
      <c r="B428" s="1">
        <f>IF(Inputs!$B$26&lt;&gt;"Ready","FIX INPUTS",Inputs!$B$4+A428/12)</f>
        <v>75.25</v>
      </c>
      <c r="C428" s="6">
        <f>IF(Inputs!$B$26&lt;&gt;"Ready","FIX INPUTS",IF(A428&lt;=(Inputs!C$17-Inputs!$B$4)*12,Inputs!C$18*(1+Inputs!C$20)^INT((A428-1)/12),0))</f>
        <v>0</v>
      </c>
      <c r="D428" s="6">
        <f>IF(Inputs!$B$26&lt;&gt;"Ready","FIX INPUTS",IF(A428&lt;=(Inputs!C$17-Inputs!$B$4)*12,Inputs!C$19,0))</f>
        <v>0</v>
      </c>
      <c r="E428" s="6">
        <f>IF(Inputs!$B$26&lt;&gt;"Ready","FIX INPUTS",IF(A428&lt;=(Inputs!C$17-Inputs!$B$4)*12,E427*(1+(((1+Inputs!C$21)*(1-Inputs!C$22))^(1/12)-1))+C428*Inputs!$B$11+D428,E427))</f>
        <v>0</v>
      </c>
      <c r="F428" s="6">
        <f>IF(Inputs!$B$26&lt;&gt;"Ready","FIX INPUTS",IF(A428&lt;=(Inputs!C$17-Inputs!$B$4)*12,F427*(1+(((1+Inputs!C$21)*(1-Inputs!C$22))^(1/12)-1))+C428*Inputs!$B$12,F427))</f>
        <v>0</v>
      </c>
      <c r="G428" s="6">
        <f>IF(Inputs!$B$26&lt;&gt;"Ready","FIX INPUTS",IF(A428&lt;=(Inputs!C$17-Inputs!$B$4)*12,G427*(1+(((1+Inputs!C$21)*(1-Inputs!C$22))^(1/12)-1))+C428*Inputs!$B$13,G427))</f>
        <v>0</v>
      </c>
      <c r="H428" s="6">
        <f>IF(Inputs!$B$26&lt;&gt;"Ready","FIX INPUTS",SUM(E428:G428))</f>
        <v>0</v>
      </c>
      <c r="I428" s="6">
        <f>IF(Inputs!$B$26&lt;&gt;"Ready","FIX INPUTS",H428/(1+Inputs!C$23)^(MIN(A428,(Inputs!C$17-Inputs!$B$4)*12)/12))</f>
        <v>0</v>
      </c>
      <c r="J428" s="6">
        <f>IF(Inputs!$B$26&lt;&gt;"Ready","FIX INPUTS",C428+J427)</f>
        <v>0</v>
      </c>
      <c r="K428" s="6">
        <f>IF(Inputs!$B$26&lt;&gt;"Ready","FIX INPUTS",D428+K427)</f>
        <v>0</v>
      </c>
    </row>
    <row r="429" spans="1:11" ht="27.95" customHeight="1" x14ac:dyDescent="0.25">
      <c r="A429" s="1">
        <v>424</v>
      </c>
      <c r="B429" s="1">
        <f>IF(Inputs!$B$26&lt;&gt;"Ready","FIX INPUTS",Inputs!$B$4+A429/12)</f>
        <v>75.333333333333343</v>
      </c>
      <c r="C429" s="6">
        <f>IF(Inputs!$B$26&lt;&gt;"Ready","FIX INPUTS",IF(A429&lt;=(Inputs!C$17-Inputs!$B$4)*12,Inputs!C$18*(1+Inputs!C$20)^INT((A429-1)/12),0))</f>
        <v>0</v>
      </c>
      <c r="D429" s="6">
        <f>IF(Inputs!$B$26&lt;&gt;"Ready","FIX INPUTS",IF(A429&lt;=(Inputs!C$17-Inputs!$B$4)*12,Inputs!C$19,0))</f>
        <v>0</v>
      </c>
      <c r="E429" s="6">
        <f>IF(Inputs!$B$26&lt;&gt;"Ready","FIX INPUTS",IF(A429&lt;=(Inputs!C$17-Inputs!$B$4)*12,E428*(1+(((1+Inputs!C$21)*(1-Inputs!C$22))^(1/12)-1))+C429*Inputs!$B$11+D429,E428))</f>
        <v>0</v>
      </c>
      <c r="F429" s="6">
        <f>IF(Inputs!$B$26&lt;&gt;"Ready","FIX INPUTS",IF(A429&lt;=(Inputs!C$17-Inputs!$B$4)*12,F428*(1+(((1+Inputs!C$21)*(1-Inputs!C$22))^(1/12)-1))+C429*Inputs!$B$12,F428))</f>
        <v>0</v>
      </c>
      <c r="G429" s="6">
        <f>IF(Inputs!$B$26&lt;&gt;"Ready","FIX INPUTS",IF(A429&lt;=(Inputs!C$17-Inputs!$B$4)*12,G428*(1+(((1+Inputs!C$21)*(1-Inputs!C$22))^(1/12)-1))+C429*Inputs!$B$13,G428))</f>
        <v>0</v>
      </c>
      <c r="H429" s="6">
        <f>IF(Inputs!$B$26&lt;&gt;"Ready","FIX INPUTS",SUM(E429:G429))</f>
        <v>0</v>
      </c>
      <c r="I429" s="6">
        <f>IF(Inputs!$B$26&lt;&gt;"Ready","FIX INPUTS",H429/(1+Inputs!C$23)^(MIN(A429,(Inputs!C$17-Inputs!$B$4)*12)/12))</f>
        <v>0</v>
      </c>
      <c r="J429" s="6">
        <f>IF(Inputs!$B$26&lt;&gt;"Ready","FIX INPUTS",C429+J428)</f>
        <v>0</v>
      </c>
      <c r="K429" s="6">
        <f>IF(Inputs!$B$26&lt;&gt;"Ready","FIX INPUTS",D429+K428)</f>
        <v>0</v>
      </c>
    </row>
    <row r="430" spans="1:11" ht="27.95" customHeight="1" x14ac:dyDescent="0.25">
      <c r="A430" s="1">
        <v>425</v>
      </c>
      <c r="B430" s="1">
        <f>IF(Inputs!$B$26&lt;&gt;"Ready","FIX INPUTS",Inputs!$B$4+A430/12)</f>
        <v>75.416666666666657</v>
      </c>
      <c r="C430" s="6">
        <f>IF(Inputs!$B$26&lt;&gt;"Ready","FIX INPUTS",IF(A430&lt;=(Inputs!C$17-Inputs!$B$4)*12,Inputs!C$18*(1+Inputs!C$20)^INT((A430-1)/12),0))</f>
        <v>0</v>
      </c>
      <c r="D430" s="6">
        <f>IF(Inputs!$B$26&lt;&gt;"Ready","FIX INPUTS",IF(A430&lt;=(Inputs!C$17-Inputs!$B$4)*12,Inputs!C$19,0))</f>
        <v>0</v>
      </c>
      <c r="E430" s="6">
        <f>IF(Inputs!$B$26&lt;&gt;"Ready","FIX INPUTS",IF(A430&lt;=(Inputs!C$17-Inputs!$B$4)*12,E429*(1+(((1+Inputs!C$21)*(1-Inputs!C$22))^(1/12)-1))+C430*Inputs!$B$11+D430,E429))</f>
        <v>0</v>
      </c>
      <c r="F430" s="6">
        <f>IF(Inputs!$B$26&lt;&gt;"Ready","FIX INPUTS",IF(A430&lt;=(Inputs!C$17-Inputs!$B$4)*12,F429*(1+(((1+Inputs!C$21)*(1-Inputs!C$22))^(1/12)-1))+C430*Inputs!$B$12,F429))</f>
        <v>0</v>
      </c>
      <c r="G430" s="6">
        <f>IF(Inputs!$B$26&lt;&gt;"Ready","FIX INPUTS",IF(A430&lt;=(Inputs!C$17-Inputs!$B$4)*12,G429*(1+(((1+Inputs!C$21)*(1-Inputs!C$22))^(1/12)-1))+C430*Inputs!$B$13,G429))</f>
        <v>0</v>
      </c>
      <c r="H430" s="6">
        <f>IF(Inputs!$B$26&lt;&gt;"Ready","FIX INPUTS",SUM(E430:G430))</f>
        <v>0</v>
      </c>
      <c r="I430" s="6">
        <f>IF(Inputs!$B$26&lt;&gt;"Ready","FIX INPUTS",H430/(1+Inputs!C$23)^(MIN(A430,(Inputs!C$17-Inputs!$B$4)*12)/12))</f>
        <v>0</v>
      </c>
      <c r="J430" s="6">
        <f>IF(Inputs!$B$26&lt;&gt;"Ready","FIX INPUTS",C430+J429)</f>
        <v>0</v>
      </c>
      <c r="K430" s="6">
        <f>IF(Inputs!$B$26&lt;&gt;"Ready","FIX INPUTS",D430+K429)</f>
        <v>0</v>
      </c>
    </row>
    <row r="431" spans="1:11" ht="27.95" customHeight="1" x14ac:dyDescent="0.25">
      <c r="A431" s="1">
        <v>426</v>
      </c>
      <c r="B431" s="1">
        <f>IF(Inputs!$B$26&lt;&gt;"Ready","FIX INPUTS",Inputs!$B$4+A431/12)</f>
        <v>75.5</v>
      </c>
      <c r="C431" s="6">
        <f>IF(Inputs!$B$26&lt;&gt;"Ready","FIX INPUTS",IF(A431&lt;=(Inputs!C$17-Inputs!$B$4)*12,Inputs!C$18*(1+Inputs!C$20)^INT((A431-1)/12),0))</f>
        <v>0</v>
      </c>
      <c r="D431" s="6">
        <f>IF(Inputs!$B$26&lt;&gt;"Ready","FIX INPUTS",IF(A431&lt;=(Inputs!C$17-Inputs!$B$4)*12,Inputs!C$19,0))</f>
        <v>0</v>
      </c>
      <c r="E431" s="6">
        <f>IF(Inputs!$B$26&lt;&gt;"Ready","FIX INPUTS",IF(A431&lt;=(Inputs!C$17-Inputs!$B$4)*12,E430*(1+(((1+Inputs!C$21)*(1-Inputs!C$22))^(1/12)-1))+C431*Inputs!$B$11+D431,E430))</f>
        <v>0</v>
      </c>
      <c r="F431" s="6">
        <f>IF(Inputs!$B$26&lt;&gt;"Ready","FIX INPUTS",IF(A431&lt;=(Inputs!C$17-Inputs!$B$4)*12,F430*(1+(((1+Inputs!C$21)*(1-Inputs!C$22))^(1/12)-1))+C431*Inputs!$B$12,F430))</f>
        <v>0</v>
      </c>
      <c r="G431" s="6">
        <f>IF(Inputs!$B$26&lt;&gt;"Ready","FIX INPUTS",IF(A431&lt;=(Inputs!C$17-Inputs!$B$4)*12,G430*(1+(((1+Inputs!C$21)*(1-Inputs!C$22))^(1/12)-1))+C431*Inputs!$B$13,G430))</f>
        <v>0</v>
      </c>
      <c r="H431" s="6">
        <f>IF(Inputs!$B$26&lt;&gt;"Ready","FIX INPUTS",SUM(E431:G431))</f>
        <v>0</v>
      </c>
      <c r="I431" s="6">
        <f>IF(Inputs!$B$26&lt;&gt;"Ready","FIX INPUTS",H431/(1+Inputs!C$23)^(MIN(A431,(Inputs!C$17-Inputs!$B$4)*12)/12))</f>
        <v>0</v>
      </c>
      <c r="J431" s="6">
        <f>IF(Inputs!$B$26&lt;&gt;"Ready","FIX INPUTS",C431+J430)</f>
        <v>0</v>
      </c>
      <c r="K431" s="6">
        <f>IF(Inputs!$B$26&lt;&gt;"Ready","FIX INPUTS",D431+K430)</f>
        <v>0</v>
      </c>
    </row>
    <row r="432" spans="1:11" ht="27.95" customHeight="1" x14ac:dyDescent="0.25">
      <c r="A432" s="1">
        <v>427</v>
      </c>
      <c r="B432" s="1">
        <f>IF(Inputs!$B$26&lt;&gt;"Ready","FIX INPUTS",Inputs!$B$4+A432/12)</f>
        <v>75.583333333333343</v>
      </c>
      <c r="C432" s="6">
        <f>IF(Inputs!$B$26&lt;&gt;"Ready","FIX INPUTS",IF(A432&lt;=(Inputs!C$17-Inputs!$B$4)*12,Inputs!C$18*(1+Inputs!C$20)^INT((A432-1)/12),0))</f>
        <v>0</v>
      </c>
      <c r="D432" s="6">
        <f>IF(Inputs!$B$26&lt;&gt;"Ready","FIX INPUTS",IF(A432&lt;=(Inputs!C$17-Inputs!$B$4)*12,Inputs!C$19,0))</f>
        <v>0</v>
      </c>
      <c r="E432" s="6">
        <f>IF(Inputs!$B$26&lt;&gt;"Ready","FIX INPUTS",IF(A432&lt;=(Inputs!C$17-Inputs!$B$4)*12,E431*(1+(((1+Inputs!C$21)*(1-Inputs!C$22))^(1/12)-1))+C432*Inputs!$B$11+D432,E431))</f>
        <v>0</v>
      </c>
      <c r="F432" s="6">
        <f>IF(Inputs!$B$26&lt;&gt;"Ready","FIX INPUTS",IF(A432&lt;=(Inputs!C$17-Inputs!$B$4)*12,F431*(1+(((1+Inputs!C$21)*(1-Inputs!C$22))^(1/12)-1))+C432*Inputs!$B$12,F431))</f>
        <v>0</v>
      </c>
      <c r="G432" s="6">
        <f>IF(Inputs!$B$26&lt;&gt;"Ready","FIX INPUTS",IF(A432&lt;=(Inputs!C$17-Inputs!$B$4)*12,G431*(1+(((1+Inputs!C$21)*(1-Inputs!C$22))^(1/12)-1))+C432*Inputs!$B$13,G431))</f>
        <v>0</v>
      </c>
      <c r="H432" s="6">
        <f>IF(Inputs!$B$26&lt;&gt;"Ready","FIX INPUTS",SUM(E432:G432))</f>
        <v>0</v>
      </c>
      <c r="I432" s="6">
        <f>IF(Inputs!$B$26&lt;&gt;"Ready","FIX INPUTS",H432/(1+Inputs!C$23)^(MIN(A432,(Inputs!C$17-Inputs!$B$4)*12)/12))</f>
        <v>0</v>
      </c>
      <c r="J432" s="6">
        <f>IF(Inputs!$B$26&lt;&gt;"Ready","FIX INPUTS",C432+J431)</f>
        <v>0</v>
      </c>
      <c r="K432" s="6">
        <f>IF(Inputs!$B$26&lt;&gt;"Ready","FIX INPUTS",D432+K431)</f>
        <v>0</v>
      </c>
    </row>
    <row r="433" spans="1:11" ht="27.95" customHeight="1" x14ac:dyDescent="0.25">
      <c r="A433" s="1">
        <v>428</v>
      </c>
      <c r="B433" s="1">
        <f>IF(Inputs!$B$26&lt;&gt;"Ready","FIX INPUTS",Inputs!$B$4+A433/12)</f>
        <v>75.666666666666657</v>
      </c>
      <c r="C433" s="6">
        <f>IF(Inputs!$B$26&lt;&gt;"Ready","FIX INPUTS",IF(A433&lt;=(Inputs!C$17-Inputs!$B$4)*12,Inputs!C$18*(1+Inputs!C$20)^INT((A433-1)/12),0))</f>
        <v>0</v>
      </c>
      <c r="D433" s="6">
        <f>IF(Inputs!$B$26&lt;&gt;"Ready","FIX INPUTS",IF(A433&lt;=(Inputs!C$17-Inputs!$B$4)*12,Inputs!C$19,0))</f>
        <v>0</v>
      </c>
      <c r="E433" s="6">
        <f>IF(Inputs!$B$26&lt;&gt;"Ready","FIX INPUTS",IF(A433&lt;=(Inputs!C$17-Inputs!$B$4)*12,E432*(1+(((1+Inputs!C$21)*(1-Inputs!C$22))^(1/12)-1))+C433*Inputs!$B$11+D433,E432))</f>
        <v>0</v>
      </c>
      <c r="F433" s="6">
        <f>IF(Inputs!$B$26&lt;&gt;"Ready","FIX INPUTS",IF(A433&lt;=(Inputs!C$17-Inputs!$B$4)*12,F432*(1+(((1+Inputs!C$21)*(1-Inputs!C$22))^(1/12)-1))+C433*Inputs!$B$12,F432))</f>
        <v>0</v>
      </c>
      <c r="G433" s="6">
        <f>IF(Inputs!$B$26&lt;&gt;"Ready","FIX INPUTS",IF(A433&lt;=(Inputs!C$17-Inputs!$B$4)*12,G432*(1+(((1+Inputs!C$21)*(1-Inputs!C$22))^(1/12)-1))+C433*Inputs!$B$13,G432))</f>
        <v>0</v>
      </c>
      <c r="H433" s="6">
        <f>IF(Inputs!$B$26&lt;&gt;"Ready","FIX INPUTS",SUM(E433:G433))</f>
        <v>0</v>
      </c>
      <c r="I433" s="6">
        <f>IF(Inputs!$B$26&lt;&gt;"Ready","FIX INPUTS",H433/(1+Inputs!C$23)^(MIN(A433,(Inputs!C$17-Inputs!$B$4)*12)/12))</f>
        <v>0</v>
      </c>
      <c r="J433" s="6">
        <f>IF(Inputs!$B$26&lt;&gt;"Ready","FIX INPUTS",C433+J432)</f>
        <v>0</v>
      </c>
      <c r="K433" s="6">
        <f>IF(Inputs!$B$26&lt;&gt;"Ready","FIX INPUTS",D433+K432)</f>
        <v>0</v>
      </c>
    </row>
    <row r="434" spans="1:11" ht="27.95" customHeight="1" x14ac:dyDescent="0.25">
      <c r="A434" s="1">
        <v>429</v>
      </c>
      <c r="B434" s="1">
        <f>IF(Inputs!$B$26&lt;&gt;"Ready","FIX INPUTS",Inputs!$B$4+A434/12)</f>
        <v>75.75</v>
      </c>
      <c r="C434" s="6">
        <f>IF(Inputs!$B$26&lt;&gt;"Ready","FIX INPUTS",IF(A434&lt;=(Inputs!C$17-Inputs!$B$4)*12,Inputs!C$18*(1+Inputs!C$20)^INT((A434-1)/12),0))</f>
        <v>0</v>
      </c>
      <c r="D434" s="6">
        <f>IF(Inputs!$B$26&lt;&gt;"Ready","FIX INPUTS",IF(A434&lt;=(Inputs!C$17-Inputs!$B$4)*12,Inputs!C$19,0))</f>
        <v>0</v>
      </c>
      <c r="E434" s="6">
        <f>IF(Inputs!$B$26&lt;&gt;"Ready","FIX INPUTS",IF(A434&lt;=(Inputs!C$17-Inputs!$B$4)*12,E433*(1+(((1+Inputs!C$21)*(1-Inputs!C$22))^(1/12)-1))+C434*Inputs!$B$11+D434,E433))</f>
        <v>0</v>
      </c>
      <c r="F434" s="6">
        <f>IF(Inputs!$B$26&lt;&gt;"Ready","FIX INPUTS",IF(A434&lt;=(Inputs!C$17-Inputs!$B$4)*12,F433*(1+(((1+Inputs!C$21)*(1-Inputs!C$22))^(1/12)-1))+C434*Inputs!$B$12,F433))</f>
        <v>0</v>
      </c>
      <c r="G434" s="6">
        <f>IF(Inputs!$B$26&lt;&gt;"Ready","FIX INPUTS",IF(A434&lt;=(Inputs!C$17-Inputs!$B$4)*12,G433*(1+(((1+Inputs!C$21)*(1-Inputs!C$22))^(1/12)-1))+C434*Inputs!$B$13,G433))</f>
        <v>0</v>
      </c>
      <c r="H434" s="6">
        <f>IF(Inputs!$B$26&lt;&gt;"Ready","FIX INPUTS",SUM(E434:G434))</f>
        <v>0</v>
      </c>
      <c r="I434" s="6">
        <f>IF(Inputs!$B$26&lt;&gt;"Ready","FIX INPUTS",H434/(1+Inputs!C$23)^(MIN(A434,(Inputs!C$17-Inputs!$B$4)*12)/12))</f>
        <v>0</v>
      </c>
      <c r="J434" s="6">
        <f>IF(Inputs!$B$26&lt;&gt;"Ready","FIX INPUTS",C434+J433)</f>
        <v>0</v>
      </c>
      <c r="K434" s="6">
        <f>IF(Inputs!$B$26&lt;&gt;"Ready","FIX INPUTS",D434+K433)</f>
        <v>0</v>
      </c>
    </row>
    <row r="435" spans="1:11" ht="27.95" customHeight="1" x14ac:dyDescent="0.25">
      <c r="A435" s="1">
        <v>430</v>
      </c>
      <c r="B435" s="1">
        <f>IF(Inputs!$B$26&lt;&gt;"Ready","FIX INPUTS",Inputs!$B$4+A435/12)</f>
        <v>75.833333333333343</v>
      </c>
      <c r="C435" s="6">
        <f>IF(Inputs!$B$26&lt;&gt;"Ready","FIX INPUTS",IF(A435&lt;=(Inputs!C$17-Inputs!$B$4)*12,Inputs!C$18*(1+Inputs!C$20)^INT((A435-1)/12),0))</f>
        <v>0</v>
      </c>
      <c r="D435" s="6">
        <f>IF(Inputs!$B$26&lt;&gt;"Ready","FIX INPUTS",IF(A435&lt;=(Inputs!C$17-Inputs!$B$4)*12,Inputs!C$19,0))</f>
        <v>0</v>
      </c>
      <c r="E435" s="6">
        <f>IF(Inputs!$B$26&lt;&gt;"Ready","FIX INPUTS",IF(A435&lt;=(Inputs!C$17-Inputs!$B$4)*12,E434*(1+(((1+Inputs!C$21)*(1-Inputs!C$22))^(1/12)-1))+C435*Inputs!$B$11+D435,E434))</f>
        <v>0</v>
      </c>
      <c r="F435" s="6">
        <f>IF(Inputs!$B$26&lt;&gt;"Ready","FIX INPUTS",IF(A435&lt;=(Inputs!C$17-Inputs!$B$4)*12,F434*(1+(((1+Inputs!C$21)*(1-Inputs!C$22))^(1/12)-1))+C435*Inputs!$B$12,F434))</f>
        <v>0</v>
      </c>
      <c r="G435" s="6">
        <f>IF(Inputs!$B$26&lt;&gt;"Ready","FIX INPUTS",IF(A435&lt;=(Inputs!C$17-Inputs!$B$4)*12,G434*(1+(((1+Inputs!C$21)*(1-Inputs!C$22))^(1/12)-1))+C435*Inputs!$B$13,G434))</f>
        <v>0</v>
      </c>
      <c r="H435" s="6">
        <f>IF(Inputs!$B$26&lt;&gt;"Ready","FIX INPUTS",SUM(E435:G435))</f>
        <v>0</v>
      </c>
      <c r="I435" s="6">
        <f>IF(Inputs!$B$26&lt;&gt;"Ready","FIX INPUTS",H435/(1+Inputs!C$23)^(MIN(A435,(Inputs!C$17-Inputs!$B$4)*12)/12))</f>
        <v>0</v>
      </c>
      <c r="J435" s="6">
        <f>IF(Inputs!$B$26&lt;&gt;"Ready","FIX INPUTS",C435+J434)</f>
        <v>0</v>
      </c>
      <c r="K435" s="6">
        <f>IF(Inputs!$B$26&lt;&gt;"Ready","FIX INPUTS",D435+K434)</f>
        <v>0</v>
      </c>
    </row>
    <row r="436" spans="1:11" ht="27.95" customHeight="1" x14ac:dyDescent="0.25">
      <c r="A436" s="1">
        <v>431</v>
      </c>
      <c r="B436" s="1">
        <f>IF(Inputs!$B$26&lt;&gt;"Ready","FIX INPUTS",Inputs!$B$4+A436/12)</f>
        <v>75.916666666666657</v>
      </c>
      <c r="C436" s="6">
        <f>IF(Inputs!$B$26&lt;&gt;"Ready","FIX INPUTS",IF(A436&lt;=(Inputs!C$17-Inputs!$B$4)*12,Inputs!C$18*(1+Inputs!C$20)^INT((A436-1)/12),0))</f>
        <v>0</v>
      </c>
      <c r="D436" s="6">
        <f>IF(Inputs!$B$26&lt;&gt;"Ready","FIX INPUTS",IF(A436&lt;=(Inputs!C$17-Inputs!$B$4)*12,Inputs!C$19,0))</f>
        <v>0</v>
      </c>
      <c r="E436" s="6">
        <f>IF(Inputs!$B$26&lt;&gt;"Ready","FIX INPUTS",IF(A436&lt;=(Inputs!C$17-Inputs!$B$4)*12,E435*(1+(((1+Inputs!C$21)*(1-Inputs!C$22))^(1/12)-1))+C436*Inputs!$B$11+D436,E435))</f>
        <v>0</v>
      </c>
      <c r="F436" s="6">
        <f>IF(Inputs!$B$26&lt;&gt;"Ready","FIX INPUTS",IF(A436&lt;=(Inputs!C$17-Inputs!$B$4)*12,F435*(1+(((1+Inputs!C$21)*(1-Inputs!C$22))^(1/12)-1))+C436*Inputs!$B$12,F435))</f>
        <v>0</v>
      </c>
      <c r="G436" s="6">
        <f>IF(Inputs!$B$26&lt;&gt;"Ready","FIX INPUTS",IF(A436&lt;=(Inputs!C$17-Inputs!$B$4)*12,G435*(1+(((1+Inputs!C$21)*(1-Inputs!C$22))^(1/12)-1))+C436*Inputs!$B$13,G435))</f>
        <v>0</v>
      </c>
      <c r="H436" s="6">
        <f>IF(Inputs!$B$26&lt;&gt;"Ready","FIX INPUTS",SUM(E436:G436))</f>
        <v>0</v>
      </c>
      <c r="I436" s="6">
        <f>IF(Inputs!$B$26&lt;&gt;"Ready","FIX INPUTS",H436/(1+Inputs!C$23)^(MIN(A436,(Inputs!C$17-Inputs!$B$4)*12)/12))</f>
        <v>0</v>
      </c>
      <c r="J436" s="6">
        <f>IF(Inputs!$B$26&lt;&gt;"Ready","FIX INPUTS",C436+J435)</f>
        <v>0</v>
      </c>
      <c r="K436" s="6">
        <f>IF(Inputs!$B$26&lt;&gt;"Ready","FIX INPUTS",D436+K435)</f>
        <v>0</v>
      </c>
    </row>
    <row r="437" spans="1:11" ht="27.95" customHeight="1" x14ac:dyDescent="0.25">
      <c r="A437" s="1">
        <v>432</v>
      </c>
      <c r="B437" s="1">
        <f>IF(Inputs!$B$26&lt;&gt;"Ready","FIX INPUTS",Inputs!$B$4+A437/12)</f>
        <v>76</v>
      </c>
      <c r="C437" s="6">
        <f>IF(Inputs!$B$26&lt;&gt;"Ready","FIX INPUTS",IF(A437&lt;=(Inputs!C$17-Inputs!$B$4)*12,Inputs!C$18*(1+Inputs!C$20)^INT((A437-1)/12),0))</f>
        <v>0</v>
      </c>
      <c r="D437" s="6">
        <f>IF(Inputs!$B$26&lt;&gt;"Ready","FIX INPUTS",IF(A437&lt;=(Inputs!C$17-Inputs!$B$4)*12,Inputs!C$19,0))</f>
        <v>0</v>
      </c>
      <c r="E437" s="6">
        <f>IF(Inputs!$B$26&lt;&gt;"Ready","FIX INPUTS",IF(A437&lt;=(Inputs!C$17-Inputs!$B$4)*12,E436*(1+(((1+Inputs!C$21)*(1-Inputs!C$22))^(1/12)-1))+C437*Inputs!$B$11+D437,E436))</f>
        <v>0</v>
      </c>
      <c r="F437" s="6">
        <f>IF(Inputs!$B$26&lt;&gt;"Ready","FIX INPUTS",IF(A437&lt;=(Inputs!C$17-Inputs!$B$4)*12,F436*(1+(((1+Inputs!C$21)*(1-Inputs!C$22))^(1/12)-1))+C437*Inputs!$B$12,F436))</f>
        <v>0</v>
      </c>
      <c r="G437" s="6">
        <f>IF(Inputs!$B$26&lt;&gt;"Ready","FIX INPUTS",IF(A437&lt;=(Inputs!C$17-Inputs!$B$4)*12,G436*(1+(((1+Inputs!C$21)*(1-Inputs!C$22))^(1/12)-1))+C437*Inputs!$B$13,G436))</f>
        <v>0</v>
      </c>
      <c r="H437" s="6">
        <f>IF(Inputs!$B$26&lt;&gt;"Ready","FIX INPUTS",SUM(E437:G437))</f>
        <v>0</v>
      </c>
      <c r="I437" s="6">
        <f>IF(Inputs!$B$26&lt;&gt;"Ready","FIX INPUTS",H437/(1+Inputs!C$23)^(MIN(A437,(Inputs!C$17-Inputs!$B$4)*12)/12))</f>
        <v>0</v>
      </c>
      <c r="J437" s="6">
        <f>IF(Inputs!$B$26&lt;&gt;"Ready","FIX INPUTS",C437+J436)</f>
        <v>0</v>
      </c>
      <c r="K437" s="6">
        <f>IF(Inputs!$B$26&lt;&gt;"Ready","FIX INPUTS",D437+K436)</f>
        <v>0</v>
      </c>
    </row>
    <row r="438" spans="1:11" ht="27.95" customHeight="1" x14ac:dyDescent="0.25">
      <c r="A438" s="1">
        <v>433</v>
      </c>
      <c r="B438" s="1">
        <f>IF(Inputs!$B$26&lt;&gt;"Ready","FIX INPUTS",Inputs!$B$4+A438/12)</f>
        <v>76.083333333333343</v>
      </c>
      <c r="C438" s="6">
        <f>IF(Inputs!$B$26&lt;&gt;"Ready","FIX INPUTS",IF(A438&lt;=(Inputs!C$17-Inputs!$B$4)*12,Inputs!C$18*(1+Inputs!C$20)^INT((A438-1)/12),0))</f>
        <v>0</v>
      </c>
      <c r="D438" s="6">
        <f>IF(Inputs!$B$26&lt;&gt;"Ready","FIX INPUTS",IF(A438&lt;=(Inputs!C$17-Inputs!$B$4)*12,Inputs!C$19,0))</f>
        <v>0</v>
      </c>
      <c r="E438" s="6">
        <f>IF(Inputs!$B$26&lt;&gt;"Ready","FIX INPUTS",IF(A438&lt;=(Inputs!C$17-Inputs!$B$4)*12,E437*(1+(((1+Inputs!C$21)*(1-Inputs!C$22))^(1/12)-1))+C438*Inputs!$B$11+D438,E437))</f>
        <v>0</v>
      </c>
      <c r="F438" s="6">
        <f>IF(Inputs!$B$26&lt;&gt;"Ready","FIX INPUTS",IF(A438&lt;=(Inputs!C$17-Inputs!$B$4)*12,F437*(1+(((1+Inputs!C$21)*(1-Inputs!C$22))^(1/12)-1))+C438*Inputs!$B$12,F437))</f>
        <v>0</v>
      </c>
      <c r="G438" s="6">
        <f>IF(Inputs!$B$26&lt;&gt;"Ready","FIX INPUTS",IF(A438&lt;=(Inputs!C$17-Inputs!$B$4)*12,G437*(1+(((1+Inputs!C$21)*(1-Inputs!C$22))^(1/12)-1))+C438*Inputs!$B$13,G437))</f>
        <v>0</v>
      </c>
      <c r="H438" s="6">
        <f>IF(Inputs!$B$26&lt;&gt;"Ready","FIX INPUTS",SUM(E438:G438))</f>
        <v>0</v>
      </c>
      <c r="I438" s="6">
        <f>IF(Inputs!$B$26&lt;&gt;"Ready","FIX INPUTS",H438/(1+Inputs!C$23)^(MIN(A438,(Inputs!C$17-Inputs!$B$4)*12)/12))</f>
        <v>0</v>
      </c>
      <c r="J438" s="6">
        <f>IF(Inputs!$B$26&lt;&gt;"Ready","FIX INPUTS",C438+J437)</f>
        <v>0</v>
      </c>
      <c r="K438" s="6">
        <f>IF(Inputs!$B$26&lt;&gt;"Ready","FIX INPUTS",D438+K437)</f>
        <v>0</v>
      </c>
    </row>
    <row r="439" spans="1:11" ht="27.95" customHeight="1" x14ac:dyDescent="0.25">
      <c r="A439" s="1">
        <v>434</v>
      </c>
      <c r="B439" s="1">
        <f>IF(Inputs!$B$26&lt;&gt;"Ready","FIX INPUTS",Inputs!$B$4+A439/12)</f>
        <v>76.166666666666657</v>
      </c>
      <c r="C439" s="6">
        <f>IF(Inputs!$B$26&lt;&gt;"Ready","FIX INPUTS",IF(A439&lt;=(Inputs!C$17-Inputs!$B$4)*12,Inputs!C$18*(1+Inputs!C$20)^INT((A439-1)/12),0))</f>
        <v>0</v>
      </c>
      <c r="D439" s="6">
        <f>IF(Inputs!$B$26&lt;&gt;"Ready","FIX INPUTS",IF(A439&lt;=(Inputs!C$17-Inputs!$B$4)*12,Inputs!C$19,0))</f>
        <v>0</v>
      </c>
      <c r="E439" s="6">
        <f>IF(Inputs!$B$26&lt;&gt;"Ready","FIX INPUTS",IF(A439&lt;=(Inputs!C$17-Inputs!$B$4)*12,E438*(1+(((1+Inputs!C$21)*(1-Inputs!C$22))^(1/12)-1))+C439*Inputs!$B$11+D439,E438))</f>
        <v>0</v>
      </c>
      <c r="F439" s="6">
        <f>IF(Inputs!$B$26&lt;&gt;"Ready","FIX INPUTS",IF(A439&lt;=(Inputs!C$17-Inputs!$B$4)*12,F438*(1+(((1+Inputs!C$21)*(1-Inputs!C$22))^(1/12)-1))+C439*Inputs!$B$12,F438))</f>
        <v>0</v>
      </c>
      <c r="G439" s="6">
        <f>IF(Inputs!$B$26&lt;&gt;"Ready","FIX INPUTS",IF(A439&lt;=(Inputs!C$17-Inputs!$B$4)*12,G438*(1+(((1+Inputs!C$21)*(1-Inputs!C$22))^(1/12)-1))+C439*Inputs!$B$13,G438))</f>
        <v>0</v>
      </c>
      <c r="H439" s="6">
        <f>IF(Inputs!$B$26&lt;&gt;"Ready","FIX INPUTS",SUM(E439:G439))</f>
        <v>0</v>
      </c>
      <c r="I439" s="6">
        <f>IF(Inputs!$B$26&lt;&gt;"Ready","FIX INPUTS",H439/(1+Inputs!C$23)^(MIN(A439,(Inputs!C$17-Inputs!$B$4)*12)/12))</f>
        <v>0</v>
      </c>
      <c r="J439" s="6">
        <f>IF(Inputs!$B$26&lt;&gt;"Ready","FIX INPUTS",C439+J438)</f>
        <v>0</v>
      </c>
      <c r="K439" s="6">
        <f>IF(Inputs!$B$26&lt;&gt;"Ready","FIX INPUTS",D439+K438)</f>
        <v>0</v>
      </c>
    </row>
    <row r="440" spans="1:11" ht="27.95" customHeight="1" x14ac:dyDescent="0.25">
      <c r="A440" s="1">
        <v>435</v>
      </c>
      <c r="B440" s="1">
        <f>IF(Inputs!$B$26&lt;&gt;"Ready","FIX INPUTS",Inputs!$B$4+A440/12)</f>
        <v>76.25</v>
      </c>
      <c r="C440" s="6">
        <f>IF(Inputs!$B$26&lt;&gt;"Ready","FIX INPUTS",IF(A440&lt;=(Inputs!C$17-Inputs!$B$4)*12,Inputs!C$18*(1+Inputs!C$20)^INT((A440-1)/12),0))</f>
        <v>0</v>
      </c>
      <c r="D440" s="6">
        <f>IF(Inputs!$B$26&lt;&gt;"Ready","FIX INPUTS",IF(A440&lt;=(Inputs!C$17-Inputs!$B$4)*12,Inputs!C$19,0))</f>
        <v>0</v>
      </c>
      <c r="E440" s="6">
        <f>IF(Inputs!$B$26&lt;&gt;"Ready","FIX INPUTS",IF(A440&lt;=(Inputs!C$17-Inputs!$B$4)*12,E439*(1+(((1+Inputs!C$21)*(1-Inputs!C$22))^(1/12)-1))+C440*Inputs!$B$11+D440,E439))</f>
        <v>0</v>
      </c>
      <c r="F440" s="6">
        <f>IF(Inputs!$B$26&lt;&gt;"Ready","FIX INPUTS",IF(A440&lt;=(Inputs!C$17-Inputs!$B$4)*12,F439*(1+(((1+Inputs!C$21)*(1-Inputs!C$22))^(1/12)-1))+C440*Inputs!$B$12,F439))</f>
        <v>0</v>
      </c>
      <c r="G440" s="6">
        <f>IF(Inputs!$B$26&lt;&gt;"Ready","FIX INPUTS",IF(A440&lt;=(Inputs!C$17-Inputs!$B$4)*12,G439*(1+(((1+Inputs!C$21)*(1-Inputs!C$22))^(1/12)-1))+C440*Inputs!$B$13,G439))</f>
        <v>0</v>
      </c>
      <c r="H440" s="6">
        <f>IF(Inputs!$B$26&lt;&gt;"Ready","FIX INPUTS",SUM(E440:G440))</f>
        <v>0</v>
      </c>
      <c r="I440" s="6">
        <f>IF(Inputs!$B$26&lt;&gt;"Ready","FIX INPUTS",H440/(1+Inputs!C$23)^(MIN(A440,(Inputs!C$17-Inputs!$B$4)*12)/12))</f>
        <v>0</v>
      </c>
      <c r="J440" s="6">
        <f>IF(Inputs!$B$26&lt;&gt;"Ready","FIX INPUTS",C440+J439)</f>
        <v>0</v>
      </c>
      <c r="K440" s="6">
        <f>IF(Inputs!$B$26&lt;&gt;"Ready","FIX INPUTS",D440+K439)</f>
        <v>0</v>
      </c>
    </row>
    <row r="441" spans="1:11" ht="27.95" customHeight="1" x14ac:dyDescent="0.25">
      <c r="A441" s="1">
        <v>436</v>
      </c>
      <c r="B441" s="1">
        <f>IF(Inputs!$B$26&lt;&gt;"Ready","FIX INPUTS",Inputs!$B$4+A441/12)</f>
        <v>76.333333333333343</v>
      </c>
      <c r="C441" s="6">
        <f>IF(Inputs!$B$26&lt;&gt;"Ready","FIX INPUTS",IF(A441&lt;=(Inputs!C$17-Inputs!$B$4)*12,Inputs!C$18*(1+Inputs!C$20)^INT((A441-1)/12),0))</f>
        <v>0</v>
      </c>
      <c r="D441" s="6">
        <f>IF(Inputs!$B$26&lt;&gt;"Ready","FIX INPUTS",IF(A441&lt;=(Inputs!C$17-Inputs!$B$4)*12,Inputs!C$19,0))</f>
        <v>0</v>
      </c>
      <c r="E441" s="6">
        <f>IF(Inputs!$B$26&lt;&gt;"Ready","FIX INPUTS",IF(A441&lt;=(Inputs!C$17-Inputs!$B$4)*12,E440*(1+(((1+Inputs!C$21)*(1-Inputs!C$22))^(1/12)-1))+C441*Inputs!$B$11+D441,E440))</f>
        <v>0</v>
      </c>
      <c r="F441" s="6">
        <f>IF(Inputs!$B$26&lt;&gt;"Ready","FIX INPUTS",IF(A441&lt;=(Inputs!C$17-Inputs!$B$4)*12,F440*(1+(((1+Inputs!C$21)*(1-Inputs!C$22))^(1/12)-1))+C441*Inputs!$B$12,F440))</f>
        <v>0</v>
      </c>
      <c r="G441" s="6">
        <f>IF(Inputs!$B$26&lt;&gt;"Ready","FIX INPUTS",IF(A441&lt;=(Inputs!C$17-Inputs!$B$4)*12,G440*(1+(((1+Inputs!C$21)*(1-Inputs!C$22))^(1/12)-1))+C441*Inputs!$B$13,G440))</f>
        <v>0</v>
      </c>
      <c r="H441" s="6">
        <f>IF(Inputs!$B$26&lt;&gt;"Ready","FIX INPUTS",SUM(E441:G441))</f>
        <v>0</v>
      </c>
      <c r="I441" s="6">
        <f>IF(Inputs!$B$26&lt;&gt;"Ready","FIX INPUTS",H441/(1+Inputs!C$23)^(MIN(A441,(Inputs!C$17-Inputs!$B$4)*12)/12))</f>
        <v>0</v>
      </c>
      <c r="J441" s="6">
        <f>IF(Inputs!$B$26&lt;&gt;"Ready","FIX INPUTS",C441+J440)</f>
        <v>0</v>
      </c>
      <c r="K441" s="6">
        <f>IF(Inputs!$B$26&lt;&gt;"Ready","FIX INPUTS",D441+K440)</f>
        <v>0</v>
      </c>
    </row>
    <row r="442" spans="1:11" ht="27.95" customHeight="1" x14ac:dyDescent="0.25">
      <c r="A442" s="1">
        <v>437</v>
      </c>
      <c r="B442" s="1">
        <f>IF(Inputs!$B$26&lt;&gt;"Ready","FIX INPUTS",Inputs!$B$4+A442/12)</f>
        <v>76.416666666666657</v>
      </c>
      <c r="C442" s="6">
        <f>IF(Inputs!$B$26&lt;&gt;"Ready","FIX INPUTS",IF(A442&lt;=(Inputs!C$17-Inputs!$B$4)*12,Inputs!C$18*(1+Inputs!C$20)^INT((A442-1)/12),0))</f>
        <v>0</v>
      </c>
      <c r="D442" s="6">
        <f>IF(Inputs!$B$26&lt;&gt;"Ready","FIX INPUTS",IF(A442&lt;=(Inputs!C$17-Inputs!$B$4)*12,Inputs!C$19,0))</f>
        <v>0</v>
      </c>
      <c r="E442" s="6">
        <f>IF(Inputs!$B$26&lt;&gt;"Ready","FIX INPUTS",IF(A442&lt;=(Inputs!C$17-Inputs!$B$4)*12,E441*(1+(((1+Inputs!C$21)*(1-Inputs!C$22))^(1/12)-1))+C442*Inputs!$B$11+D442,E441))</f>
        <v>0</v>
      </c>
      <c r="F442" s="6">
        <f>IF(Inputs!$B$26&lt;&gt;"Ready","FIX INPUTS",IF(A442&lt;=(Inputs!C$17-Inputs!$B$4)*12,F441*(1+(((1+Inputs!C$21)*(1-Inputs!C$22))^(1/12)-1))+C442*Inputs!$B$12,F441))</f>
        <v>0</v>
      </c>
      <c r="G442" s="6">
        <f>IF(Inputs!$B$26&lt;&gt;"Ready","FIX INPUTS",IF(A442&lt;=(Inputs!C$17-Inputs!$B$4)*12,G441*(1+(((1+Inputs!C$21)*(1-Inputs!C$22))^(1/12)-1))+C442*Inputs!$B$13,G441))</f>
        <v>0</v>
      </c>
      <c r="H442" s="6">
        <f>IF(Inputs!$B$26&lt;&gt;"Ready","FIX INPUTS",SUM(E442:G442))</f>
        <v>0</v>
      </c>
      <c r="I442" s="6">
        <f>IF(Inputs!$B$26&lt;&gt;"Ready","FIX INPUTS",H442/(1+Inputs!C$23)^(MIN(A442,(Inputs!C$17-Inputs!$B$4)*12)/12))</f>
        <v>0</v>
      </c>
      <c r="J442" s="6">
        <f>IF(Inputs!$B$26&lt;&gt;"Ready","FIX INPUTS",C442+J441)</f>
        <v>0</v>
      </c>
      <c r="K442" s="6">
        <f>IF(Inputs!$B$26&lt;&gt;"Ready","FIX INPUTS",D442+K441)</f>
        <v>0</v>
      </c>
    </row>
    <row r="443" spans="1:11" ht="27.95" customHeight="1" x14ac:dyDescent="0.25">
      <c r="A443" s="1">
        <v>438</v>
      </c>
      <c r="B443" s="1">
        <f>IF(Inputs!$B$26&lt;&gt;"Ready","FIX INPUTS",Inputs!$B$4+A443/12)</f>
        <v>76.5</v>
      </c>
      <c r="C443" s="6">
        <f>IF(Inputs!$B$26&lt;&gt;"Ready","FIX INPUTS",IF(A443&lt;=(Inputs!C$17-Inputs!$B$4)*12,Inputs!C$18*(1+Inputs!C$20)^INT((A443-1)/12),0))</f>
        <v>0</v>
      </c>
      <c r="D443" s="6">
        <f>IF(Inputs!$B$26&lt;&gt;"Ready","FIX INPUTS",IF(A443&lt;=(Inputs!C$17-Inputs!$B$4)*12,Inputs!C$19,0))</f>
        <v>0</v>
      </c>
      <c r="E443" s="6">
        <f>IF(Inputs!$B$26&lt;&gt;"Ready","FIX INPUTS",IF(A443&lt;=(Inputs!C$17-Inputs!$B$4)*12,E442*(1+(((1+Inputs!C$21)*(1-Inputs!C$22))^(1/12)-1))+C443*Inputs!$B$11+D443,E442))</f>
        <v>0</v>
      </c>
      <c r="F443" s="6">
        <f>IF(Inputs!$B$26&lt;&gt;"Ready","FIX INPUTS",IF(A443&lt;=(Inputs!C$17-Inputs!$B$4)*12,F442*(1+(((1+Inputs!C$21)*(1-Inputs!C$22))^(1/12)-1))+C443*Inputs!$B$12,F442))</f>
        <v>0</v>
      </c>
      <c r="G443" s="6">
        <f>IF(Inputs!$B$26&lt;&gt;"Ready","FIX INPUTS",IF(A443&lt;=(Inputs!C$17-Inputs!$B$4)*12,G442*(1+(((1+Inputs!C$21)*(1-Inputs!C$22))^(1/12)-1))+C443*Inputs!$B$13,G442))</f>
        <v>0</v>
      </c>
      <c r="H443" s="6">
        <f>IF(Inputs!$B$26&lt;&gt;"Ready","FIX INPUTS",SUM(E443:G443))</f>
        <v>0</v>
      </c>
      <c r="I443" s="6">
        <f>IF(Inputs!$B$26&lt;&gt;"Ready","FIX INPUTS",H443/(1+Inputs!C$23)^(MIN(A443,(Inputs!C$17-Inputs!$B$4)*12)/12))</f>
        <v>0</v>
      </c>
      <c r="J443" s="6">
        <f>IF(Inputs!$B$26&lt;&gt;"Ready","FIX INPUTS",C443+J442)</f>
        <v>0</v>
      </c>
      <c r="K443" s="6">
        <f>IF(Inputs!$B$26&lt;&gt;"Ready","FIX INPUTS",D443+K442)</f>
        <v>0</v>
      </c>
    </row>
    <row r="444" spans="1:11" ht="27.95" customHeight="1" x14ac:dyDescent="0.25">
      <c r="A444" s="1">
        <v>439</v>
      </c>
      <c r="B444" s="1">
        <f>IF(Inputs!$B$26&lt;&gt;"Ready","FIX INPUTS",Inputs!$B$4+A444/12)</f>
        <v>76.583333333333343</v>
      </c>
      <c r="C444" s="6">
        <f>IF(Inputs!$B$26&lt;&gt;"Ready","FIX INPUTS",IF(A444&lt;=(Inputs!C$17-Inputs!$B$4)*12,Inputs!C$18*(1+Inputs!C$20)^INT((A444-1)/12),0))</f>
        <v>0</v>
      </c>
      <c r="D444" s="6">
        <f>IF(Inputs!$B$26&lt;&gt;"Ready","FIX INPUTS",IF(A444&lt;=(Inputs!C$17-Inputs!$B$4)*12,Inputs!C$19,0))</f>
        <v>0</v>
      </c>
      <c r="E444" s="6">
        <f>IF(Inputs!$B$26&lt;&gt;"Ready","FIX INPUTS",IF(A444&lt;=(Inputs!C$17-Inputs!$B$4)*12,E443*(1+(((1+Inputs!C$21)*(1-Inputs!C$22))^(1/12)-1))+C444*Inputs!$B$11+D444,E443))</f>
        <v>0</v>
      </c>
      <c r="F444" s="6">
        <f>IF(Inputs!$B$26&lt;&gt;"Ready","FIX INPUTS",IF(A444&lt;=(Inputs!C$17-Inputs!$B$4)*12,F443*(1+(((1+Inputs!C$21)*(1-Inputs!C$22))^(1/12)-1))+C444*Inputs!$B$12,F443))</f>
        <v>0</v>
      </c>
      <c r="G444" s="6">
        <f>IF(Inputs!$B$26&lt;&gt;"Ready","FIX INPUTS",IF(A444&lt;=(Inputs!C$17-Inputs!$B$4)*12,G443*(1+(((1+Inputs!C$21)*(1-Inputs!C$22))^(1/12)-1))+C444*Inputs!$B$13,G443))</f>
        <v>0</v>
      </c>
      <c r="H444" s="6">
        <f>IF(Inputs!$B$26&lt;&gt;"Ready","FIX INPUTS",SUM(E444:G444))</f>
        <v>0</v>
      </c>
      <c r="I444" s="6">
        <f>IF(Inputs!$B$26&lt;&gt;"Ready","FIX INPUTS",H444/(1+Inputs!C$23)^(MIN(A444,(Inputs!C$17-Inputs!$B$4)*12)/12))</f>
        <v>0</v>
      </c>
      <c r="J444" s="6">
        <f>IF(Inputs!$B$26&lt;&gt;"Ready","FIX INPUTS",C444+J443)</f>
        <v>0</v>
      </c>
      <c r="K444" s="6">
        <f>IF(Inputs!$B$26&lt;&gt;"Ready","FIX INPUTS",D444+K443)</f>
        <v>0</v>
      </c>
    </row>
    <row r="445" spans="1:11" ht="27.95" customHeight="1" x14ac:dyDescent="0.25">
      <c r="A445" s="1">
        <v>440</v>
      </c>
      <c r="B445" s="1">
        <f>IF(Inputs!$B$26&lt;&gt;"Ready","FIX INPUTS",Inputs!$B$4+A445/12)</f>
        <v>76.666666666666657</v>
      </c>
      <c r="C445" s="6">
        <f>IF(Inputs!$B$26&lt;&gt;"Ready","FIX INPUTS",IF(A445&lt;=(Inputs!C$17-Inputs!$B$4)*12,Inputs!C$18*(1+Inputs!C$20)^INT((A445-1)/12),0))</f>
        <v>0</v>
      </c>
      <c r="D445" s="6">
        <f>IF(Inputs!$B$26&lt;&gt;"Ready","FIX INPUTS",IF(A445&lt;=(Inputs!C$17-Inputs!$B$4)*12,Inputs!C$19,0))</f>
        <v>0</v>
      </c>
      <c r="E445" s="6">
        <f>IF(Inputs!$B$26&lt;&gt;"Ready","FIX INPUTS",IF(A445&lt;=(Inputs!C$17-Inputs!$B$4)*12,E444*(1+(((1+Inputs!C$21)*(1-Inputs!C$22))^(1/12)-1))+C445*Inputs!$B$11+D445,E444))</f>
        <v>0</v>
      </c>
      <c r="F445" s="6">
        <f>IF(Inputs!$B$26&lt;&gt;"Ready","FIX INPUTS",IF(A445&lt;=(Inputs!C$17-Inputs!$B$4)*12,F444*(1+(((1+Inputs!C$21)*(1-Inputs!C$22))^(1/12)-1))+C445*Inputs!$B$12,F444))</f>
        <v>0</v>
      </c>
      <c r="G445" s="6">
        <f>IF(Inputs!$B$26&lt;&gt;"Ready","FIX INPUTS",IF(A445&lt;=(Inputs!C$17-Inputs!$B$4)*12,G444*(1+(((1+Inputs!C$21)*(1-Inputs!C$22))^(1/12)-1))+C445*Inputs!$B$13,G444))</f>
        <v>0</v>
      </c>
      <c r="H445" s="6">
        <f>IF(Inputs!$B$26&lt;&gt;"Ready","FIX INPUTS",SUM(E445:G445))</f>
        <v>0</v>
      </c>
      <c r="I445" s="6">
        <f>IF(Inputs!$B$26&lt;&gt;"Ready","FIX INPUTS",H445/(1+Inputs!C$23)^(MIN(A445,(Inputs!C$17-Inputs!$B$4)*12)/12))</f>
        <v>0</v>
      </c>
      <c r="J445" s="6">
        <f>IF(Inputs!$B$26&lt;&gt;"Ready","FIX INPUTS",C445+J444)</f>
        <v>0</v>
      </c>
      <c r="K445" s="6">
        <f>IF(Inputs!$B$26&lt;&gt;"Ready","FIX INPUTS",D445+K444)</f>
        <v>0</v>
      </c>
    </row>
    <row r="446" spans="1:11" ht="27.95" customHeight="1" x14ac:dyDescent="0.25">
      <c r="A446" s="1">
        <v>441</v>
      </c>
      <c r="B446" s="1">
        <f>IF(Inputs!$B$26&lt;&gt;"Ready","FIX INPUTS",Inputs!$B$4+A446/12)</f>
        <v>76.75</v>
      </c>
      <c r="C446" s="6">
        <f>IF(Inputs!$B$26&lt;&gt;"Ready","FIX INPUTS",IF(A446&lt;=(Inputs!C$17-Inputs!$B$4)*12,Inputs!C$18*(1+Inputs!C$20)^INT((A446-1)/12),0))</f>
        <v>0</v>
      </c>
      <c r="D446" s="6">
        <f>IF(Inputs!$B$26&lt;&gt;"Ready","FIX INPUTS",IF(A446&lt;=(Inputs!C$17-Inputs!$B$4)*12,Inputs!C$19,0))</f>
        <v>0</v>
      </c>
      <c r="E446" s="6">
        <f>IF(Inputs!$B$26&lt;&gt;"Ready","FIX INPUTS",IF(A446&lt;=(Inputs!C$17-Inputs!$B$4)*12,E445*(1+(((1+Inputs!C$21)*(1-Inputs!C$22))^(1/12)-1))+C446*Inputs!$B$11+D446,E445))</f>
        <v>0</v>
      </c>
      <c r="F446" s="6">
        <f>IF(Inputs!$B$26&lt;&gt;"Ready","FIX INPUTS",IF(A446&lt;=(Inputs!C$17-Inputs!$B$4)*12,F445*(1+(((1+Inputs!C$21)*(1-Inputs!C$22))^(1/12)-1))+C446*Inputs!$B$12,F445))</f>
        <v>0</v>
      </c>
      <c r="G446" s="6">
        <f>IF(Inputs!$B$26&lt;&gt;"Ready","FIX INPUTS",IF(A446&lt;=(Inputs!C$17-Inputs!$B$4)*12,G445*(1+(((1+Inputs!C$21)*(1-Inputs!C$22))^(1/12)-1))+C446*Inputs!$B$13,G445))</f>
        <v>0</v>
      </c>
      <c r="H446" s="6">
        <f>IF(Inputs!$B$26&lt;&gt;"Ready","FIX INPUTS",SUM(E446:G446))</f>
        <v>0</v>
      </c>
      <c r="I446" s="6">
        <f>IF(Inputs!$B$26&lt;&gt;"Ready","FIX INPUTS",H446/(1+Inputs!C$23)^(MIN(A446,(Inputs!C$17-Inputs!$B$4)*12)/12))</f>
        <v>0</v>
      </c>
      <c r="J446" s="6">
        <f>IF(Inputs!$B$26&lt;&gt;"Ready","FIX INPUTS",C446+J445)</f>
        <v>0</v>
      </c>
      <c r="K446" s="6">
        <f>IF(Inputs!$B$26&lt;&gt;"Ready","FIX INPUTS",D446+K445)</f>
        <v>0</v>
      </c>
    </row>
    <row r="447" spans="1:11" ht="27.95" customHeight="1" x14ac:dyDescent="0.25">
      <c r="A447" s="1">
        <v>442</v>
      </c>
      <c r="B447" s="1">
        <f>IF(Inputs!$B$26&lt;&gt;"Ready","FIX INPUTS",Inputs!$B$4+A447/12)</f>
        <v>76.833333333333343</v>
      </c>
      <c r="C447" s="6">
        <f>IF(Inputs!$B$26&lt;&gt;"Ready","FIX INPUTS",IF(A447&lt;=(Inputs!C$17-Inputs!$B$4)*12,Inputs!C$18*(1+Inputs!C$20)^INT((A447-1)/12),0))</f>
        <v>0</v>
      </c>
      <c r="D447" s="6">
        <f>IF(Inputs!$B$26&lt;&gt;"Ready","FIX INPUTS",IF(A447&lt;=(Inputs!C$17-Inputs!$B$4)*12,Inputs!C$19,0))</f>
        <v>0</v>
      </c>
      <c r="E447" s="6">
        <f>IF(Inputs!$B$26&lt;&gt;"Ready","FIX INPUTS",IF(A447&lt;=(Inputs!C$17-Inputs!$B$4)*12,E446*(1+(((1+Inputs!C$21)*(1-Inputs!C$22))^(1/12)-1))+C447*Inputs!$B$11+D447,E446))</f>
        <v>0</v>
      </c>
      <c r="F447" s="6">
        <f>IF(Inputs!$B$26&lt;&gt;"Ready","FIX INPUTS",IF(A447&lt;=(Inputs!C$17-Inputs!$B$4)*12,F446*(1+(((1+Inputs!C$21)*(1-Inputs!C$22))^(1/12)-1))+C447*Inputs!$B$12,F446))</f>
        <v>0</v>
      </c>
      <c r="G447" s="6">
        <f>IF(Inputs!$B$26&lt;&gt;"Ready","FIX INPUTS",IF(A447&lt;=(Inputs!C$17-Inputs!$B$4)*12,G446*(1+(((1+Inputs!C$21)*(1-Inputs!C$22))^(1/12)-1))+C447*Inputs!$B$13,G446))</f>
        <v>0</v>
      </c>
      <c r="H447" s="6">
        <f>IF(Inputs!$B$26&lt;&gt;"Ready","FIX INPUTS",SUM(E447:G447))</f>
        <v>0</v>
      </c>
      <c r="I447" s="6">
        <f>IF(Inputs!$B$26&lt;&gt;"Ready","FIX INPUTS",H447/(1+Inputs!C$23)^(MIN(A447,(Inputs!C$17-Inputs!$B$4)*12)/12))</f>
        <v>0</v>
      </c>
      <c r="J447" s="6">
        <f>IF(Inputs!$B$26&lt;&gt;"Ready","FIX INPUTS",C447+J446)</f>
        <v>0</v>
      </c>
      <c r="K447" s="6">
        <f>IF(Inputs!$B$26&lt;&gt;"Ready","FIX INPUTS",D447+K446)</f>
        <v>0</v>
      </c>
    </row>
    <row r="448" spans="1:11" ht="27.95" customHeight="1" x14ac:dyDescent="0.25">
      <c r="A448" s="1">
        <v>443</v>
      </c>
      <c r="B448" s="1">
        <f>IF(Inputs!$B$26&lt;&gt;"Ready","FIX INPUTS",Inputs!$B$4+A448/12)</f>
        <v>76.916666666666657</v>
      </c>
      <c r="C448" s="6">
        <f>IF(Inputs!$B$26&lt;&gt;"Ready","FIX INPUTS",IF(A448&lt;=(Inputs!C$17-Inputs!$B$4)*12,Inputs!C$18*(1+Inputs!C$20)^INT((A448-1)/12),0))</f>
        <v>0</v>
      </c>
      <c r="D448" s="6">
        <f>IF(Inputs!$B$26&lt;&gt;"Ready","FIX INPUTS",IF(A448&lt;=(Inputs!C$17-Inputs!$B$4)*12,Inputs!C$19,0))</f>
        <v>0</v>
      </c>
      <c r="E448" s="6">
        <f>IF(Inputs!$B$26&lt;&gt;"Ready","FIX INPUTS",IF(A448&lt;=(Inputs!C$17-Inputs!$B$4)*12,E447*(1+(((1+Inputs!C$21)*(1-Inputs!C$22))^(1/12)-1))+C448*Inputs!$B$11+D448,E447))</f>
        <v>0</v>
      </c>
      <c r="F448" s="6">
        <f>IF(Inputs!$B$26&lt;&gt;"Ready","FIX INPUTS",IF(A448&lt;=(Inputs!C$17-Inputs!$B$4)*12,F447*(1+(((1+Inputs!C$21)*(1-Inputs!C$22))^(1/12)-1))+C448*Inputs!$B$12,F447))</f>
        <v>0</v>
      </c>
      <c r="G448" s="6">
        <f>IF(Inputs!$B$26&lt;&gt;"Ready","FIX INPUTS",IF(A448&lt;=(Inputs!C$17-Inputs!$B$4)*12,G447*(1+(((1+Inputs!C$21)*(1-Inputs!C$22))^(1/12)-1))+C448*Inputs!$B$13,G447))</f>
        <v>0</v>
      </c>
      <c r="H448" s="6">
        <f>IF(Inputs!$B$26&lt;&gt;"Ready","FIX INPUTS",SUM(E448:G448))</f>
        <v>0</v>
      </c>
      <c r="I448" s="6">
        <f>IF(Inputs!$B$26&lt;&gt;"Ready","FIX INPUTS",H448/(1+Inputs!C$23)^(MIN(A448,(Inputs!C$17-Inputs!$B$4)*12)/12))</f>
        <v>0</v>
      </c>
      <c r="J448" s="6">
        <f>IF(Inputs!$B$26&lt;&gt;"Ready","FIX INPUTS",C448+J447)</f>
        <v>0</v>
      </c>
      <c r="K448" s="6">
        <f>IF(Inputs!$B$26&lt;&gt;"Ready","FIX INPUTS",D448+K447)</f>
        <v>0</v>
      </c>
    </row>
    <row r="449" spans="1:11" ht="27.95" customHeight="1" x14ac:dyDescent="0.25">
      <c r="A449" s="1">
        <v>444</v>
      </c>
      <c r="B449" s="1">
        <f>IF(Inputs!$B$26&lt;&gt;"Ready","FIX INPUTS",Inputs!$B$4+A449/12)</f>
        <v>77</v>
      </c>
      <c r="C449" s="6">
        <f>IF(Inputs!$B$26&lt;&gt;"Ready","FIX INPUTS",IF(A449&lt;=(Inputs!C$17-Inputs!$B$4)*12,Inputs!C$18*(1+Inputs!C$20)^INT((A449-1)/12),0))</f>
        <v>0</v>
      </c>
      <c r="D449" s="6">
        <f>IF(Inputs!$B$26&lt;&gt;"Ready","FIX INPUTS",IF(A449&lt;=(Inputs!C$17-Inputs!$B$4)*12,Inputs!C$19,0))</f>
        <v>0</v>
      </c>
      <c r="E449" s="6">
        <f>IF(Inputs!$B$26&lt;&gt;"Ready","FIX INPUTS",IF(A449&lt;=(Inputs!C$17-Inputs!$B$4)*12,E448*(1+(((1+Inputs!C$21)*(1-Inputs!C$22))^(1/12)-1))+C449*Inputs!$B$11+D449,E448))</f>
        <v>0</v>
      </c>
      <c r="F449" s="6">
        <f>IF(Inputs!$B$26&lt;&gt;"Ready","FIX INPUTS",IF(A449&lt;=(Inputs!C$17-Inputs!$B$4)*12,F448*(1+(((1+Inputs!C$21)*(1-Inputs!C$22))^(1/12)-1))+C449*Inputs!$B$12,F448))</f>
        <v>0</v>
      </c>
      <c r="G449" s="6">
        <f>IF(Inputs!$B$26&lt;&gt;"Ready","FIX INPUTS",IF(A449&lt;=(Inputs!C$17-Inputs!$B$4)*12,G448*(1+(((1+Inputs!C$21)*(1-Inputs!C$22))^(1/12)-1))+C449*Inputs!$B$13,G448))</f>
        <v>0</v>
      </c>
      <c r="H449" s="6">
        <f>IF(Inputs!$B$26&lt;&gt;"Ready","FIX INPUTS",SUM(E449:G449))</f>
        <v>0</v>
      </c>
      <c r="I449" s="6">
        <f>IF(Inputs!$B$26&lt;&gt;"Ready","FIX INPUTS",H449/(1+Inputs!C$23)^(MIN(A449,(Inputs!C$17-Inputs!$B$4)*12)/12))</f>
        <v>0</v>
      </c>
      <c r="J449" s="6">
        <f>IF(Inputs!$B$26&lt;&gt;"Ready","FIX INPUTS",C449+J448)</f>
        <v>0</v>
      </c>
      <c r="K449" s="6">
        <f>IF(Inputs!$B$26&lt;&gt;"Ready","FIX INPUTS",D449+K448)</f>
        <v>0</v>
      </c>
    </row>
    <row r="450" spans="1:11" ht="27.95" customHeight="1" x14ac:dyDescent="0.25">
      <c r="A450" s="1">
        <v>445</v>
      </c>
      <c r="B450" s="1">
        <f>IF(Inputs!$B$26&lt;&gt;"Ready","FIX INPUTS",Inputs!$B$4+A450/12)</f>
        <v>77.083333333333343</v>
      </c>
      <c r="C450" s="6">
        <f>IF(Inputs!$B$26&lt;&gt;"Ready","FIX INPUTS",IF(A450&lt;=(Inputs!C$17-Inputs!$B$4)*12,Inputs!C$18*(1+Inputs!C$20)^INT((A450-1)/12),0))</f>
        <v>0</v>
      </c>
      <c r="D450" s="6">
        <f>IF(Inputs!$B$26&lt;&gt;"Ready","FIX INPUTS",IF(A450&lt;=(Inputs!C$17-Inputs!$B$4)*12,Inputs!C$19,0))</f>
        <v>0</v>
      </c>
      <c r="E450" s="6">
        <f>IF(Inputs!$B$26&lt;&gt;"Ready","FIX INPUTS",IF(A450&lt;=(Inputs!C$17-Inputs!$B$4)*12,E449*(1+(((1+Inputs!C$21)*(1-Inputs!C$22))^(1/12)-1))+C450*Inputs!$B$11+D450,E449))</f>
        <v>0</v>
      </c>
      <c r="F450" s="6">
        <f>IF(Inputs!$B$26&lt;&gt;"Ready","FIX INPUTS",IF(A450&lt;=(Inputs!C$17-Inputs!$B$4)*12,F449*(1+(((1+Inputs!C$21)*(1-Inputs!C$22))^(1/12)-1))+C450*Inputs!$B$12,F449))</f>
        <v>0</v>
      </c>
      <c r="G450" s="6">
        <f>IF(Inputs!$B$26&lt;&gt;"Ready","FIX INPUTS",IF(A450&lt;=(Inputs!C$17-Inputs!$B$4)*12,G449*(1+(((1+Inputs!C$21)*(1-Inputs!C$22))^(1/12)-1))+C450*Inputs!$B$13,G449))</f>
        <v>0</v>
      </c>
      <c r="H450" s="6">
        <f>IF(Inputs!$B$26&lt;&gt;"Ready","FIX INPUTS",SUM(E450:G450))</f>
        <v>0</v>
      </c>
      <c r="I450" s="6">
        <f>IF(Inputs!$B$26&lt;&gt;"Ready","FIX INPUTS",H450/(1+Inputs!C$23)^(MIN(A450,(Inputs!C$17-Inputs!$B$4)*12)/12))</f>
        <v>0</v>
      </c>
      <c r="J450" s="6">
        <f>IF(Inputs!$B$26&lt;&gt;"Ready","FIX INPUTS",C450+J449)</f>
        <v>0</v>
      </c>
      <c r="K450" s="6">
        <f>IF(Inputs!$B$26&lt;&gt;"Ready","FIX INPUTS",D450+K449)</f>
        <v>0</v>
      </c>
    </row>
    <row r="451" spans="1:11" ht="27.95" customHeight="1" x14ac:dyDescent="0.25">
      <c r="A451" s="1">
        <v>446</v>
      </c>
      <c r="B451" s="1">
        <f>IF(Inputs!$B$26&lt;&gt;"Ready","FIX INPUTS",Inputs!$B$4+A451/12)</f>
        <v>77.166666666666657</v>
      </c>
      <c r="C451" s="6">
        <f>IF(Inputs!$B$26&lt;&gt;"Ready","FIX INPUTS",IF(A451&lt;=(Inputs!C$17-Inputs!$B$4)*12,Inputs!C$18*(1+Inputs!C$20)^INT((A451-1)/12),0))</f>
        <v>0</v>
      </c>
      <c r="D451" s="6">
        <f>IF(Inputs!$B$26&lt;&gt;"Ready","FIX INPUTS",IF(A451&lt;=(Inputs!C$17-Inputs!$B$4)*12,Inputs!C$19,0))</f>
        <v>0</v>
      </c>
      <c r="E451" s="6">
        <f>IF(Inputs!$B$26&lt;&gt;"Ready","FIX INPUTS",IF(A451&lt;=(Inputs!C$17-Inputs!$B$4)*12,E450*(1+(((1+Inputs!C$21)*(1-Inputs!C$22))^(1/12)-1))+C451*Inputs!$B$11+D451,E450))</f>
        <v>0</v>
      </c>
      <c r="F451" s="6">
        <f>IF(Inputs!$B$26&lt;&gt;"Ready","FIX INPUTS",IF(A451&lt;=(Inputs!C$17-Inputs!$B$4)*12,F450*(1+(((1+Inputs!C$21)*(1-Inputs!C$22))^(1/12)-1))+C451*Inputs!$B$12,F450))</f>
        <v>0</v>
      </c>
      <c r="G451" s="6">
        <f>IF(Inputs!$B$26&lt;&gt;"Ready","FIX INPUTS",IF(A451&lt;=(Inputs!C$17-Inputs!$B$4)*12,G450*(1+(((1+Inputs!C$21)*(1-Inputs!C$22))^(1/12)-1))+C451*Inputs!$B$13,G450))</f>
        <v>0</v>
      </c>
      <c r="H451" s="6">
        <f>IF(Inputs!$B$26&lt;&gt;"Ready","FIX INPUTS",SUM(E451:G451))</f>
        <v>0</v>
      </c>
      <c r="I451" s="6">
        <f>IF(Inputs!$B$26&lt;&gt;"Ready","FIX INPUTS",H451/(1+Inputs!C$23)^(MIN(A451,(Inputs!C$17-Inputs!$B$4)*12)/12))</f>
        <v>0</v>
      </c>
      <c r="J451" s="6">
        <f>IF(Inputs!$B$26&lt;&gt;"Ready","FIX INPUTS",C451+J450)</f>
        <v>0</v>
      </c>
      <c r="K451" s="6">
        <f>IF(Inputs!$B$26&lt;&gt;"Ready","FIX INPUTS",D451+K450)</f>
        <v>0</v>
      </c>
    </row>
    <row r="452" spans="1:11" ht="27.95" customHeight="1" x14ac:dyDescent="0.25">
      <c r="A452" s="1">
        <v>447</v>
      </c>
      <c r="B452" s="1">
        <f>IF(Inputs!$B$26&lt;&gt;"Ready","FIX INPUTS",Inputs!$B$4+A452/12)</f>
        <v>77.25</v>
      </c>
      <c r="C452" s="6">
        <f>IF(Inputs!$B$26&lt;&gt;"Ready","FIX INPUTS",IF(A452&lt;=(Inputs!C$17-Inputs!$B$4)*12,Inputs!C$18*(1+Inputs!C$20)^INT((A452-1)/12),0))</f>
        <v>0</v>
      </c>
      <c r="D452" s="6">
        <f>IF(Inputs!$B$26&lt;&gt;"Ready","FIX INPUTS",IF(A452&lt;=(Inputs!C$17-Inputs!$B$4)*12,Inputs!C$19,0))</f>
        <v>0</v>
      </c>
      <c r="E452" s="6">
        <f>IF(Inputs!$B$26&lt;&gt;"Ready","FIX INPUTS",IF(A452&lt;=(Inputs!C$17-Inputs!$B$4)*12,E451*(1+(((1+Inputs!C$21)*(1-Inputs!C$22))^(1/12)-1))+C452*Inputs!$B$11+D452,E451))</f>
        <v>0</v>
      </c>
      <c r="F452" s="6">
        <f>IF(Inputs!$B$26&lt;&gt;"Ready","FIX INPUTS",IF(A452&lt;=(Inputs!C$17-Inputs!$B$4)*12,F451*(1+(((1+Inputs!C$21)*(1-Inputs!C$22))^(1/12)-1))+C452*Inputs!$B$12,F451))</f>
        <v>0</v>
      </c>
      <c r="G452" s="6">
        <f>IF(Inputs!$B$26&lt;&gt;"Ready","FIX INPUTS",IF(A452&lt;=(Inputs!C$17-Inputs!$B$4)*12,G451*(1+(((1+Inputs!C$21)*(1-Inputs!C$22))^(1/12)-1))+C452*Inputs!$B$13,G451))</f>
        <v>0</v>
      </c>
      <c r="H452" s="6">
        <f>IF(Inputs!$B$26&lt;&gt;"Ready","FIX INPUTS",SUM(E452:G452))</f>
        <v>0</v>
      </c>
      <c r="I452" s="6">
        <f>IF(Inputs!$B$26&lt;&gt;"Ready","FIX INPUTS",H452/(1+Inputs!C$23)^(MIN(A452,(Inputs!C$17-Inputs!$B$4)*12)/12))</f>
        <v>0</v>
      </c>
      <c r="J452" s="6">
        <f>IF(Inputs!$B$26&lt;&gt;"Ready","FIX INPUTS",C452+J451)</f>
        <v>0</v>
      </c>
      <c r="K452" s="6">
        <f>IF(Inputs!$B$26&lt;&gt;"Ready","FIX INPUTS",D452+K451)</f>
        <v>0</v>
      </c>
    </row>
    <row r="453" spans="1:11" ht="27.95" customHeight="1" x14ac:dyDescent="0.25">
      <c r="A453" s="1">
        <v>448</v>
      </c>
      <c r="B453" s="1">
        <f>IF(Inputs!$B$26&lt;&gt;"Ready","FIX INPUTS",Inputs!$B$4+A453/12)</f>
        <v>77.333333333333343</v>
      </c>
      <c r="C453" s="6">
        <f>IF(Inputs!$B$26&lt;&gt;"Ready","FIX INPUTS",IF(A453&lt;=(Inputs!C$17-Inputs!$B$4)*12,Inputs!C$18*(1+Inputs!C$20)^INT((A453-1)/12),0))</f>
        <v>0</v>
      </c>
      <c r="D453" s="6">
        <f>IF(Inputs!$B$26&lt;&gt;"Ready","FIX INPUTS",IF(A453&lt;=(Inputs!C$17-Inputs!$B$4)*12,Inputs!C$19,0))</f>
        <v>0</v>
      </c>
      <c r="E453" s="6">
        <f>IF(Inputs!$B$26&lt;&gt;"Ready","FIX INPUTS",IF(A453&lt;=(Inputs!C$17-Inputs!$B$4)*12,E452*(1+(((1+Inputs!C$21)*(1-Inputs!C$22))^(1/12)-1))+C453*Inputs!$B$11+D453,E452))</f>
        <v>0</v>
      </c>
      <c r="F453" s="6">
        <f>IF(Inputs!$B$26&lt;&gt;"Ready","FIX INPUTS",IF(A453&lt;=(Inputs!C$17-Inputs!$B$4)*12,F452*(1+(((1+Inputs!C$21)*(1-Inputs!C$22))^(1/12)-1))+C453*Inputs!$B$12,F452))</f>
        <v>0</v>
      </c>
      <c r="G453" s="6">
        <f>IF(Inputs!$B$26&lt;&gt;"Ready","FIX INPUTS",IF(A453&lt;=(Inputs!C$17-Inputs!$B$4)*12,G452*(1+(((1+Inputs!C$21)*(1-Inputs!C$22))^(1/12)-1))+C453*Inputs!$B$13,G452))</f>
        <v>0</v>
      </c>
      <c r="H453" s="6">
        <f>IF(Inputs!$B$26&lt;&gt;"Ready","FIX INPUTS",SUM(E453:G453))</f>
        <v>0</v>
      </c>
      <c r="I453" s="6">
        <f>IF(Inputs!$B$26&lt;&gt;"Ready","FIX INPUTS",H453/(1+Inputs!C$23)^(MIN(A453,(Inputs!C$17-Inputs!$B$4)*12)/12))</f>
        <v>0</v>
      </c>
      <c r="J453" s="6">
        <f>IF(Inputs!$B$26&lt;&gt;"Ready","FIX INPUTS",C453+J452)</f>
        <v>0</v>
      </c>
      <c r="K453" s="6">
        <f>IF(Inputs!$B$26&lt;&gt;"Ready","FIX INPUTS",D453+K452)</f>
        <v>0</v>
      </c>
    </row>
    <row r="454" spans="1:11" ht="27.95" customHeight="1" x14ac:dyDescent="0.25">
      <c r="A454" s="1">
        <v>449</v>
      </c>
      <c r="B454" s="1">
        <f>IF(Inputs!$B$26&lt;&gt;"Ready","FIX INPUTS",Inputs!$B$4+A454/12)</f>
        <v>77.416666666666657</v>
      </c>
      <c r="C454" s="6">
        <f>IF(Inputs!$B$26&lt;&gt;"Ready","FIX INPUTS",IF(A454&lt;=(Inputs!C$17-Inputs!$B$4)*12,Inputs!C$18*(1+Inputs!C$20)^INT((A454-1)/12),0))</f>
        <v>0</v>
      </c>
      <c r="D454" s="6">
        <f>IF(Inputs!$B$26&lt;&gt;"Ready","FIX INPUTS",IF(A454&lt;=(Inputs!C$17-Inputs!$B$4)*12,Inputs!C$19,0))</f>
        <v>0</v>
      </c>
      <c r="E454" s="6">
        <f>IF(Inputs!$B$26&lt;&gt;"Ready","FIX INPUTS",IF(A454&lt;=(Inputs!C$17-Inputs!$B$4)*12,E453*(1+(((1+Inputs!C$21)*(1-Inputs!C$22))^(1/12)-1))+C454*Inputs!$B$11+D454,E453))</f>
        <v>0</v>
      </c>
      <c r="F454" s="6">
        <f>IF(Inputs!$B$26&lt;&gt;"Ready","FIX INPUTS",IF(A454&lt;=(Inputs!C$17-Inputs!$B$4)*12,F453*(1+(((1+Inputs!C$21)*(1-Inputs!C$22))^(1/12)-1))+C454*Inputs!$B$12,F453))</f>
        <v>0</v>
      </c>
      <c r="G454" s="6">
        <f>IF(Inputs!$B$26&lt;&gt;"Ready","FIX INPUTS",IF(A454&lt;=(Inputs!C$17-Inputs!$B$4)*12,G453*(1+(((1+Inputs!C$21)*(1-Inputs!C$22))^(1/12)-1))+C454*Inputs!$B$13,G453))</f>
        <v>0</v>
      </c>
      <c r="H454" s="6">
        <f>IF(Inputs!$B$26&lt;&gt;"Ready","FIX INPUTS",SUM(E454:G454))</f>
        <v>0</v>
      </c>
      <c r="I454" s="6">
        <f>IF(Inputs!$B$26&lt;&gt;"Ready","FIX INPUTS",H454/(1+Inputs!C$23)^(MIN(A454,(Inputs!C$17-Inputs!$B$4)*12)/12))</f>
        <v>0</v>
      </c>
      <c r="J454" s="6">
        <f>IF(Inputs!$B$26&lt;&gt;"Ready","FIX INPUTS",C454+J453)</f>
        <v>0</v>
      </c>
      <c r="K454" s="6">
        <f>IF(Inputs!$B$26&lt;&gt;"Ready","FIX INPUTS",D454+K453)</f>
        <v>0</v>
      </c>
    </row>
    <row r="455" spans="1:11" ht="27.95" customHeight="1" x14ac:dyDescent="0.25">
      <c r="A455" s="1">
        <v>450</v>
      </c>
      <c r="B455" s="1">
        <f>IF(Inputs!$B$26&lt;&gt;"Ready","FIX INPUTS",Inputs!$B$4+A455/12)</f>
        <v>77.5</v>
      </c>
      <c r="C455" s="6">
        <f>IF(Inputs!$B$26&lt;&gt;"Ready","FIX INPUTS",IF(A455&lt;=(Inputs!C$17-Inputs!$B$4)*12,Inputs!C$18*(1+Inputs!C$20)^INT((A455-1)/12),0))</f>
        <v>0</v>
      </c>
      <c r="D455" s="6">
        <f>IF(Inputs!$B$26&lt;&gt;"Ready","FIX INPUTS",IF(A455&lt;=(Inputs!C$17-Inputs!$B$4)*12,Inputs!C$19,0))</f>
        <v>0</v>
      </c>
      <c r="E455" s="6">
        <f>IF(Inputs!$B$26&lt;&gt;"Ready","FIX INPUTS",IF(A455&lt;=(Inputs!C$17-Inputs!$B$4)*12,E454*(1+(((1+Inputs!C$21)*(1-Inputs!C$22))^(1/12)-1))+C455*Inputs!$B$11+D455,E454))</f>
        <v>0</v>
      </c>
      <c r="F455" s="6">
        <f>IF(Inputs!$B$26&lt;&gt;"Ready","FIX INPUTS",IF(A455&lt;=(Inputs!C$17-Inputs!$B$4)*12,F454*(1+(((1+Inputs!C$21)*(1-Inputs!C$22))^(1/12)-1))+C455*Inputs!$B$12,F454))</f>
        <v>0</v>
      </c>
      <c r="G455" s="6">
        <f>IF(Inputs!$B$26&lt;&gt;"Ready","FIX INPUTS",IF(A455&lt;=(Inputs!C$17-Inputs!$B$4)*12,G454*(1+(((1+Inputs!C$21)*(1-Inputs!C$22))^(1/12)-1))+C455*Inputs!$B$13,G454))</f>
        <v>0</v>
      </c>
      <c r="H455" s="6">
        <f>IF(Inputs!$B$26&lt;&gt;"Ready","FIX INPUTS",SUM(E455:G455))</f>
        <v>0</v>
      </c>
      <c r="I455" s="6">
        <f>IF(Inputs!$B$26&lt;&gt;"Ready","FIX INPUTS",H455/(1+Inputs!C$23)^(MIN(A455,(Inputs!C$17-Inputs!$B$4)*12)/12))</f>
        <v>0</v>
      </c>
      <c r="J455" s="6">
        <f>IF(Inputs!$B$26&lt;&gt;"Ready","FIX INPUTS",C455+J454)</f>
        <v>0</v>
      </c>
      <c r="K455" s="6">
        <f>IF(Inputs!$B$26&lt;&gt;"Ready","FIX INPUTS",D455+K454)</f>
        <v>0</v>
      </c>
    </row>
    <row r="456" spans="1:11" ht="27.95" customHeight="1" x14ac:dyDescent="0.25">
      <c r="A456" s="1">
        <v>451</v>
      </c>
      <c r="B456" s="1">
        <f>IF(Inputs!$B$26&lt;&gt;"Ready","FIX INPUTS",Inputs!$B$4+A456/12)</f>
        <v>77.583333333333343</v>
      </c>
      <c r="C456" s="6">
        <f>IF(Inputs!$B$26&lt;&gt;"Ready","FIX INPUTS",IF(A456&lt;=(Inputs!C$17-Inputs!$B$4)*12,Inputs!C$18*(1+Inputs!C$20)^INT((A456-1)/12),0))</f>
        <v>0</v>
      </c>
      <c r="D456" s="6">
        <f>IF(Inputs!$B$26&lt;&gt;"Ready","FIX INPUTS",IF(A456&lt;=(Inputs!C$17-Inputs!$B$4)*12,Inputs!C$19,0))</f>
        <v>0</v>
      </c>
      <c r="E456" s="6">
        <f>IF(Inputs!$B$26&lt;&gt;"Ready","FIX INPUTS",IF(A456&lt;=(Inputs!C$17-Inputs!$B$4)*12,E455*(1+(((1+Inputs!C$21)*(1-Inputs!C$22))^(1/12)-1))+C456*Inputs!$B$11+D456,E455))</f>
        <v>0</v>
      </c>
      <c r="F456" s="6">
        <f>IF(Inputs!$B$26&lt;&gt;"Ready","FIX INPUTS",IF(A456&lt;=(Inputs!C$17-Inputs!$B$4)*12,F455*(1+(((1+Inputs!C$21)*(1-Inputs!C$22))^(1/12)-1))+C456*Inputs!$B$12,F455))</f>
        <v>0</v>
      </c>
      <c r="G456" s="6">
        <f>IF(Inputs!$B$26&lt;&gt;"Ready","FIX INPUTS",IF(A456&lt;=(Inputs!C$17-Inputs!$B$4)*12,G455*(1+(((1+Inputs!C$21)*(1-Inputs!C$22))^(1/12)-1))+C456*Inputs!$B$13,G455))</f>
        <v>0</v>
      </c>
      <c r="H456" s="6">
        <f>IF(Inputs!$B$26&lt;&gt;"Ready","FIX INPUTS",SUM(E456:G456))</f>
        <v>0</v>
      </c>
      <c r="I456" s="6">
        <f>IF(Inputs!$B$26&lt;&gt;"Ready","FIX INPUTS",H456/(1+Inputs!C$23)^(MIN(A456,(Inputs!C$17-Inputs!$B$4)*12)/12))</f>
        <v>0</v>
      </c>
      <c r="J456" s="6">
        <f>IF(Inputs!$B$26&lt;&gt;"Ready","FIX INPUTS",C456+J455)</f>
        <v>0</v>
      </c>
      <c r="K456" s="6">
        <f>IF(Inputs!$B$26&lt;&gt;"Ready","FIX INPUTS",D456+K455)</f>
        <v>0</v>
      </c>
    </row>
    <row r="457" spans="1:11" ht="27.95" customHeight="1" x14ac:dyDescent="0.25">
      <c r="A457" s="1">
        <v>452</v>
      </c>
      <c r="B457" s="1">
        <f>IF(Inputs!$B$26&lt;&gt;"Ready","FIX INPUTS",Inputs!$B$4+A457/12)</f>
        <v>77.666666666666657</v>
      </c>
      <c r="C457" s="6">
        <f>IF(Inputs!$B$26&lt;&gt;"Ready","FIX INPUTS",IF(A457&lt;=(Inputs!C$17-Inputs!$B$4)*12,Inputs!C$18*(1+Inputs!C$20)^INT((A457-1)/12),0))</f>
        <v>0</v>
      </c>
      <c r="D457" s="6">
        <f>IF(Inputs!$B$26&lt;&gt;"Ready","FIX INPUTS",IF(A457&lt;=(Inputs!C$17-Inputs!$B$4)*12,Inputs!C$19,0))</f>
        <v>0</v>
      </c>
      <c r="E457" s="6">
        <f>IF(Inputs!$B$26&lt;&gt;"Ready","FIX INPUTS",IF(A457&lt;=(Inputs!C$17-Inputs!$B$4)*12,E456*(1+(((1+Inputs!C$21)*(1-Inputs!C$22))^(1/12)-1))+C457*Inputs!$B$11+D457,E456))</f>
        <v>0</v>
      </c>
      <c r="F457" s="6">
        <f>IF(Inputs!$B$26&lt;&gt;"Ready","FIX INPUTS",IF(A457&lt;=(Inputs!C$17-Inputs!$B$4)*12,F456*(1+(((1+Inputs!C$21)*(1-Inputs!C$22))^(1/12)-1))+C457*Inputs!$B$12,F456))</f>
        <v>0</v>
      </c>
      <c r="G457" s="6">
        <f>IF(Inputs!$B$26&lt;&gt;"Ready","FIX INPUTS",IF(A457&lt;=(Inputs!C$17-Inputs!$B$4)*12,G456*(1+(((1+Inputs!C$21)*(1-Inputs!C$22))^(1/12)-1))+C457*Inputs!$B$13,G456))</f>
        <v>0</v>
      </c>
      <c r="H457" s="6">
        <f>IF(Inputs!$B$26&lt;&gt;"Ready","FIX INPUTS",SUM(E457:G457))</f>
        <v>0</v>
      </c>
      <c r="I457" s="6">
        <f>IF(Inputs!$B$26&lt;&gt;"Ready","FIX INPUTS",H457/(1+Inputs!C$23)^(MIN(A457,(Inputs!C$17-Inputs!$B$4)*12)/12))</f>
        <v>0</v>
      </c>
      <c r="J457" s="6">
        <f>IF(Inputs!$B$26&lt;&gt;"Ready","FIX INPUTS",C457+J456)</f>
        <v>0</v>
      </c>
      <c r="K457" s="6">
        <f>IF(Inputs!$B$26&lt;&gt;"Ready","FIX INPUTS",D457+K456)</f>
        <v>0</v>
      </c>
    </row>
    <row r="458" spans="1:11" ht="27.95" customHeight="1" x14ac:dyDescent="0.25">
      <c r="A458" s="1">
        <v>453</v>
      </c>
      <c r="B458" s="1">
        <f>IF(Inputs!$B$26&lt;&gt;"Ready","FIX INPUTS",Inputs!$B$4+A458/12)</f>
        <v>77.75</v>
      </c>
      <c r="C458" s="6">
        <f>IF(Inputs!$B$26&lt;&gt;"Ready","FIX INPUTS",IF(A458&lt;=(Inputs!C$17-Inputs!$B$4)*12,Inputs!C$18*(1+Inputs!C$20)^INT((A458-1)/12),0))</f>
        <v>0</v>
      </c>
      <c r="D458" s="6">
        <f>IF(Inputs!$B$26&lt;&gt;"Ready","FIX INPUTS",IF(A458&lt;=(Inputs!C$17-Inputs!$B$4)*12,Inputs!C$19,0))</f>
        <v>0</v>
      </c>
      <c r="E458" s="6">
        <f>IF(Inputs!$B$26&lt;&gt;"Ready","FIX INPUTS",IF(A458&lt;=(Inputs!C$17-Inputs!$B$4)*12,E457*(1+(((1+Inputs!C$21)*(1-Inputs!C$22))^(1/12)-1))+C458*Inputs!$B$11+D458,E457))</f>
        <v>0</v>
      </c>
      <c r="F458" s="6">
        <f>IF(Inputs!$B$26&lt;&gt;"Ready","FIX INPUTS",IF(A458&lt;=(Inputs!C$17-Inputs!$B$4)*12,F457*(1+(((1+Inputs!C$21)*(1-Inputs!C$22))^(1/12)-1))+C458*Inputs!$B$12,F457))</f>
        <v>0</v>
      </c>
      <c r="G458" s="6">
        <f>IF(Inputs!$B$26&lt;&gt;"Ready","FIX INPUTS",IF(A458&lt;=(Inputs!C$17-Inputs!$B$4)*12,G457*(1+(((1+Inputs!C$21)*(1-Inputs!C$22))^(1/12)-1))+C458*Inputs!$B$13,G457))</f>
        <v>0</v>
      </c>
      <c r="H458" s="6">
        <f>IF(Inputs!$B$26&lt;&gt;"Ready","FIX INPUTS",SUM(E458:G458))</f>
        <v>0</v>
      </c>
      <c r="I458" s="6">
        <f>IF(Inputs!$B$26&lt;&gt;"Ready","FIX INPUTS",H458/(1+Inputs!C$23)^(MIN(A458,(Inputs!C$17-Inputs!$B$4)*12)/12))</f>
        <v>0</v>
      </c>
      <c r="J458" s="6">
        <f>IF(Inputs!$B$26&lt;&gt;"Ready","FIX INPUTS",C458+J457)</f>
        <v>0</v>
      </c>
      <c r="K458" s="6">
        <f>IF(Inputs!$B$26&lt;&gt;"Ready","FIX INPUTS",D458+K457)</f>
        <v>0</v>
      </c>
    </row>
    <row r="459" spans="1:11" ht="27.95" customHeight="1" x14ac:dyDescent="0.25">
      <c r="A459" s="1">
        <v>454</v>
      </c>
      <c r="B459" s="1">
        <f>IF(Inputs!$B$26&lt;&gt;"Ready","FIX INPUTS",Inputs!$B$4+A459/12)</f>
        <v>77.833333333333343</v>
      </c>
      <c r="C459" s="6">
        <f>IF(Inputs!$B$26&lt;&gt;"Ready","FIX INPUTS",IF(A459&lt;=(Inputs!C$17-Inputs!$B$4)*12,Inputs!C$18*(1+Inputs!C$20)^INT((A459-1)/12),0))</f>
        <v>0</v>
      </c>
      <c r="D459" s="6">
        <f>IF(Inputs!$B$26&lt;&gt;"Ready","FIX INPUTS",IF(A459&lt;=(Inputs!C$17-Inputs!$B$4)*12,Inputs!C$19,0))</f>
        <v>0</v>
      </c>
      <c r="E459" s="6">
        <f>IF(Inputs!$B$26&lt;&gt;"Ready","FIX INPUTS",IF(A459&lt;=(Inputs!C$17-Inputs!$B$4)*12,E458*(1+(((1+Inputs!C$21)*(1-Inputs!C$22))^(1/12)-1))+C459*Inputs!$B$11+D459,E458))</f>
        <v>0</v>
      </c>
      <c r="F459" s="6">
        <f>IF(Inputs!$B$26&lt;&gt;"Ready","FIX INPUTS",IF(A459&lt;=(Inputs!C$17-Inputs!$B$4)*12,F458*(1+(((1+Inputs!C$21)*(1-Inputs!C$22))^(1/12)-1))+C459*Inputs!$B$12,F458))</f>
        <v>0</v>
      </c>
      <c r="G459" s="6">
        <f>IF(Inputs!$B$26&lt;&gt;"Ready","FIX INPUTS",IF(A459&lt;=(Inputs!C$17-Inputs!$B$4)*12,G458*(1+(((1+Inputs!C$21)*(1-Inputs!C$22))^(1/12)-1))+C459*Inputs!$B$13,G458))</f>
        <v>0</v>
      </c>
      <c r="H459" s="6">
        <f>IF(Inputs!$B$26&lt;&gt;"Ready","FIX INPUTS",SUM(E459:G459))</f>
        <v>0</v>
      </c>
      <c r="I459" s="6">
        <f>IF(Inputs!$B$26&lt;&gt;"Ready","FIX INPUTS",H459/(1+Inputs!C$23)^(MIN(A459,(Inputs!C$17-Inputs!$B$4)*12)/12))</f>
        <v>0</v>
      </c>
      <c r="J459" s="6">
        <f>IF(Inputs!$B$26&lt;&gt;"Ready","FIX INPUTS",C459+J458)</f>
        <v>0</v>
      </c>
      <c r="K459" s="6">
        <f>IF(Inputs!$B$26&lt;&gt;"Ready","FIX INPUTS",D459+K458)</f>
        <v>0</v>
      </c>
    </row>
    <row r="460" spans="1:11" ht="27.95" customHeight="1" x14ac:dyDescent="0.25">
      <c r="A460" s="1">
        <v>455</v>
      </c>
      <c r="B460" s="1">
        <f>IF(Inputs!$B$26&lt;&gt;"Ready","FIX INPUTS",Inputs!$B$4+A460/12)</f>
        <v>77.916666666666657</v>
      </c>
      <c r="C460" s="6">
        <f>IF(Inputs!$B$26&lt;&gt;"Ready","FIX INPUTS",IF(A460&lt;=(Inputs!C$17-Inputs!$B$4)*12,Inputs!C$18*(1+Inputs!C$20)^INT((A460-1)/12),0))</f>
        <v>0</v>
      </c>
      <c r="D460" s="6">
        <f>IF(Inputs!$B$26&lt;&gt;"Ready","FIX INPUTS",IF(A460&lt;=(Inputs!C$17-Inputs!$B$4)*12,Inputs!C$19,0))</f>
        <v>0</v>
      </c>
      <c r="E460" s="6">
        <f>IF(Inputs!$B$26&lt;&gt;"Ready","FIX INPUTS",IF(A460&lt;=(Inputs!C$17-Inputs!$B$4)*12,E459*(1+(((1+Inputs!C$21)*(1-Inputs!C$22))^(1/12)-1))+C460*Inputs!$B$11+D460,E459))</f>
        <v>0</v>
      </c>
      <c r="F460" s="6">
        <f>IF(Inputs!$B$26&lt;&gt;"Ready","FIX INPUTS",IF(A460&lt;=(Inputs!C$17-Inputs!$B$4)*12,F459*(1+(((1+Inputs!C$21)*(1-Inputs!C$22))^(1/12)-1))+C460*Inputs!$B$12,F459))</f>
        <v>0</v>
      </c>
      <c r="G460" s="6">
        <f>IF(Inputs!$B$26&lt;&gt;"Ready","FIX INPUTS",IF(A460&lt;=(Inputs!C$17-Inputs!$B$4)*12,G459*(1+(((1+Inputs!C$21)*(1-Inputs!C$22))^(1/12)-1))+C460*Inputs!$B$13,G459))</f>
        <v>0</v>
      </c>
      <c r="H460" s="6">
        <f>IF(Inputs!$B$26&lt;&gt;"Ready","FIX INPUTS",SUM(E460:G460))</f>
        <v>0</v>
      </c>
      <c r="I460" s="6">
        <f>IF(Inputs!$B$26&lt;&gt;"Ready","FIX INPUTS",H460/(1+Inputs!C$23)^(MIN(A460,(Inputs!C$17-Inputs!$B$4)*12)/12))</f>
        <v>0</v>
      </c>
      <c r="J460" s="6">
        <f>IF(Inputs!$B$26&lt;&gt;"Ready","FIX INPUTS",C460+J459)</f>
        <v>0</v>
      </c>
      <c r="K460" s="6">
        <f>IF(Inputs!$B$26&lt;&gt;"Ready","FIX INPUTS",D460+K459)</f>
        <v>0</v>
      </c>
    </row>
    <row r="461" spans="1:11" ht="27.95" customHeight="1" x14ac:dyDescent="0.25">
      <c r="A461" s="1">
        <v>456</v>
      </c>
      <c r="B461" s="1">
        <f>IF(Inputs!$B$26&lt;&gt;"Ready","FIX INPUTS",Inputs!$B$4+A461/12)</f>
        <v>78</v>
      </c>
      <c r="C461" s="6">
        <f>IF(Inputs!$B$26&lt;&gt;"Ready","FIX INPUTS",IF(A461&lt;=(Inputs!C$17-Inputs!$B$4)*12,Inputs!C$18*(1+Inputs!C$20)^INT((A461-1)/12),0))</f>
        <v>0</v>
      </c>
      <c r="D461" s="6">
        <f>IF(Inputs!$B$26&lt;&gt;"Ready","FIX INPUTS",IF(A461&lt;=(Inputs!C$17-Inputs!$B$4)*12,Inputs!C$19,0))</f>
        <v>0</v>
      </c>
      <c r="E461" s="6">
        <f>IF(Inputs!$B$26&lt;&gt;"Ready","FIX INPUTS",IF(A461&lt;=(Inputs!C$17-Inputs!$B$4)*12,E460*(1+(((1+Inputs!C$21)*(1-Inputs!C$22))^(1/12)-1))+C461*Inputs!$B$11+D461,E460))</f>
        <v>0</v>
      </c>
      <c r="F461" s="6">
        <f>IF(Inputs!$B$26&lt;&gt;"Ready","FIX INPUTS",IF(A461&lt;=(Inputs!C$17-Inputs!$B$4)*12,F460*(1+(((1+Inputs!C$21)*(1-Inputs!C$22))^(1/12)-1))+C461*Inputs!$B$12,F460))</f>
        <v>0</v>
      </c>
      <c r="G461" s="6">
        <f>IF(Inputs!$B$26&lt;&gt;"Ready","FIX INPUTS",IF(A461&lt;=(Inputs!C$17-Inputs!$B$4)*12,G460*(1+(((1+Inputs!C$21)*(1-Inputs!C$22))^(1/12)-1))+C461*Inputs!$B$13,G460))</f>
        <v>0</v>
      </c>
      <c r="H461" s="6">
        <f>IF(Inputs!$B$26&lt;&gt;"Ready","FIX INPUTS",SUM(E461:G461))</f>
        <v>0</v>
      </c>
      <c r="I461" s="6">
        <f>IF(Inputs!$B$26&lt;&gt;"Ready","FIX INPUTS",H461/(1+Inputs!C$23)^(MIN(A461,(Inputs!C$17-Inputs!$B$4)*12)/12))</f>
        <v>0</v>
      </c>
      <c r="J461" s="6">
        <f>IF(Inputs!$B$26&lt;&gt;"Ready","FIX INPUTS",C461+J460)</f>
        <v>0</v>
      </c>
      <c r="K461" s="6">
        <f>IF(Inputs!$B$26&lt;&gt;"Ready","FIX INPUTS",D461+K460)</f>
        <v>0</v>
      </c>
    </row>
    <row r="462" spans="1:11" ht="27.95" customHeight="1" x14ac:dyDescent="0.25">
      <c r="A462" s="1">
        <v>457</v>
      </c>
      <c r="B462" s="1">
        <f>IF(Inputs!$B$26&lt;&gt;"Ready","FIX INPUTS",Inputs!$B$4+A462/12)</f>
        <v>78.083333333333343</v>
      </c>
      <c r="C462" s="6">
        <f>IF(Inputs!$B$26&lt;&gt;"Ready","FIX INPUTS",IF(A462&lt;=(Inputs!C$17-Inputs!$B$4)*12,Inputs!C$18*(1+Inputs!C$20)^INT((A462-1)/12),0))</f>
        <v>0</v>
      </c>
      <c r="D462" s="6">
        <f>IF(Inputs!$B$26&lt;&gt;"Ready","FIX INPUTS",IF(A462&lt;=(Inputs!C$17-Inputs!$B$4)*12,Inputs!C$19,0))</f>
        <v>0</v>
      </c>
      <c r="E462" s="6">
        <f>IF(Inputs!$B$26&lt;&gt;"Ready","FIX INPUTS",IF(A462&lt;=(Inputs!C$17-Inputs!$B$4)*12,E461*(1+(((1+Inputs!C$21)*(1-Inputs!C$22))^(1/12)-1))+C462*Inputs!$B$11+D462,E461))</f>
        <v>0</v>
      </c>
      <c r="F462" s="6">
        <f>IF(Inputs!$B$26&lt;&gt;"Ready","FIX INPUTS",IF(A462&lt;=(Inputs!C$17-Inputs!$B$4)*12,F461*(1+(((1+Inputs!C$21)*(1-Inputs!C$22))^(1/12)-1))+C462*Inputs!$B$12,F461))</f>
        <v>0</v>
      </c>
      <c r="G462" s="6">
        <f>IF(Inputs!$B$26&lt;&gt;"Ready","FIX INPUTS",IF(A462&lt;=(Inputs!C$17-Inputs!$B$4)*12,G461*(1+(((1+Inputs!C$21)*(1-Inputs!C$22))^(1/12)-1))+C462*Inputs!$B$13,G461))</f>
        <v>0</v>
      </c>
      <c r="H462" s="6">
        <f>IF(Inputs!$B$26&lt;&gt;"Ready","FIX INPUTS",SUM(E462:G462))</f>
        <v>0</v>
      </c>
      <c r="I462" s="6">
        <f>IF(Inputs!$B$26&lt;&gt;"Ready","FIX INPUTS",H462/(1+Inputs!C$23)^(MIN(A462,(Inputs!C$17-Inputs!$B$4)*12)/12))</f>
        <v>0</v>
      </c>
      <c r="J462" s="6">
        <f>IF(Inputs!$B$26&lt;&gt;"Ready","FIX INPUTS",C462+J461)</f>
        <v>0</v>
      </c>
      <c r="K462" s="6">
        <f>IF(Inputs!$B$26&lt;&gt;"Ready","FIX INPUTS",D462+K461)</f>
        <v>0</v>
      </c>
    </row>
    <row r="463" spans="1:11" ht="27.95" customHeight="1" x14ac:dyDescent="0.25">
      <c r="A463" s="1">
        <v>458</v>
      </c>
      <c r="B463" s="1">
        <f>IF(Inputs!$B$26&lt;&gt;"Ready","FIX INPUTS",Inputs!$B$4+A463/12)</f>
        <v>78.166666666666657</v>
      </c>
      <c r="C463" s="6">
        <f>IF(Inputs!$B$26&lt;&gt;"Ready","FIX INPUTS",IF(A463&lt;=(Inputs!C$17-Inputs!$B$4)*12,Inputs!C$18*(1+Inputs!C$20)^INT((A463-1)/12),0))</f>
        <v>0</v>
      </c>
      <c r="D463" s="6">
        <f>IF(Inputs!$B$26&lt;&gt;"Ready","FIX INPUTS",IF(A463&lt;=(Inputs!C$17-Inputs!$B$4)*12,Inputs!C$19,0))</f>
        <v>0</v>
      </c>
      <c r="E463" s="6">
        <f>IF(Inputs!$B$26&lt;&gt;"Ready","FIX INPUTS",IF(A463&lt;=(Inputs!C$17-Inputs!$B$4)*12,E462*(1+(((1+Inputs!C$21)*(1-Inputs!C$22))^(1/12)-1))+C463*Inputs!$B$11+D463,E462))</f>
        <v>0</v>
      </c>
      <c r="F463" s="6">
        <f>IF(Inputs!$B$26&lt;&gt;"Ready","FIX INPUTS",IF(A463&lt;=(Inputs!C$17-Inputs!$B$4)*12,F462*(1+(((1+Inputs!C$21)*(1-Inputs!C$22))^(1/12)-1))+C463*Inputs!$B$12,F462))</f>
        <v>0</v>
      </c>
      <c r="G463" s="6">
        <f>IF(Inputs!$B$26&lt;&gt;"Ready","FIX INPUTS",IF(A463&lt;=(Inputs!C$17-Inputs!$B$4)*12,G462*(1+(((1+Inputs!C$21)*(1-Inputs!C$22))^(1/12)-1))+C463*Inputs!$B$13,G462))</f>
        <v>0</v>
      </c>
      <c r="H463" s="6">
        <f>IF(Inputs!$B$26&lt;&gt;"Ready","FIX INPUTS",SUM(E463:G463))</f>
        <v>0</v>
      </c>
      <c r="I463" s="6">
        <f>IF(Inputs!$B$26&lt;&gt;"Ready","FIX INPUTS",H463/(1+Inputs!C$23)^(MIN(A463,(Inputs!C$17-Inputs!$B$4)*12)/12))</f>
        <v>0</v>
      </c>
      <c r="J463" s="6">
        <f>IF(Inputs!$B$26&lt;&gt;"Ready","FIX INPUTS",C463+J462)</f>
        <v>0</v>
      </c>
      <c r="K463" s="6">
        <f>IF(Inputs!$B$26&lt;&gt;"Ready","FIX INPUTS",D463+K462)</f>
        <v>0</v>
      </c>
    </row>
    <row r="464" spans="1:11" ht="27.95" customHeight="1" x14ac:dyDescent="0.25">
      <c r="A464" s="1">
        <v>459</v>
      </c>
      <c r="B464" s="1">
        <f>IF(Inputs!$B$26&lt;&gt;"Ready","FIX INPUTS",Inputs!$B$4+A464/12)</f>
        <v>78.25</v>
      </c>
      <c r="C464" s="6">
        <f>IF(Inputs!$B$26&lt;&gt;"Ready","FIX INPUTS",IF(A464&lt;=(Inputs!C$17-Inputs!$B$4)*12,Inputs!C$18*(1+Inputs!C$20)^INT((A464-1)/12),0))</f>
        <v>0</v>
      </c>
      <c r="D464" s="6">
        <f>IF(Inputs!$B$26&lt;&gt;"Ready","FIX INPUTS",IF(A464&lt;=(Inputs!C$17-Inputs!$B$4)*12,Inputs!C$19,0))</f>
        <v>0</v>
      </c>
      <c r="E464" s="6">
        <f>IF(Inputs!$B$26&lt;&gt;"Ready","FIX INPUTS",IF(A464&lt;=(Inputs!C$17-Inputs!$B$4)*12,E463*(1+(((1+Inputs!C$21)*(1-Inputs!C$22))^(1/12)-1))+C464*Inputs!$B$11+D464,E463))</f>
        <v>0</v>
      </c>
      <c r="F464" s="6">
        <f>IF(Inputs!$B$26&lt;&gt;"Ready","FIX INPUTS",IF(A464&lt;=(Inputs!C$17-Inputs!$B$4)*12,F463*(1+(((1+Inputs!C$21)*(1-Inputs!C$22))^(1/12)-1))+C464*Inputs!$B$12,F463))</f>
        <v>0</v>
      </c>
      <c r="G464" s="6">
        <f>IF(Inputs!$B$26&lt;&gt;"Ready","FIX INPUTS",IF(A464&lt;=(Inputs!C$17-Inputs!$B$4)*12,G463*(1+(((1+Inputs!C$21)*(1-Inputs!C$22))^(1/12)-1))+C464*Inputs!$B$13,G463))</f>
        <v>0</v>
      </c>
      <c r="H464" s="6">
        <f>IF(Inputs!$B$26&lt;&gt;"Ready","FIX INPUTS",SUM(E464:G464))</f>
        <v>0</v>
      </c>
      <c r="I464" s="6">
        <f>IF(Inputs!$B$26&lt;&gt;"Ready","FIX INPUTS",H464/(1+Inputs!C$23)^(MIN(A464,(Inputs!C$17-Inputs!$B$4)*12)/12))</f>
        <v>0</v>
      </c>
      <c r="J464" s="6">
        <f>IF(Inputs!$B$26&lt;&gt;"Ready","FIX INPUTS",C464+J463)</f>
        <v>0</v>
      </c>
      <c r="K464" s="6">
        <f>IF(Inputs!$B$26&lt;&gt;"Ready","FIX INPUTS",D464+K463)</f>
        <v>0</v>
      </c>
    </row>
    <row r="465" spans="1:11" ht="27.95" customHeight="1" x14ac:dyDescent="0.25">
      <c r="A465" s="1">
        <v>460</v>
      </c>
      <c r="B465" s="1">
        <f>IF(Inputs!$B$26&lt;&gt;"Ready","FIX INPUTS",Inputs!$B$4+A465/12)</f>
        <v>78.333333333333343</v>
      </c>
      <c r="C465" s="6">
        <f>IF(Inputs!$B$26&lt;&gt;"Ready","FIX INPUTS",IF(A465&lt;=(Inputs!C$17-Inputs!$B$4)*12,Inputs!C$18*(1+Inputs!C$20)^INT((A465-1)/12),0))</f>
        <v>0</v>
      </c>
      <c r="D465" s="6">
        <f>IF(Inputs!$B$26&lt;&gt;"Ready","FIX INPUTS",IF(A465&lt;=(Inputs!C$17-Inputs!$B$4)*12,Inputs!C$19,0))</f>
        <v>0</v>
      </c>
      <c r="E465" s="6">
        <f>IF(Inputs!$B$26&lt;&gt;"Ready","FIX INPUTS",IF(A465&lt;=(Inputs!C$17-Inputs!$B$4)*12,E464*(1+(((1+Inputs!C$21)*(1-Inputs!C$22))^(1/12)-1))+C465*Inputs!$B$11+D465,E464))</f>
        <v>0</v>
      </c>
      <c r="F465" s="6">
        <f>IF(Inputs!$B$26&lt;&gt;"Ready","FIX INPUTS",IF(A465&lt;=(Inputs!C$17-Inputs!$B$4)*12,F464*(1+(((1+Inputs!C$21)*(1-Inputs!C$22))^(1/12)-1))+C465*Inputs!$B$12,F464))</f>
        <v>0</v>
      </c>
      <c r="G465" s="6">
        <f>IF(Inputs!$B$26&lt;&gt;"Ready","FIX INPUTS",IF(A465&lt;=(Inputs!C$17-Inputs!$B$4)*12,G464*(1+(((1+Inputs!C$21)*(1-Inputs!C$22))^(1/12)-1))+C465*Inputs!$B$13,G464))</f>
        <v>0</v>
      </c>
      <c r="H465" s="6">
        <f>IF(Inputs!$B$26&lt;&gt;"Ready","FIX INPUTS",SUM(E465:G465))</f>
        <v>0</v>
      </c>
      <c r="I465" s="6">
        <f>IF(Inputs!$B$26&lt;&gt;"Ready","FIX INPUTS",H465/(1+Inputs!C$23)^(MIN(A465,(Inputs!C$17-Inputs!$B$4)*12)/12))</f>
        <v>0</v>
      </c>
      <c r="J465" s="6">
        <f>IF(Inputs!$B$26&lt;&gt;"Ready","FIX INPUTS",C465+J464)</f>
        <v>0</v>
      </c>
      <c r="K465" s="6">
        <f>IF(Inputs!$B$26&lt;&gt;"Ready","FIX INPUTS",D465+K464)</f>
        <v>0</v>
      </c>
    </row>
    <row r="466" spans="1:11" ht="27.95" customHeight="1" x14ac:dyDescent="0.25">
      <c r="A466" s="1">
        <v>461</v>
      </c>
      <c r="B466" s="1">
        <f>IF(Inputs!$B$26&lt;&gt;"Ready","FIX INPUTS",Inputs!$B$4+A466/12)</f>
        <v>78.416666666666657</v>
      </c>
      <c r="C466" s="6">
        <f>IF(Inputs!$B$26&lt;&gt;"Ready","FIX INPUTS",IF(A466&lt;=(Inputs!C$17-Inputs!$B$4)*12,Inputs!C$18*(1+Inputs!C$20)^INT((A466-1)/12),0))</f>
        <v>0</v>
      </c>
      <c r="D466" s="6">
        <f>IF(Inputs!$B$26&lt;&gt;"Ready","FIX INPUTS",IF(A466&lt;=(Inputs!C$17-Inputs!$B$4)*12,Inputs!C$19,0))</f>
        <v>0</v>
      </c>
      <c r="E466" s="6">
        <f>IF(Inputs!$B$26&lt;&gt;"Ready","FIX INPUTS",IF(A466&lt;=(Inputs!C$17-Inputs!$B$4)*12,E465*(1+(((1+Inputs!C$21)*(1-Inputs!C$22))^(1/12)-1))+C466*Inputs!$B$11+D466,E465))</f>
        <v>0</v>
      </c>
      <c r="F466" s="6">
        <f>IF(Inputs!$B$26&lt;&gt;"Ready","FIX INPUTS",IF(A466&lt;=(Inputs!C$17-Inputs!$B$4)*12,F465*(1+(((1+Inputs!C$21)*(1-Inputs!C$22))^(1/12)-1))+C466*Inputs!$B$12,F465))</f>
        <v>0</v>
      </c>
      <c r="G466" s="6">
        <f>IF(Inputs!$B$26&lt;&gt;"Ready","FIX INPUTS",IF(A466&lt;=(Inputs!C$17-Inputs!$B$4)*12,G465*(1+(((1+Inputs!C$21)*(1-Inputs!C$22))^(1/12)-1))+C466*Inputs!$B$13,G465))</f>
        <v>0</v>
      </c>
      <c r="H466" s="6">
        <f>IF(Inputs!$B$26&lt;&gt;"Ready","FIX INPUTS",SUM(E466:G466))</f>
        <v>0</v>
      </c>
      <c r="I466" s="6">
        <f>IF(Inputs!$B$26&lt;&gt;"Ready","FIX INPUTS",H466/(1+Inputs!C$23)^(MIN(A466,(Inputs!C$17-Inputs!$B$4)*12)/12))</f>
        <v>0</v>
      </c>
      <c r="J466" s="6">
        <f>IF(Inputs!$B$26&lt;&gt;"Ready","FIX INPUTS",C466+J465)</f>
        <v>0</v>
      </c>
      <c r="K466" s="6">
        <f>IF(Inputs!$B$26&lt;&gt;"Ready","FIX INPUTS",D466+K465)</f>
        <v>0</v>
      </c>
    </row>
    <row r="467" spans="1:11" ht="27.95" customHeight="1" x14ac:dyDescent="0.25">
      <c r="A467" s="1">
        <v>462</v>
      </c>
      <c r="B467" s="1">
        <f>IF(Inputs!$B$26&lt;&gt;"Ready","FIX INPUTS",Inputs!$B$4+A467/12)</f>
        <v>78.5</v>
      </c>
      <c r="C467" s="6">
        <f>IF(Inputs!$B$26&lt;&gt;"Ready","FIX INPUTS",IF(A467&lt;=(Inputs!C$17-Inputs!$B$4)*12,Inputs!C$18*(1+Inputs!C$20)^INT((A467-1)/12),0))</f>
        <v>0</v>
      </c>
      <c r="D467" s="6">
        <f>IF(Inputs!$B$26&lt;&gt;"Ready","FIX INPUTS",IF(A467&lt;=(Inputs!C$17-Inputs!$B$4)*12,Inputs!C$19,0))</f>
        <v>0</v>
      </c>
      <c r="E467" s="6">
        <f>IF(Inputs!$B$26&lt;&gt;"Ready","FIX INPUTS",IF(A467&lt;=(Inputs!C$17-Inputs!$B$4)*12,E466*(1+(((1+Inputs!C$21)*(1-Inputs!C$22))^(1/12)-1))+C467*Inputs!$B$11+D467,E466))</f>
        <v>0</v>
      </c>
      <c r="F467" s="6">
        <f>IF(Inputs!$B$26&lt;&gt;"Ready","FIX INPUTS",IF(A467&lt;=(Inputs!C$17-Inputs!$B$4)*12,F466*(1+(((1+Inputs!C$21)*(1-Inputs!C$22))^(1/12)-1))+C467*Inputs!$B$12,F466))</f>
        <v>0</v>
      </c>
      <c r="G467" s="6">
        <f>IF(Inputs!$B$26&lt;&gt;"Ready","FIX INPUTS",IF(A467&lt;=(Inputs!C$17-Inputs!$B$4)*12,G466*(1+(((1+Inputs!C$21)*(1-Inputs!C$22))^(1/12)-1))+C467*Inputs!$B$13,G466))</f>
        <v>0</v>
      </c>
      <c r="H467" s="6">
        <f>IF(Inputs!$B$26&lt;&gt;"Ready","FIX INPUTS",SUM(E467:G467))</f>
        <v>0</v>
      </c>
      <c r="I467" s="6">
        <f>IF(Inputs!$B$26&lt;&gt;"Ready","FIX INPUTS",H467/(1+Inputs!C$23)^(MIN(A467,(Inputs!C$17-Inputs!$B$4)*12)/12))</f>
        <v>0</v>
      </c>
      <c r="J467" s="6">
        <f>IF(Inputs!$B$26&lt;&gt;"Ready","FIX INPUTS",C467+J466)</f>
        <v>0</v>
      </c>
      <c r="K467" s="6">
        <f>IF(Inputs!$B$26&lt;&gt;"Ready","FIX INPUTS",D467+K466)</f>
        <v>0</v>
      </c>
    </row>
    <row r="468" spans="1:11" ht="27.95" customHeight="1" x14ac:dyDescent="0.25">
      <c r="A468" s="1">
        <v>463</v>
      </c>
      <c r="B468" s="1">
        <f>IF(Inputs!$B$26&lt;&gt;"Ready","FIX INPUTS",Inputs!$B$4+A468/12)</f>
        <v>78.583333333333343</v>
      </c>
      <c r="C468" s="6">
        <f>IF(Inputs!$B$26&lt;&gt;"Ready","FIX INPUTS",IF(A468&lt;=(Inputs!C$17-Inputs!$B$4)*12,Inputs!C$18*(1+Inputs!C$20)^INT((A468-1)/12),0))</f>
        <v>0</v>
      </c>
      <c r="D468" s="6">
        <f>IF(Inputs!$B$26&lt;&gt;"Ready","FIX INPUTS",IF(A468&lt;=(Inputs!C$17-Inputs!$B$4)*12,Inputs!C$19,0))</f>
        <v>0</v>
      </c>
      <c r="E468" s="6">
        <f>IF(Inputs!$B$26&lt;&gt;"Ready","FIX INPUTS",IF(A468&lt;=(Inputs!C$17-Inputs!$B$4)*12,E467*(1+(((1+Inputs!C$21)*(1-Inputs!C$22))^(1/12)-1))+C468*Inputs!$B$11+D468,E467))</f>
        <v>0</v>
      </c>
      <c r="F468" s="6">
        <f>IF(Inputs!$B$26&lt;&gt;"Ready","FIX INPUTS",IF(A468&lt;=(Inputs!C$17-Inputs!$B$4)*12,F467*(1+(((1+Inputs!C$21)*(1-Inputs!C$22))^(1/12)-1))+C468*Inputs!$B$12,F467))</f>
        <v>0</v>
      </c>
      <c r="G468" s="6">
        <f>IF(Inputs!$B$26&lt;&gt;"Ready","FIX INPUTS",IF(A468&lt;=(Inputs!C$17-Inputs!$B$4)*12,G467*(1+(((1+Inputs!C$21)*(1-Inputs!C$22))^(1/12)-1))+C468*Inputs!$B$13,G467))</f>
        <v>0</v>
      </c>
      <c r="H468" s="6">
        <f>IF(Inputs!$B$26&lt;&gt;"Ready","FIX INPUTS",SUM(E468:G468))</f>
        <v>0</v>
      </c>
      <c r="I468" s="6">
        <f>IF(Inputs!$B$26&lt;&gt;"Ready","FIX INPUTS",H468/(1+Inputs!C$23)^(MIN(A468,(Inputs!C$17-Inputs!$B$4)*12)/12))</f>
        <v>0</v>
      </c>
      <c r="J468" s="6">
        <f>IF(Inputs!$B$26&lt;&gt;"Ready","FIX INPUTS",C468+J467)</f>
        <v>0</v>
      </c>
      <c r="K468" s="6">
        <f>IF(Inputs!$B$26&lt;&gt;"Ready","FIX INPUTS",D468+K467)</f>
        <v>0</v>
      </c>
    </row>
    <row r="469" spans="1:11" ht="27.95" customHeight="1" x14ac:dyDescent="0.25">
      <c r="A469" s="1">
        <v>464</v>
      </c>
      <c r="B469" s="1">
        <f>IF(Inputs!$B$26&lt;&gt;"Ready","FIX INPUTS",Inputs!$B$4+A469/12)</f>
        <v>78.666666666666657</v>
      </c>
      <c r="C469" s="6">
        <f>IF(Inputs!$B$26&lt;&gt;"Ready","FIX INPUTS",IF(A469&lt;=(Inputs!C$17-Inputs!$B$4)*12,Inputs!C$18*(1+Inputs!C$20)^INT((A469-1)/12),0))</f>
        <v>0</v>
      </c>
      <c r="D469" s="6">
        <f>IF(Inputs!$B$26&lt;&gt;"Ready","FIX INPUTS",IF(A469&lt;=(Inputs!C$17-Inputs!$B$4)*12,Inputs!C$19,0))</f>
        <v>0</v>
      </c>
      <c r="E469" s="6">
        <f>IF(Inputs!$B$26&lt;&gt;"Ready","FIX INPUTS",IF(A469&lt;=(Inputs!C$17-Inputs!$B$4)*12,E468*(1+(((1+Inputs!C$21)*(1-Inputs!C$22))^(1/12)-1))+C469*Inputs!$B$11+D469,E468))</f>
        <v>0</v>
      </c>
      <c r="F469" s="6">
        <f>IF(Inputs!$B$26&lt;&gt;"Ready","FIX INPUTS",IF(A469&lt;=(Inputs!C$17-Inputs!$B$4)*12,F468*(1+(((1+Inputs!C$21)*(1-Inputs!C$22))^(1/12)-1))+C469*Inputs!$B$12,F468))</f>
        <v>0</v>
      </c>
      <c r="G469" s="6">
        <f>IF(Inputs!$B$26&lt;&gt;"Ready","FIX INPUTS",IF(A469&lt;=(Inputs!C$17-Inputs!$B$4)*12,G468*(1+(((1+Inputs!C$21)*(1-Inputs!C$22))^(1/12)-1))+C469*Inputs!$B$13,G468))</f>
        <v>0</v>
      </c>
      <c r="H469" s="6">
        <f>IF(Inputs!$B$26&lt;&gt;"Ready","FIX INPUTS",SUM(E469:G469))</f>
        <v>0</v>
      </c>
      <c r="I469" s="6">
        <f>IF(Inputs!$B$26&lt;&gt;"Ready","FIX INPUTS",H469/(1+Inputs!C$23)^(MIN(A469,(Inputs!C$17-Inputs!$B$4)*12)/12))</f>
        <v>0</v>
      </c>
      <c r="J469" s="6">
        <f>IF(Inputs!$B$26&lt;&gt;"Ready","FIX INPUTS",C469+J468)</f>
        <v>0</v>
      </c>
      <c r="K469" s="6">
        <f>IF(Inputs!$B$26&lt;&gt;"Ready","FIX INPUTS",D469+K468)</f>
        <v>0</v>
      </c>
    </row>
    <row r="470" spans="1:11" ht="27.95" customHeight="1" x14ac:dyDescent="0.25">
      <c r="A470" s="1">
        <v>465</v>
      </c>
      <c r="B470" s="1">
        <f>IF(Inputs!$B$26&lt;&gt;"Ready","FIX INPUTS",Inputs!$B$4+A470/12)</f>
        <v>78.75</v>
      </c>
      <c r="C470" s="6">
        <f>IF(Inputs!$B$26&lt;&gt;"Ready","FIX INPUTS",IF(A470&lt;=(Inputs!C$17-Inputs!$B$4)*12,Inputs!C$18*(1+Inputs!C$20)^INT((A470-1)/12),0))</f>
        <v>0</v>
      </c>
      <c r="D470" s="6">
        <f>IF(Inputs!$B$26&lt;&gt;"Ready","FIX INPUTS",IF(A470&lt;=(Inputs!C$17-Inputs!$B$4)*12,Inputs!C$19,0))</f>
        <v>0</v>
      </c>
      <c r="E470" s="6">
        <f>IF(Inputs!$B$26&lt;&gt;"Ready","FIX INPUTS",IF(A470&lt;=(Inputs!C$17-Inputs!$B$4)*12,E469*(1+(((1+Inputs!C$21)*(1-Inputs!C$22))^(1/12)-1))+C470*Inputs!$B$11+D470,E469))</f>
        <v>0</v>
      </c>
      <c r="F470" s="6">
        <f>IF(Inputs!$B$26&lt;&gt;"Ready","FIX INPUTS",IF(A470&lt;=(Inputs!C$17-Inputs!$B$4)*12,F469*(1+(((1+Inputs!C$21)*(1-Inputs!C$22))^(1/12)-1))+C470*Inputs!$B$12,F469))</f>
        <v>0</v>
      </c>
      <c r="G470" s="6">
        <f>IF(Inputs!$B$26&lt;&gt;"Ready","FIX INPUTS",IF(A470&lt;=(Inputs!C$17-Inputs!$B$4)*12,G469*(1+(((1+Inputs!C$21)*(1-Inputs!C$22))^(1/12)-1))+C470*Inputs!$B$13,G469))</f>
        <v>0</v>
      </c>
      <c r="H470" s="6">
        <f>IF(Inputs!$B$26&lt;&gt;"Ready","FIX INPUTS",SUM(E470:G470))</f>
        <v>0</v>
      </c>
      <c r="I470" s="6">
        <f>IF(Inputs!$B$26&lt;&gt;"Ready","FIX INPUTS",H470/(1+Inputs!C$23)^(MIN(A470,(Inputs!C$17-Inputs!$B$4)*12)/12))</f>
        <v>0</v>
      </c>
      <c r="J470" s="6">
        <f>IF(Inputs!$B$26&lt;&gt;"Ready","FIX INPUTS",C470+J469)</f>
        <v>0</v>
      </c>
      <c r="K470" s="6">
        <f>IF(Inputs!$B$26&lt;&gt;"Ready","FIX INPUTS",D470+K469)</f>
        <v>0</v>
      </c>
    </row>
    <row r="471" spans="1:11" ht="27.95" customHeight="1" x14ac:dyDescent="0.25">
      <c r="A471" s="1">
        <v>466</v>
      </c>
      <c r="B471" s="1">
        <f>IF(Inputs!$B$26&lt;&gt;"Ready","FIX INPUTS",Inputs!$B$4+A471/12)</f>
        <v>78.833333333333343</v>
      </c>
      <c r="C471" s="6">
        <f>IF(Inputs!$B$26&lt;&gt;"Ready","FIX INPUTS",IF(A471&lt;=(Inputs!C$17-Inputs!$B$4)*12,Inputs!C$18*(1+Inputs!C$20)^INT((A471-1)/12),0))</f>
        <v>0</v>
      </c>
      <c r="D471" s="6">
        <f>IF(Inputs!$B$26&lt;&gt;"Ready","FIX INPUTS",IF(A471&lt;=(Inputs!C$17-Inputs!$B$4)*12,Inputs!C$19,0))</f>
        <v>0</v>
      </c>
      <c r="E471" s="6">
        <f>IF(Inputs!$B$26&lt;&gt;"Ready","FIX INPUTS",IF(A471&lt;=(Inputs!C$17-Inputs!$B$4)*12,E470*(1+(((1+Inputs!C$21)*(1-Inputs!C$22))^(1/12)-1))+C471*Inputs!$B$11+D471,E470))</f>
        <v>0</v>
      </c>
      <c r="F471" s="6">
        <f>IF(Inputs!$B$26&lt;&gt;"Ready","FIX INPUTS",IF(A471&lt;=(Inputs!C$17-Inputs!$B$4)*12,F470*(1+(((1+Inputs!C$21)*(1-Inputs!C$22))^(1/12)-1))+C471*Inputs!$B$12,F470))</f>
        <v>0</v>
      </c>
      <c r="G471" s="6">
        <f>IF(Inputs!$B$26&lt;&gt;"Ready","FIX INPUTS",IF(A471&lt;=(Inputs!C$17-Inputs!$B$4)*12,G470*(1+(((1+Inputs!C$21)*(1-Inputs!C$22))^(1/12)-1))+C471*Inputs!$B$13,G470))</f>
        <v>0</v>
      </c>
      <c r="H471" s="6">
        <f>IF(Inputs!$B$26&lt;&gt;"Ready","FIX INPUTS",SUM(E471:G471))</f>
        <v>0</v>
      </c>
      <c r="I471" s="6">
        <f>IF(Inputs!$B$26&lt;&gt;"Ready","FIX INPUTS",H471/(1+Inputs!C$23)^(MIN(A471,(Inputs!C$17-Inputs!$B$4)*12)/12))</f>
        <v>0</v>
      </c>
      <c r="J471" s="6">
        <f>IF(Inputs!$B$26&lt;&gt;"Ready","FIX INPUTS",C471+J470)</f>
        <v>0</v>
      </c>
      <c r="K471" s="6">
        <f>IF(Inputs!$B$26&lt;&gt;"Ready","FIX INPUTS",D471+K470)</f>
        <v>0</v>
      </c>
    </row>
    <row r="472" spans="1:11" ht="27.95" customHeight="1" x14ac:dyDescent="0.25">
      <c r="A472" s="1">
        <v>467</v>
      </c>
      <c r="B472" s="1">
        <f>IF(Inputs!$B$26&lt;&gt;"Ready","FIX INPUTS",Inputs!$B$4+A472/12)</f>
        <v>78.916666666666657</v>
      </c>
      <c r="C472" s="6">
        <f>IF(Inputs!$B$26&lt;&gt;"Ready","FIX INPUTS",IF(A472&lt;=(Inputs!C$17-Inputs!$B$4)*12,Inputs!C$18*(1+Inputs!C$20)^INT((A472-1)/12),0))</f>
        <v>0</v>
      </c>
      <c r="D472" s="6">
        <f>IF(Inputs!$B$26&lt;&gt;"Ready","FIX INPUTS",IF(A472&lt;=(Inputs!C$17-Inputs!$B$4)*12,Inputs!C$19,0))</f>
        <v>0</v>
      </c>
      <c r="E472" s="6">
        <f>IF(Inputs!$B$26&lt;&gt;"Ready","FIX INPUTS",IF(A472&lt;=(Inputs!C$17-Inputs!$B$4)*12,E471*(1+(((1+Inputs!C$21)*(1-Inputs!C$22))^(1/12)-1))+C472*Inputs!$B$11+D472,E471))</f>
        <v>0</v>
      </c>
      <c r="F472" s="6">
        <f>IF(Inputs!$B$26&lt;&gt;"Ready","FIX INPUTS",IF(A472&lt;=(Inputs!C$17-Inputs!$B$4)*12,F471*(1+(((1+Inputs!C$21)*(1-Inputs!C$22))^(1/12)-1))+C472*Inputs!$B$12,F471))</f>
        <v>0</v>
      </c>
      <c r="G472" s="6">
        <f>IF(Inputs!$B$26&lt;&gt;"Ready","FIX INPUTS",IF(A472&lt;=(Inputs!C$17-Inputs!$B$4)*12,G471*(1+(((1+Inputs!C$21)*(1-Inputs!C$22))^(1/12)-1))+C472*Inputs!$B$13,G471))</f>
        <v>0</v>
      </c>
      <c r="H472" s="6">
        <f>IF(Inputs!$B$26&lt;&gt;"Ready","FIX INPUTS",SUM(E472:G472))</f>
        <v>0</v>
      </c>
      <c r="I472" s="6">
        <f>IF(Inputs!$B$26&lt;&gt;"Ready","FIX INPUTS",H472/(1+Inputs!C$23)^(MIN(A472,(Inputs!C$17-Inputs!$B$4)*12)/12))</f>
        <v>0</v>
      </c>
      <c r="J472" s="6">
        <f>IF(Inputs!$B$26&lt;&gt;"Ready","FIX INPUTS",C472+J471)</f>
        <v>0</v>
      </c>
      <c r="K472" s="6">
        <f>IF(Inputs!$B$26&lt;&gt;"Ready","FIX INPUTS",D472+K471)</f>
        <v>0</v>
      </c>
    </row>
    <row r="473" spans="1:11" ht="27.95" customHeight="1" x14ac:dyDescent="0.25">
      <c r="A473" s="1">
        <v>468</v>
      </c>
      <c r="B473" s="1">
        <f>IF(Inputs!$B$26&lt;&gt;"Ready","FIX INPUTS",Inputs!$B$4+A473/12)</f>
        <v>79</v>
      </c>
      <c r="C473" s="6">
        <f>IF(Inputs!$B$26&lt;&gt;"Ready","FIX INPUTS",IF(A473&lt;=(Inputs!C$17-Inputs!$B$4)*12,Inputs!C$18*(1+Inputs!C$20)^INT((A473-1)/12),0))</f>
        <v>0</v>
      </c>
      <c r="D473" s="6">
        <f>IF(Inputs!$B$26&lt;&gt;"Ready","FIX INPUTS",IF(A473&lt;=(Inputs!C$17-Inputs!$B$4)*12,Inputs!C$19,0))</f>
        <v>0</v>
      </c>
      <c r="E473" s="6">
        <f>IF(Inputs!$B$26&lt;&gt;"Ready","FIX INPUTS",IF(A473&lt;=(Inputs!C$17-Inputs!$B$4)*12,E472*(1+(((1+Inputs!C$21)*(1-Inputs!C$22))^(1/12)-1))+C473*Inputs!$B$11+D473,E472))</f>
        <v>0</v>
      </c>
      <c r="F473" s="6">
        <f>IF(Inputs!$B$26&lt;&gt;"Ready","FIX INPUTS",IF(A473&lt;=(Inputs!C$17-Inputs!$B$4)*12,F472*(1+(((1+Inputs!C$21)*(1-Inputs!C$22))^(1/12)-1))+C473*Inputs!$B$12,F472))</f>
        <v>0</v>
      </c>
      <c r="G473" s="6">
        <f>IF(Inputs!$B$26&lt;&gt;"Ready","FIX INPUTS",IF(A473&lt;=(Inputs!C$17-Inputs!$B$4)*12,G472*(1+(((1+Inputs!C$21)*(1-Inputs!C$22))^(1/12)-1))+C473*Inputs!$B$13,G472))</f>
        <v>0</v>
      </c>
      <c r="H473" s="6">
        <f>IF(Inputs!$B$26&lt;&gt;"Ready","FIX INPUTS",SUM(E473:G473))</f>
        <v>0</v>
      </c>
      <c r="I473" s="6">
        <f>IF(Inputs!$B$26&lt;&gt;"Ready","FIX INPUTS",H473/(1+Inputs!C$23)^(MIN(A473,(Inputs!C$17-Inputs!$B$4)*12)/12))</f>
        <v>0</v>
      </c>
      <c r="J473" s="6">
        <f>IF(Inputs!$B$26&lt;&gt;"Ready","FIX INPUTS",C473+J472)</f>
        <v>0</v>
      </c>
      <c r="K473" s="6">
        <f>IF(Inputs!$B$26&lt;&gt;"Ready","FIX INPUTS",D473+K472)</f>
        <v>0</v>
      </c>
    </row>
    <row r="474" spans="1:11" ht="27.95" customHeight="1" x14ac:dyDescent="0.25">
      <c r="A474" s="1">
        <v>469</v>
      </c>
      <c r="B474" s="1">
        <f>IF(Inputs!$B$26&lt;&gt;"Ready","FIX INPUTS",Inputs!$B$4+A474/12)</f>
        <v>79.083333333333343</v>
      </c>
      <c r="C474" s="6">
        <f>IF(Inputs!$B$26&lt;&gt;"Ready","FIX INPUTS",IF(A474&lt;=(Inputs!C$17-Inputs!$B$4)*12,Inputs!C$18*(1+Inputs!C$20)^INT((A474-1)/12),0))</f>
        <v>0</v>
      </c>
      <c r="D474" s="6">
        <f>IF(Inputs!$B$26&lt;&gt;"Ready","FIX INPUTS",IF(A474&lt;=(Inputs!C$17-Inputs!$B$4)*12,Inputs!C$19,0))</f>
        <v>0</v>
      </c>
      <c r="E474" s="6">
        <f>IF(Inputs!$B$26&lt;&gt;"Ready","FIX INPUTS",IF(A474&lt;=(Inputs!C$17-Inputs!$B$4)*12,E473*(1+(((1+Inputs!C$21)*(1-Inputs!C$22))^(1/12)-1))+C474*Inputs!$B$11+D474,E473))</f>
        <v>0</v>
      </c>
      <c r="F474" s="6">
        <f>IF(Inputs!$B$26&lt;&gt;"Ready","FIX INPUTS",IF(A474&lt;=(Inputs!C$17-Inputs!$B$4)*12,F473*(1+(((1+Inputs!C$21)*(1-Inputs!C$22))^(1/12)-1))+C474*Inputs!$B$12,F473))</f>
        <v>0</v>
      </c>
      <c r="G474" s="6">
        <f>IF(Inputs!$B$26&lt;&gt;"Ready","FIX INPUTS",IF(A474&lt;=(Inputs!C$17-Inputs!$B$4)*12,G473*(1+(((1+Inputs!C$21)*(1-Inputs!C$22))^(1/12)-1))+C474*Inputs!$B$13,G473))</f>
        <v>0</v>
      </c>
      <c r="H474" s="6">
        <f>IF(Inputs!$B$26&lt;&gt;"Ready","FIX INPUTS",SUM(E474:G474))</f>
        <v>0</v>
      </c>
      <c r="I474" s="6">
        <f>IF(Inputs!$B$26&lt;&gt;"Ready","FIX INPUTS",H474/(1+Inputs!C$23)^(MIN(A474,(Inputs!C$17-Inputs!$B$4)*12)/12))</f>
        <v>0</v>
      </c>
      <c r="J474" s="6">
        <f>IF(Inputs!$B$26&lt;&gt;"Ready","FIX INPUTS",C474+J473)</f>
        <v>0</v>
      </c>
      <c r="K474" s="6">
        <f>IF(Inputs!$B$26&lt;&gt;"Ready","FIX INPUTS",D474+K473)</f>
        <v>0</v>
      </c>
    </row>
    <row r="475" spans="1:11" ht="27.95" customHeight="1" x14ac:dyDescent="0.25">
      <c r="A475" s="1">
        <v>470</v>
      </c>
      <c r="B475" s="1">
        <f>IF(Inputs!$B$26&lt;&gt;"Ready","FIX INPUTS",Inputs!$B$4+A475/12)</f>
        <v>79.166666666666657</v>
      </c>
      <c r="C475" s="6">
        <f>IF(Inputs!$B$26&lt;&gt;"Ready","FIX INPUTS",IF(A475&lt;=(Inputs!C$17-Inputs!$B$4)*12,Inputs!C$18*(1+Inputs!C$20)^INT((A475-1)/12),0))</f>
        <v>0</v>
      </c>
      <c r="D475" s="6">
        <f>IF(Inputs!$B$26&lt;&gt;"Ready","FIX INPUTS",IF(A475&lt;=(Inputs!C$17-Inputs!$B$4)*12,Inputs!C$19,0))</f>
        <v>0</v>
      </c>
      <c r="E475" s="6">
        <f>IF(Inputs!$B$26&lt;&gt;"Ready","FIX INPUTS",IF(A475&lt;=(Inputs!C$17-Inputs!$B$4)*12,E474*(1+(((1+Inputs!C$21)*(1-Inputs!C$22))^(1/12)-1))+C475*Inputs!$B$11+D475,E474))</f>
        <v>0</v>
      </c>
      <c r="F475" s="6">
        <f>IF(Inputs!$B$26&lt;&gt;"Ready","FIX INPUTS",IF(A475&lt;=(Inputs!C$17-Inputs!$B$4)*12,F474*(1+(((1+Inputs!C$21)*(1-Inputs!C$22))^(1/12)-1))+C475*Inputs!$B$12,F474))</f>
        <v>0</v>
      </c>
      <c r="G475" s="6">
        <f>IF(Inputs!$B$26&lt;&gt;"Ready","FIX INPUTS",IF(A475&lt;=(Inputs!C$17-Inputs!$B$4)*12,G474*(1+(((1+Inputs!C$21)*(1-Inputs!C$22))^(1/12)-1))+C475*Inputs!$B$13,G474))</f>
        <v>0</v>
      </c>
      <c r="H475" s="6">
        <f>IF(Inputs!$B$26&lt;&gt;"Ready","FIX INPUTS",SUM(E475:G475))</f>
        <v>0</v>
      </c>
      <c r="I475" s="6">
        <f>IF(Inputs!$B$26&lt;&gt;"Ready","FIX INPUTS",H475/(1+Inputs!C$23)^(MIN(A475,(Inputs!C$17-Inputs!$B$4)*12)/12))</f>
        <v>0</v>
      </c>
      <c r="J475" s="6">
        <f>IF(Inputs!$B$26&lt;&gt;"Ready","FIX INPUTS",C475+J474)</f>
        <v>0</v>
      </c>
      <c r="K475" s="6">
        <f>IF(Inputs!$B$26&lt;&gt;"Ready","FIX INPUTS",D475+K474)</f>
        <v>0</v>
      </c>
    </row>
    <row r="476" spans="1:11" ht="27.95" customHeight="1" x14ac:dyDescent="0.25">
      <c r="A476" s="1">
        <v>471</v>
      </c>
      <c r="B476" s="1">
        <f>IF(Inputs!$B$26&lt;&gt;"Ready","FIX INPUTS",Inputs!$B$4+A476/12)</f>
        <v>79.25</v>
      </c>
      <c r="C476" s="6">
        <f>IF(Inputs!$B$26&lt;&gt;"Ready","FIX INPUTS",IF(A476&lt;=(Inputs!C$17-Inputs!$B$4)*12,Inputs!C$18*(1+Inputs!C$20)^INT((A476-1)/12),0))</f>
        <v>0</v>
      </c>
      <c r="D476" s="6">
        <f>IF(Inputs!$B$26&lt;&gt;"Ready","FIX INPUTS",IF(A476&lt;=(Inputs!C$17-Inputs!$B$4)*12,Inputs!C$19,0))</f>
        <v>0</v>
      </c>
      <c r="E476" s="6">
        <f>IF(Inputs!$B$26&lt;&gt;"Ready","FIX INPUTS",IF(A476&lt;=(Inputs!C$17-Inputs!$B$4)*12,E475*(1+(((1+Inputs!C$21)*(1-Inputs!C$22))^(1/12)-1))+C476*Inputs!$B$11+D476,E475))</f>
        <v>0</v>
      </c>
      <c r="F476" s="6">
        <f>IF(Inputs!$B$26&lt;&gt;"Ready","FIX INPUTS",IF(A476&lt;=(Inputs!C$17-Inputs!$B$4)*12,F475*(1+(((1+Inputs!C$21)*(1-Inputs!C$22))^(1/12)-1))+C476*Inputs!$B$12,F475))</f>
        <v>0</v>
      </c>
      <c r="G476" s="6">
        <f>IF(Inputs!$B$26&lt;&gt;"Ready","FIX INPUTS",IF(A476&lt;=(Inputs!C$17-Inputs!$B$4)*12,G475*(1+(((1+Inputs!C$21)*(1-Inputs!C$22))^(1/12)-1))+C476*Inputs!$B$13,G475))</f>
        <v>0</v>
      </c>
      <c r="H476" s="6">
        <f>IF(Inputs!$B$26&lt;&gt;"Ready","FIX INPUTS",SUM(E476:G476))</f>
        <v>0</v>
      </c>
      <c r="I476" s="6">
        <f>IF(Inputs!$B$26&lt;&gt;"Ready","FIX INPUTS",H476/(1+Inputs!C$23)^(MIN(A476,(Inputs!C$17-Inputs!$B$4)*12)/12))</f>
        <v>0</v>
      </c>
      <c r="J476" s="6">
        <f>IF(Inputs!$B$26&lt;&gt;"Ready","FIX INPUTS",C476+J475)</f>
        <v>0</v>
      </c>
      <c r="K476" s="6">
        <f>IF(Inputs!$B$26&lt;&gt;"Ready","FIX INPUTS",D476+K475)</f>
        <v>0</v>
      </c>
    </row>
    <row r="477" spans="1:11" ht="27.95" customHeight="1" x14ac:dyDescent="0.25">
      <c r="A477" s="1">
        <v>472</v>
      </c>
      <c r="B477" s="1">
        <f>IF(Inputs!$B$26&lt;&gt;"Ready","FIX INPUTS",Inputs!$B$4+A477/12)</f>
        <v>79.333333333333343</v>
      </c>
      <c r="C477" s="6">
        <f>IF(Inputs!$B$26&lt;&gt;"Ready","FIX INPUTS",IF(A477&lt;=(Inputs!C$17-Inputs!$B$4)*12,Inputs!C$18*(1+Inputs!C$20)^INT((A477-1)/12),0))</f>
        <v>0</v>
      </c>
      <c r="D477" s="6">
        <f>IF(Inputs!$B$26&lt;&gt;"Ready","FIX INPUTS",IF(A477&lt;=(Inputs!C$17-Inputs!$B$4)*12,Inputs!C$19,0))</f>
        <v>0</v>
      </c>
      <c r="E477" s="6">
        <f>IF(Inputs!$B$26&lt;&gt;"Ready","FIX INPUTS",IF(A477&lt;=(Inputs!C$17-Inputs!$B$4)*12,E476*(1+(((1+Inputs!C$21)*(1-Inputs!C$22))^(1/12)-1))+C477*Inputs!$B$11+D477,E476))</f>
        <v>0</v>
      </c>
      <c r="F477" s="6">
        <f>IF(Inputs!$B$26&lt;&gt;"Ready","FIX INPUTS",IF(A477&lt;=(Inputs!C$17-Inputs!$B$4)*12,F476*(1+(((1+Inputs!C$21)*(1-Inputs!C$22))^(1/12)-1))+C477*Inputs!$B$12,F476))</f>
        <v>0</v>
      </c>
      <c r="G477" s="6">
        <f>IF(Inputs!$B$26&lt;&gt;"Ready","FIX INPUTS",IF(A477&lt;=(Inputs!C$17-Inputs!$B$4)*12,G476*(1+(((1+Inputs!C$21)*(1-Inputs!C$22))^(1/12)-1))+C477*Inputs!$B$13,G476))</f>
        <v>0</v>
      </c>
      <c r="H477" s="6">
        <f>IF(Inputs!$B$26&lt;&gt;"Ready","FIX INPUTS",SUM(E477:G477))</f>
        <v>0</v>
      </c>
      <c r="I477" s="6">
        <f>IF(Inputs!$B$26&lt;&gt;"Ready","FIX INPUTS",H477/(1+Inputs!C$23)^(MIN(A477,(Inputs!C$17-Inputs!$B$4)*12)/12))</f>
        <v>0</v>
      </c>
      <c r="J477" s="6">
        <f>IF(Inputs!$B$26&lt;&gt;"Ready","FIX INPUTS",C477+J476)</f>
        <v>0</v>
      </c>
      <c r="K477" s="6">
        <f>IF(Inputs!$B$26&lt;&gt;"Ready","FIX INPUTS",D477+K476)</f>
        <v>0</v>
      </c>
    </row>
    <row r="478" spans="1:11" ht="27.95" customHeight="1" x14ac:dyDescent="0.25">
      <c r="A478" s="1">
        <v>473</v>
      </c>
      <c r="B478" s="1">
        <f>IF(Inputs!$B$26&lt;&gt;"Ready","FIX INPUTS",Inputs!$B$4+A478/12)</f>
        <v>79.416666666666657</v>
      </c>
      <c r="C478" s="6">
        <f>IF(Inputs!$B$26&lt;&gt;"Ready","FIX INPUTS",IF(A478&lt;=(Inputs!C$17-Inputs!$B$4)*12,Inputs!C$18*(1+Inputs!C$20)^INT((A478-1)/12),0))</f>
        <v>0</v>
      </c>
      <c r="D478" s="6">
        <f>IF(Inputs!$B$26&lt;&gt;"Ready","FIX INPUTS",IF(A478&lt;=(Inputs!C$17-Inputs!$B$4)*12,Inputs!C$19,0))</f>
        <v>0</v>
      </c>
      <c r="E478" s="6">
        <f>IF(Inputs!$B$26&lt;&gt;"Ready","FIX INPUTS",IF(A478&lt;=(Inputs!C$17-Inputs!$B$4)*12,E477*(1+(((1+Inputs!C$21)*(1-Inputs!C$22))^(1/12)-1))+C478*Inputs!$B$11+D478,E477))</f>
        <v>0</v>
      </c>
      <c r="F478" s="6">
        <f>IF(Inputs!$B$26&lt;&gt;"Ready","FIX INPUTS",IF(A478&lt;=(Inputs!C$17-Inputs!$B$4)*12,F477*(1+(((1+Inputs!C$21)*(1-Inputs!C$22))^(1/12)-1))+C478*Inputs!$B$12,F477))</f>
        <v>0</v>
      </c>
      <c r="G478" s="6">
        <f>IF(Inputs!$B$26&lt;&gt;"Ready","FIX INPUTS",IF(A478&lt;=(Inputs!C$17-Inputs!$B$4)*12,G477*(1+(((1+Inputs!C$21)*(1-Inputs!C$22))^(1/12)-1))+C478*Inputs!$B$13,G477))</f>
        <v>0</v>
      </c>
      <c r="H478" s="6">
        <f>IF(Inputs!$B$26&lt;&gt;"Ready","FIX INPUTS",SUM(E478:G478))</f>
        <v>0</v>
      </c>
      <c r="I478" s="6">
        <f>IF(Inputs!$B$26&lt;&gt;"Ready","FIX INPUTS",H478/(1+Inputs!C$23)^(MIN(A478,(Inputs!C$17-Inputs!$B$4)*12)/12))</f>
        <v>0</v>
      </c>
      <c r="J478" s="6">
        <f>IF(Inputs!$B$26&lt;&gt;"Ready","FIX INPUTS",C478+J477)</f>
        <v>0</v>
      </c>
      <c r="K478" s="6">
        <f>IF(Inputs!$B$26&lt;&gt;"Ready","FIX INPUTS",D478+K477)</f>
        <v>0</v>
      </c>
    </row>
    <row r="479" spans="1:11" ht="27.95" customHeight="1" x14ac:dyDescent="0.25">
      <c r="A479" s="1">
        <v>474</v>
      </c>
      <c r="B479" s="1">
        <f>IF(Inputs!$B$26&lt;&gt;"Ready","FIX INPUTS",Inputs!$B$4+A479/12)</f>
        <v>79.5</v>
      </c>
      <c r="C479" s="6">
        <f>IF(Inputs!$B$26&lt;&gt;"Ready","FIX INPUTS",IF(A479&lt;=(Inputs!C$17-Inputs!$B$4)*12,Inputs!C$18*(1+Inputs!C$20)^INT((A479-1)/12),0))</f>
        <v>0</v>
      </c>
      <c r="D479" s="6">
        <f>IF(Inputs!$B$26&lt;&gt;"Ready","FIX INPUTS",IF(A479&lt;=(Inputs!C$17-Inputs!$B$4)*12,Inputs!C$19,0))</f>
        <v>0</v>
      </c>
      <c r="E479" s="6">
        <f>IF(Inputs!$B$26&lt;&gt;"Ready","FIX INPUTS",IF(A479&lt;=(Inputs!C$17-Inputs!$B$4)*12,E478*(1+(((1+Inputs!C$21)*(1-Inputs!C$22))^(1/12)-1))+C479*Inputs!$B$11+D479,E478))</f>
        <v>0</v>
      </c>
      <c r="F479" s="6">
        <f>IF(Inputs!$B$26&lt;&gt;"Ready","FIX INPUTS",IF(A479&lt;=(Inputs!C$17-Inputs!$B$4)*12,F478*(1+(((1+Inputs!C$21)*(1-Inputs!C$22))^(1/12)-1))+C479*Inputs!$B$12,F478))</f>
        <v>0</v>
      </c>
      <c r="G479" s="6">
        <f>IF(Inputs!$B$26&lt;&gt;"Ready","FIX INPUTS",IF(A479&lt;=(Inputs!C$17-Inputs!$B$4)*12,G478*(1+(((1+Inputs!C$21)*(1-Inputs!C$22))^(1/12)-1))+C479*Inputs!$B$13,G478))</f>
        <v>0</v>
      </c>
      <c r="H479" s="6">
        <f>IF(Inputs!$B$26&lt;&gt;"Ready","FIX INPUTS",SUM(E479:G479))</f>
        <v>0</v>
      </c>
      <c r="I479" s="6">
        <f>IF(Inputs!$B$26&lt;&gt;"Ready","FIX INPUTS",H479/(1+Inputs!C$23)^(MIN(A479,(Inputs!C$17-Inputs!$B$4)*12)/12))</f>
        <v>0</v>
      </c>
      <c r="J479" s="6">
        <f>IF(Inputs!$B$26&lt;&gt;"Ready","FIX INPUTS",C479+J478)</f>
        <v>0</v>
      </c>
      <c r="K479" s="6">
        <f>IF(Inputs!$B$26&lt;&gt;"Ready","FIX INPUTS",D479+K478)</f>
        <v>0</v>
      </c>
    </row>
    <row r="480" spans="1:11" ht="27.95" customHeight="1" x14ac:dyDescent="0.25">
      <c r="A480" s="1">
        <v>475</v>
      </c>
      <c r="B480" s="1">
        <f>IF(Inputs!$B$26&lt;&gt;"Ready","FIX INPUTS",Inputs!$B$4+A480/12)</f>
        <v>79.583333333333343</v>
      </c>
      <c r="C480" s="6">
        <f>IF(Inputs!$B$26&lt;&gt;"Ready","FIX INPUTS",IF(A480&lt;=(Inputs!C$17-Inputs!$B$4)*12,Inputs!C$18*(1+Inputs!C$20)^INT((A480-1)/12),0))</f>
        <v>0</v>
      </c>
      <c r="D480" s="6">
        <f>IF(Inputs!$B$26&lt;&gt;"Ready","FIX INPUTS",IF(A480&lt;=(Inputs!C$17-Inputs!$B$4)*12,Inputs!C$19,0))</f>
        <v>0</v>
      </c>
      <c r="E480" s="6">
        <f>IF(Inputs!$B$26&lt;&gt;"Ready","FIX INPUTS",IF(A480&lt;=(Inputs!C$17-Inputs!$B$4)*12,E479*(1+(((1+Inputs!C$21)*(1-Inputs!C$22))^(1/12)-1))+C480*Inputs!$B$11+D480,E479))</f>
        <v>0</v>
      </c>
      <c r="F480" s="6">
        <f>IF(Inputs!$B$26&lt;&gt;"Ready","FIX INPUTS",IF(A480&lt;=(Inputs!C$17-Inputs!$B$4)*12,F479*(1+(((1+Inputs!C$21)*(1-Inputs!C$22))^(1/12)-1))+C480*Inputs!$B$12,F479))</f>
        <v>0</v>
      </c>
      <c r="G480" s="6">
        <f>IF(Inputs!$B$26&lt;&gt;"Ready","FIX INPUTS",IF(A480&lt;=(Inputs!C$17-Inputs!$B$4)*12,G479*(1+(((1+Inputs!C$21)*(1-Inputs!C$22))^(1/12)-1))+C480*Inputs!$B$13,G479))</f>
        <v>0</v>
      </c>
      <c r="H480" s="6">
        <f>IF(Inputs!$B$26&lt;&gt;"Ready","FIX INPUTS",SUM(E480:G480))</f>
        <v>0</v>
      </c>
      <c r="I480" s="6">
        <f>IF(Inputs!$B$26&lt;&gt;"Ready","FIX INPUTS",H480/(1+Inputs!C$23)^(MIN(A480,(Inputs!C$17-Inputs!$B$4)*12)/12))</f>
        <v>0</v>
      </c>
      <c r="J480" s="6">
        <f>IF(Inputs!$B$26&lt;&gt;"Ready","FIX INPUTS",C480+J479)</f>
        <v>0</v>
      </c>
      <c r="K480" s="6">
        <f>IF(Inputs!$B$26&lt;&gt;"Ready","FIX INPUTS",D480+K479)</f>
        <v>0</v>
      </c>
    </row>
    <row r="481" spans="1:11" ht="27.95" customHeight="1" x14ac:dyDescent="0.25">
      <c r="A481" s="1">
        <v>476</v>
      </c>
      <c r="B481" s="1">
        <f>IF(Inputs!$B$26&lt;&gt;"Ready","FIX INPUTS",Inputs!$B$4+A481/12)</f>
        <v>79.666666666666657</v>
      </c>
      <c r="C481" s="6">
        <f>IF(Inputs!$B$26&lt;&gt;"Ready","FIX INPUTS",IF(A481&lt;=(Inputs!C$17-Inputs!$B$4)*12,Inputs!C$18*(1+Inputs!C$20)^INT((A481-1)/12),0))</f>
        <v>0</v>
      </c>
      <c r="D481" s="6">
        <f>IF(Inputs!$B$26&lt;&gt;"Ready","FIX INPUTS",IF(A481&lt;=(Inputs!C$17-Inputs!$B$4)*12,Inputs!C$19,0))</f>
        <v>0</v>
      </c>
      <c r="E481" s="6">
        <f>IF(Inputs!$B$26&lt;&gt;"Ready","FIX INPUTS",IF(A481&lt;=(Inputs!C$17-Inputs!$B$4)*12,E480*(1+(((1+Inputs!C$21)*(1-Inputs!C$22))^(1/12)-1))+C481*Inputs!$B$11+D481,E480))</f>
        <v>0</v>
      </c>
      <c r="F481" s="6">
        <f>IF(Inputs!$B$26&lt;&gt;"Ready","FIX INPUTS",IF(A481&lt;=(Inputs!C$17-Inputs!$B$4)*12,F480*(1+(((1+Inputs!C$21)*(1-Inputs!C$22))^(1/12)-1))+C481*Inputs!$B$12,F480))</f>
        <v>0</v>
      </c>
      <c r="G481" s="6">
        <f>IF(Inputs!$B$26&lt;&gt;"Ready","FIX INPUTS",IF(A481&lt;=(Inputs!C$17-Inputs!$B$4)*12,G480*(1+(((1+Inputs!C$21)*(1-Inputs!C$22))^(1/12)-1))+C481*Inputs!$B$13,G480))</f>
        <v>0</v>
      </c>
      <c r="H481" s="6">
        <f>IF(Inputs!$B$26&lt;&gt;"Ready","FIX INPUTS",SUM(E481:G481))</f>
        <v>0</v>
      </c>
      <c r="I481" s="6">
        <f>IF(Inputs!$B$26&lt;&gt;"Ready","FIX INPUTS",H481/(1+Inputs!C$23)^(MIN(A481,(Inputs!C$17-Inputs!$B$4)*12)/12))</f>
        <v>0</v>
      </c>
      <c r="J481" s="6">
        <f>IF(Inputs!$B$26&lt;&gt;"Ready","FIX INPUTS",C481+J480)</f>
        <v>0</v>
      </c>
      <c r="K481" s="6">
        <f>IF(Inputs!$B$26&lt;&gt;"Ready","FIX INPUTS",D481+K480)</f>
        <v>0</v>
      </c>
    </row>
    <row r="482" spans="1:11" ht="27.95" customHeight="1" x14ac:dyDescent="0.25">
      <c r="A482" s="1">
        <v>477</v>
      </c>
      <c r="B482" s="1">
        <f>IF(Inputs!$B$26&lt;&gt;"Ready","FIX INPUTS",Inputs!$B$4+A482/12)</f>
        <v>79.75</v>
      </c>
      <c r="C482" s="6">
        <f>IF(Inputs!$B$26&lt;&gt;"Ready","FIX INPUTS",IF(A482&lt;=(Inputs!C$17-Inputs!$B$4)*12,Inputs!C$18*(1+Inputs!C$20)^INT((A482-1)/12),0))</f>
        <v>0</v>
      </c>
      <c r="D482" s="6">
        <f>IF(Inputs!$B$26&lt;&gt;"Ready","FIX INPUTS",IF(A482&lt;=(Inputs!C$17-Inputs!$B$4)*12,Inputs!C$19,0))</f>
        <v>0</v>
      </c>
      <c r="E482" s="6">
        <f>IF(Inputs!$B$26&lt;&gt;"Ready","FIX INPUTS",IF(A482&lt;=(Inputs!C$17-Inputs!$B$4)*12,E481*(1+(((1+Inputs!C$21)*(1-Inputs!C$22))^(1/12)-1))+C482*Inputs!$B$11+D482,E481))</f>
        <v>0</v>
      </c>
      <c r="F482" s="6">
        <f>IF(Inputs!$B$26&lt;&gt;"Ready","FIX INPUTS",IF(A482&lt;=(Inputs!C$17-Inputs!$B$4)*12,F481*(1+(((1+Inputs!C$21)*(1-Inputs!C$22))^(1/12)-1))+C482*Inputs!$B$12,F481))</f>
        <v>0</v>
      </c>
      <c r="G482" s="6">
        <f>IF(Inputs!$B$26&lt;&gt;"Ready","FIX INPUTS",IF(A482&lt;=(Inputs!C$17-Inputs!$B$4)*12,G481*(1+(((1+Inputs!C$21)*(1-Inputs!C$22))^(1/12)-1))+C482*Inputs!$B$13,G481))</f>
        <v>0</v>
      </c>
      <c r="H482" s="6">
        <f>IF(Inputs!$B$26&lt;&gt;"Ready","FIX INPUTS",SUM(E482:G482))</f>
        <v>0</v>
      </c>
      <c r="I482" s="6">
        <f>IF(Inputs!$B$26&lt;&gt;"Ready","FIX INPUTS",H482/(1+Inputs!C$23)^(MIN(A482,(Inputs!C$17-Inputs!$B$4)*12)/12))</f>
        <v>0</v>
      </c>
      <c r="J482" s="6">
        <f>IF(Inputs!$B$26&lt;&gt;"Ready","FIX INPUTS",C482+J481)</f>
        <v>0</v>
      </c>
      <c r="K482" s="6">
        <f>IF(Inputs!$B$26&lt;&gt;"Ready","FIX INPUTS",D482+K481)</f>
        <v>0</v>
      </c>
    </row>
    <row r="483" spans="1:11" ht="27.95" customHeight="1" x14ac:dyDescent="0.25">
      <c r="A483" s="1">
        <v>478</v>
      </c>
      <c r="B483" s="1">
        <f>IF(Inputs!$B$26&lt;&gt;"Ready","FIX INPUTS",Inputs!$B$4+A483/12)</f>
        <v>79.833333333333343</v>
      </c>
      <c r="C483" s="6">
        <f>IF(Inputs!$B$26&lt;&gt;"Ready","FIX INPUTS",IF(A483&lt;=(Inputs!C$17-Inputs!$B$4)*12,Inputs!C$18*(1+Inputs!C$20)^INT((A483-1)/12),0))</f>
        <v>0</v>
      </c>
      <c r="D483" s="6">
        <f>IF(Inputs!$B$26&lt;&gt;"Ready","FIX INPUTS",IF(A483&lt;=(Inputs!C$17-Inputs!$B$4)*12,Inputs!C$19,0))</f>
        <v>0</v>
      </c>
      <c r="E483" s="6">
        <f>IF(Inputs!$B$26&lt;&gt;"Ready","FIX INPUTS",IF(A483&lt;=(Inputs!C$17-Inputs!$B$4)*12,E482*(1+(((1+Inputs!C$21)*(1-Inputs!C$22))^(1/12)-1))+C483*Inputs!$B$11+D483,E482))</f>
        <v>0</v>
      </c>
      <c r="F483" s="6">
        <f>IF(Inputs!$B$26&lt;&gt;"Ready","FIX INPUTS",IF(A483&lt;=(Inputs!C$17-Inputs!$B$4)*12,F482*(1+(((1+Inputs!C$21)*(1-Inputs!C$22))^(1/12)-1))+C483*Inputs!$B$12,F482))</f>
        <v>0</v>
      </c>
      <c r="G483" s="6">
        <f>IF(Inputs!$B$26&lt;&gt;"Ready","FIX INPUTS",IF(A483&lt;=(Inputs!C$17-Inputs!$B$4)*12,G482*(1+(((1+Inputs!C$21)*(1-Inputs!C$22))^(1/12)-1))+C483*Inputs!$B$13,G482))</f>
        <v>0</v>
      </c>
      <c r="H483" s="6">
        <f>IF(Inputs!$B$26&lt;&gt;"Ready","FIX INPUTS",SUM(E483:G483))</f>
        <v>0</v>
      </c>
      <c r="I483" s="6">
        <f>IF(Inputs!$B$26&lt;&gt;"Ready","FIX INPUTS",H483/(1+Inputs!C$23)^(MIN(A483,(Inputs!C$17-Inputs!$B$4)*12)/12))</f>
        <v>0</v>
      </c>
      <c r="J483" s="6">
        <f>IF(Inputs!$B$26&lt;&gt;"Ready","FIX INPUTS",C483+J482)</f>
        <v>0</v>
      </c>
      <c r="K483" s="6">
        <f>IF(Inputs!$B$26&lt;&gt;"Ready","FIX INPUTS",D483+K482)</f>
        <v>0</v>
      </c>
    </row>
    <row r="484" spans="1:11" ht="27.95" customHeight="1" x14ac:dyDescent="0.25">
      <c r="A484" s="1">
        <v>479</v>
      </c>
      <c r="B484" s="1">
        <f>IF(Inputs!$B$26&lt;&gt;"Ready","FIX INPUTS",Inputs!$B$4+A484/12)</f>
        <v>79.916666666666657</v>
      </c>
      <c r="C484" s="6">
        <f>IF(Inputs!$B$26&lt;&gt;"Ready","FIX INPUTS",IF(A484&lt;=(Inputs!C$17-Inputs!$B$4)*12,Inputs!C$18*(1+Inputs!C$20)^INT((A484-1)/12),0))</f>
        <v>0</v>
      </c>
      <c r="D484" s="6">
        <f>IF(Inputs!$B$26&lt;&gt;"Ready","FIX INPUTS",IF(A484&lt;=(Inputs!C$17-Inputs!$B$4)*12,Inputs!C$19,0))</f>
        <v>0</v>
      </c>
      <c r="E484" s="6">
        <f>IF(Inputs!$B$26&lt;&gt;"Ready","FIX INPUTS",IF(A484&lt;=(Inputs!C$17-Inputs!$B$4)*12,E483*(1+(((1+Inputs!C$21)*(1-Inputs!C$22))^(1/12)-1))+C484*Inputs!$B$11+D484,E483))</f>
        <v>0</v>
      </c>
      <c r="F484" s="6">
        <f>IF(Inputs!$B$26&lt;&gt;"Ready","FIX INPUTS",IF(A484&lt;=(Inputs!C$17-Inputs!$B$4)*12,F483*(1+(((1+Inputs!C$21)*(1-Inputs!C$22))^(1/12)-1))+C484*Inputs!$B$12,F483))</f>
        <v>0</v>
      </c>
      <c r="G484" s="6">
        <f>IF(Inputs!$B$26&lt;&gt;"Ready","FIX INPUTS",IF(A484&lt;=(Inputs!C$17-Inputs!$B$4)*12,G483*(1+(((1+Inputs!C$21)*(1-Inputs!C$22))^(1/12)-1))+C484*Inputs!$B$13,G483))</f>
        <v>0</v>
      </c>
      <c r="H484" s="6">
        <f>IF(Inputs!$B$26&lt;&gt;"Ready","FIX INPUTS",SUM(E484:G484))</f>
        <v>0</v>
      </c>
      <c r="I484" s="6">
        <f>IF(Inputs!$B$26&lt;&gt;"Ready","FIX INPUTS",H484/(1+Inputs!C$23)^(MIN(A484,(Inputs!C$17-Inputs!$B$4)*12)/12))</f>
        <v>0</v>
      </c>
      <c r="J484" s="6">
        <f>IF(Inputs!$B$26&lt;&gt;"Ready","FIX INPUTS",C484+J483)</f>
        <v>0</v>
      </c>
      <c r="K484" s="6">
        <f>IF(Inputs!$B$26&lt;&gt;"Ready","FIX INPUTS",D484+K483)</f>
        <v>0</v>
      </c>
    </row>
    <row r="485" spans="1:11" ht="27.95" customHeight="1" x14ac:dyDescent="0.25">
      <c r="A485" s="1">
        <v>480</v>
      </c>
      <c r="B485" s="1">
        <f>IF(Inputs!$B$26&lt;&gt;"Ready","FIX INPUTS",Inputs!$B$4+A485/12)</f>
        <v>80</v>
      </c>
      <c r="C485" s="6">
        <f>IF(Inputs!$B$26&lt;&gt;"Ready","FIX INPUTS",IF(A485&lt;=(Inputs!C$17-Inputs!$B$4)*12,Inputs!C$18*(1+Inputs!C$20)^INT((A485-1)/12),0))</f>
        <v>0</v>
      </c>
      <c r="D485" s="6">
        <f>IF(Inputs!$B$26&lt;&gt;"Ready","FIX INPUTS",IF(A485&lt;=(Inputs!C$17-Inputs!$B$4)*12,Inputs!C$19,0))</f>
        <v>0</v>
      </c>
      <c r="E485" s="6">
        <f>IF(Inputs!$B$26&lt;&gt;"Ready","FIX INPUTS",IF(A485&lt;=(Inputs!C$17-Inputs!$B$4)*12,E484*(1+(((1+Inputs!C$21)*(1-Inputs!C$22))^(1/12)-1))+C485*Inputs!$B$11+D485,E484))</f>
        <v>0</v>
      </c>
      <c r="F485" s="6">
        <f>IF(Inputs!$B$26&lt;&gt;"Ready","FIX INPUTS",IF(A485&lt;=(Inputs!C$17-Inputs!$B$4)*12,F484*(1+(((1+Inputs!C$21)*(1-Inputs!C$22))^(1/12)-1))+C485*Inputs!$B$12,F484))</f>
        <v>0</v>
      </c>
      <c r="G485" s="6">
        <f>IF(Inputs!$B$26&lt;&gt;"Ready","FIX INPUTS",IF(A485&lt;=(Inputs!C$17-Inputs!$B$4)*12,G484*(1+(((1+Inputs!C$21)*(1-Inputs!C$22))^(1/12)-1))+C485*Inputs!$B$13,G484))</f>
        <v>0</v>
      </c>
      <c r="H485" s="6">
        <f>IF(Inputs!$B$26&lt;&gt;"Ready","FIX INPUTS",SUM(E485:G485))</f>
        <v>0</v>
      </c>
      <c r="I485" s="6">
        <f>IF(Inputs!$B$26&lt;&gt;"Ready","FIX INPUTS",H485/(1+Inputs!C$23)^(MIN(A485,(Inputs!C$17-Inputs!$B$4)*12)/12))</f>
        <v>0</v>
      </c>
      <c r="J485" s="6">
        <f>IF(Inputs!$B$26&lt;&gt;"Ready","FIX INPUTS",C485+J484)</f>
        <v>0</v>
      </c>
      <c r="K485" s="6">
        <f>IF(Inputs!$B$26&lt;&gt;"Ready","FIX INPUTS",D485+K484)</f>
        <v>0</v>
      </c>
    </row>
    <row r="486" spans="1:11" ht="27.95" customHeight="1" x14ac:dyDescent="0.25">
      <c r="A486" s="1">
        <v>481</v>
      </c>
      <c r="B486" s="1">
        <f>IF(Inputs!$B$26&lt;&gt;"Ready","FIX INPUTS",Inputs!$B$4+A486/12)</f>
        <v>80.083333333333343</v>
      </c>
      <c r="C486" s="6">
        <f>IF(Inputs!$B$26&lt;&gt;"Ready","FIX INPUTS",IF(A486&lt;=(Inputs!C$17-Inputs!$B$4)*12,Inputs!C$18*(1+Inputs!C$20)^INT((A486-1)/12),0))</f>
        <v>0</v>
      </c>
      <c r="D486" s="6">
        <f>IF(Inputs!$B$26&lt;&gt;"Ready","FIX INPUTS",IF(A486&lt;=(Inputs!C$17-Inputs!$B$4)*12,Inputs!C$19,0))</f>
        <v>0</v>
      </c>
      <c r="E486" s="6">
        <f>IF(Inputs!$B$26&lt;&gt;"Ready","FIX INPUTS",IF(A486&lt;=(Inputs!C$17-Inputs!$B$4)*12,E485*(1+(((1+Inputs!C$21)*(1-Inputs!C$22))^(1/12)-1))+C486*Inputs!$B$11+D486,E485))</f>
        <v>0</v>
      </c>
      <c r="F486" s="6">
        <f>IF(Inputs!$B$26&lt;&gt;"Ready","FIX INPUTS",IF(A486&lt;=(Inputs!C$17-Inputs!$B$4)*12,F485*(1+(((1+Inputs!C$21)*(1-Inputs!C$22))^(1/12)-1))+C486*Inputs!$B$12,F485))</f>
        <v>0</v>
      </c>
      <c r="G486" s="6">
        <f>IF(Inputs!$B$26&lt;&gt;"Ready","FIX INPUTS",IF(A486&lt;=(Inputs!C$17-Inputs!$B$4)*12,G485*(1+(((1+Inputs!C$21)*(1-Inputs!C$22))^(1/12)-1))+C486*Inputs!$B$13,G485))</f>
        <v>0</v>
      </c>
      <c r="H486" s="6">
        <f>IF(Inputs!$B$26&lt;&gt;"Ready","FIX INPUTS",SUM(E486:G486))</f>
        <v>0</v>
      </c>
      <c r="I486" s="6">
        <f>IF(Inputs!$B$26&lt;&gt;"Ready","FIX INPUTS",H486/(1+Inputs!C$23)^(MIN(A486,(Inputs!C$17-Inputs!$B$4)*12)/12))</f>
        <v>0</v>
      </c>
      <c r="J486" s="6">
        <f>IF(Inputs!$B$26&lt;&gt;"Ready","FIX INPUTS",C486+J485)</f>
        <v>0</v>
      </c>
      <c r="K486" s="6">
        <f>IF(Inputs!$B$26&lt;&gt;"Ready","FIX INPUTS",D486+K485)</f>
        <v>0</v>
      </c>
    </row>
    <row r="487" spans="1:11" ht="27.95" customHeight="1" x14ac:dyDescent="0.25">
      <c r="A487" s="1">
        <v>482</v>
      </c>
      <c r="B487" s="1">
        <f>IF(Inputs!$B$26&lt;&gt;"Ready","FIX INPUTS",Inputs!$B$4+A487/12)</f>
        <v>80.166666666666657</v>
      </c>
      <c r="C487" s="6">
        <f>IF(Inputs!$B$26&lt;&gt;"Ready","FIX INPUTS",IF(A487&lt;=(Inputs!C$17-Inputs!$B$4)*12,Inputs!C$18*(1+Inputs!C$20)^INT((A487-1)/12),0))</f>
        <v>0</v>
      </c>
      <c r="D487" s="6">
        <f>IF(Inputs!$B$26&lt;&gt;"Ready","FIX INPUTS",IF(A487&lt;=(Inputs!C$17-Inputs!$B$4)*12,Inputs!C$19,0))</f>
        <v>0</v>
      </c>
      <c r="E487" s="6">
        <f>IF(Inputs!$B$26&lt;&gt;"Ready","FIX INPUTS",IF(A487&lt;=(Inputs!C$17-Inputs!$B$4)*12,E486*(1+(((1+Inputs!C$21)*(1-Inputs!C$22))^(1/12)-1))+C487*Inputs!$B$11+D487,E486))</f>
        <v>0</v>
      </c>
      <c r="F487" s="6">
        <f>IF(Inputs!$B$26&lt;&gt;"Ready","FIX INPUTS",IF(A487&lt;=(Inputs!C$17-Inputs!$B$4)*12,F486*(1+(((1+Inputs!C$21)*(1-Inputs!C$22))^(1/12)-1))+C487*Inputs!$B$12,F486))</f>
        <v>0</v>
      </c>
      <c r="G487" s="6">
        <f>IF(Inputs!$B$26&lt;&gt;"Ready","FIX INPUTS",IF(A487&lt;=(Inputs!C$17-Inputs!$B$4)*12,G486*(1+(((1+Inputs!C$21)*(1-Inputs!C$22))^(1/12)-1))+C487*Inputs!$B$13,G486))</f>
        <v>0</v>
      </c>
      <c r="H487" s="6">
        <f>IF(Inputs!$B$26&lt;&gt;"Ready","FIX INPUTS",SUM(E487:G487))</f>
        <v>0</v>
      </c>
      <c r="I487" s="6">
        <f>IF(Inputs!$B$26&lt;&gt;"Ready","FIX INPUTS",H487/(1+Inputs!C$23)^(MIN(A487,(Inputs!C$17-Inputs!$B$4)*12)/12))</f>
        <v>0</v>
      </c>
      <c r="J487" s="6">
        <f>IF(Inputs!$B$26&lt;&gt;"Ready","FIX INPUTS",C487+J486)</f>
        <v>0</v>
      </c>
      <c r="K487" s="6">
        <f>IF(Inputs!$B$26&lt;&gt;"Ready","FIX INPUTS",D487+K486)</f>
        <v>0</v>
      </c>
    </row>
    <row r="488" spans="1:11" ht="27.95" customHeight="1" x14ac:dyDescent="0.25">
      <c r="A488" s="1">
        <v>483</v>
      </c>
      <c r="B488" s="1">
        <f>IF(Inputs!$B$26&lt;&gt;"Ready","FIX INPUTS",Inputs!$B$4+A488/12)</f>
        <v>80.25</v>
      </c>
      <c r="C488" s="6">
        <f>IF(Inputs!$B$26&lt;&gt;"Ready","FIX INPUTS",IF(A488&lt;=(Inputs!C$17-Inputs!$B$4)*12,Inputs!C$18*(1+Inputs!C$20)^INT((A488-1)/12),0))</f>
        <v>0</v>
      </c>
      <c r="D488" s="6">
        <f>IF(Inputs!$B$26&lt;&gt;"Ready","FIX INPUTS",IF(A488&lt;=(Inputs!C$17-Inputs!$B$4)*12,Inputs!C$19,0))</f>
        <v>0</v>
      </c>
      <c r="E488" s="6">
        <f>IF(Inputs!$B$26&lt;&gt;"Ready","FIX INPUTS",IF(A488&lt;=(Inputs!C$17-Inputs!$B$4)*12,E487*(1+(((1+Inputs!C$21)*(1-Inputs!C$22))^(1/12)-1))+C488*Inputs!$B$11+D488,E487))</f>
        <v>0</v>
      </c>
      <c r="F488" s="6">
        <f>IF(Inputs!$B$26&lt;&gt;"Ready","FIX INPUTS",IF(A488&lt;=(Inputs!C$17-Inputs!$B$4)*12,F487*(1+(((1+Inputs!C$21)*(1-Inputs!C$22))^(1/12)-1))+C488*Inputs!$B$12,F487))</f>
        <v>0</v>
      </c>
      <c r="G488" s="6">
        <f>IF(Inputs!$B$26&lt;&gt;"Ready","FIX INPUTS",IF(A488&lt;=(Inputs!C$17-Inputs!$B$4)*12,G487*(1+(((1+Inputs!C$21)*(1-Inputs!C$22))^(1/12)-1))+C488*Inputs!$B$13,G487))</f>
        <v>0</v>
      </c>
      <c r="H488" s="6">
        <f>IF(Inputs!$B$26&lt;&gt;"Ready","FIX INPUTS",SUM(E488:G488))</f>
        <v>0</v>
      </c>
      <c r="I488" s="6">
        <f>IF(Inputs!$B$26&lt;&gt;"Ready","FIX INPUTS",H488/(1+Inputs!C$23)^(MIN(A488,(Inputs!C$17-Inputs!$B$4)*12)/12))</f>
        <v>0</v>
      </c>
      <c r="J488" s="6">
        <f>IF(Inputs!$B$26&lt;&gt;"Ready","FIX INPUTS",C488+J487)</f>
        <v>0</v>
      </c>
      <c r="K488" s="6">
        <f>IF(Inputs!$B$26&lt;&gt;"Ready","FIX INPUTS",D488+K487)</f>
        <v>0</v>
      </c>
    </row>
    <row r="489" spans="1:11" ht="27.95" customHeight="1" x14ac:dyDescent="0.25">
      <c r="A489" s="1">
        <v>484</v>
      </c>
      <c r="B489" s="1">
        <f>IF(Inputs!$B$26&lt;&gt;"Ready","FIX INPUTS",Inputs!$B$4+A489/12)</f>
        <v>80.333333333333343</v>
      </c>
      <c r="C489" s="6">
        <f>IF(Inputs!$B$26&lt;&gt;"Ready","FIX INPUTS",IF(A489&lt;=(Inputs!C$17-Inputs!$B$4)*12,Inputs!C$18*(1+Inputs!C$20)^INT((A489-1)/12),0))</f>
        <v>0</v>
      </c>
      <c r="D489" s="6">
        <f>IF(Inputs!$B$26&lt;&gt;"Ready","FIX INPUTS",IF(A489&lt;=(Inputs!C$17-Inputs!$B$4)*12,Inputs!C$19,0))</f>
        <v>0</v>
      </c>
      <c r="E489" s="6">
        <f>IF(Inputs!$B$26&lt;&gt;"Ready","FIX INPUTS",IF(A489&lt;=(Inputs!C$17-Inputs!$B$4)*12,E488*(1+(((1+Inputs!C$21)*(1-Inputs!C$22))^(1/12)-1))+C489*Inputs!$B$11+D489,E488))</f>
        <v>0</v>
      </c>
      <c r="F489" s="6">
        <f>IF(Inputs!$B$26&lt;&gt;"Ready","FIX INPUTS",IF(A489&lt;=(Inputs!C$17-Inputs!$B$4)*12,F488*(1+(((1+Inputs!C$21)*(1-Inputs!C$22))^(1/12)-1))+C489*Inputs!$B$12,F488))</f>
        <v>0</v>
      </c>
      <c r="G489" s="6">
        <f>IF(Inputs!$B$26&lt;&gt;"Ready","FIX INPUTS",IF(A489&lt;=(Inputs!C$17-Inputs!$B$4)*12,G488*(1+(((1+Inputs!C$21)*(1-Inputs!C$22))^(1/12)-1))+C489*Inputs!$B$13,G488))</f>
        <v>0</v>
      </c>
      <c r="H489" s="6">
        <f>IF(Inputs!$B$26&lt;&gt;"Ready","FIX INPUTS",SUM(E489:G489))</f>
        <v>0</v>
      </c>
      <c r="I489" s="6">
        <f>IF(Inputs!$B$26&lt;&gt;"Ready","FIX INPUTS",H489/(1+Inputs!C$23)^(MIN(A489,(Inputs!C$17-Inputs!$B$4)*12)/12))</f>
        <v>0</v>
      </c>
      <c r="J489" s="6">
        <f>IF(Inputs!$B$26&lt;&gt;"Ready","FIX INPUTS",C489+J488)</f>
        <v>0</v>
      </c>
      <c r="K489" s="6">
        <f>IF(Inputs!$B$26&lt;&gt;"Ready","FIX INPUTS",D489+K488)</f>
        <v>0</v>
      </c>
    </row>
    <row r="490" spans="1:11" ht="27.95" customHeight="1" x14ac:dyDescent="0.25">
      <c r="A490" s="1">
        <v>485</v>
      </c>
      <c r="B490" s="1">
        <f>IF(Inputs!$B$26&lt;&gt;"Ready","FIX INPUTS",Inputs!$B$4+A490/12)</f>
        <v>80.416666666666657</v>
      </c>
      <c r="C490" s="6">
        <f>IF(Inputs!$B$26&lt;&gt;"Ready","FIX INPUTS",IF(A490&lt;=(Inputs!C$17-Inputs!$B$4)*12,Inputs!C$18*(1+Inputs!C$20)^INT((A490-1)/12),0))</f>
        <v>0</v>
      </c>
      <c r="D490" s="6">
        <f>IF(Inputs!$B$26&lt;&gt;"Ready","FIX INPUTS",IF(A490&lt;=(Inputs!C$17-Inputs!$B$4)*12,Inputs!C$19,0))</f>
        <v>0</v>
      </c>
      <c r="E490" s="6">
        <f>IF(Inputs!$B$26&lt;&gt;"Ready","FIX INPUTS",IF(A490&lt;=(Inputs!C$17-Inputs!$B$4)*12,E489*(1+(((1+Inputs!C$21)*(1-Inputs!C$22))^(1/12)-1))+C490*Inputs!$B$11+D490,E489))</f>
        <v>0</v>
      </c>
      <c r="F490" s="6">
        <f>IF(Inputs!$B$26&lt;&gt;"Ready","FIX INPUTS",IF(A490&lt;=(Inputs!C$17-Inputs!$B$4)*12,F489*(1+(((1+Inputs!C$21)*(1-Inputs!C$22))^(1/12)-1))+C490*Inputs!$B$12,F489))</f>
        <v>0</v>
      </c>
      <c r="G490" s="6">
        <f>IF(Inputs!$B$26&lt;&gt;"Ready","FIX INPUTS",IF(A490&lt;=(Inputs!C$17-Inputs!$B$4)*12,G489*(1+(((1+Inputs!C$21)*(1-Inputs!C$22))^(1/12)-1))+C490*Inputs!$B$13,G489))</f>
        <v>0</v>
      </c>
      <c r="H490" s="6">
        <f>IF(Inputs!$B$26&lt;&gt;"Ready","FIX INPUTS",SUM(E490:G490))</f>
        <v>0</v>
      </c>
      <c r="I490" s="6">
        <f>IF(Inputs!$B$26&lt;&gt;"Ready","FIX INPUTS",H490/(1+Inputs!C$23)^(MIN(A490,(Inputs!C$17-Inputs!$B$4)*12)/12))</f>
        <v>0</v>
      </c>
      <c r="J490" s="6">
        <f>IF(Inputs!$B$26&lt;&gt;"Ready","FIX INPUTS",C490+J489)</f>
        <v>0</v>
      </c>
      <c r="K490" s="6">
        <f>IF(Inputs!$B$26&lt;&gt;"Ready","FIX INPUTS",D490+K489)</f>
        <v>0</v>
      </c>
    </row>
    <row r="491" spans="1:11" ht="27.95" customHeight="1" x14ac:dyDescent="0.25">
      <c r="A491" s="1">
        <v>486</v>
      </c>
      <c r="B491" s="1">
        <f>IF(Inputs!$B$26&lt;&gt;"Ready","FIX INPUTS",Inputs!$B$4+A491/12)</f>
        <v>80.5</v>
      </c>
      <c r="C491" s="6">
        <f>IF(Inputs!$B$26&lt;&gt;"Ready","FIX INPUTS",IF(A491&lt;=(Inputs!C$17-Inputs!$B$4)*12,Inputs!C$18*(1+Inputs!C$20)^INT((A491-1)/12),0))</f>
        <v>0</v>
      </c>
      <c r="D491" s="6">
        <f>IF(Inputs!$B$26&lt;&gt;"Ready","FIX INPUTS",IF(A491&lt;=(Inputs!C$17-Inputs!$B$4)*12,Inputs!C$19,0))</f>
        <v>0</v>
      </c>
      <c r="E491" s="6">
        <f>IF(Inputs!$B$26&lt;&gt;"Ready","FIX INPUTS",IF(A491&lt;=(Inputs!C$17-Inputs!$B$4)*12,E490*(1+(((1+Inputs!C$21)*(1-Inputs!C$22))^(1/12)-1))+C491*Inputs!$B$11+D491,E490))</f>
        <v>0</v>
      </c>
      <c r="F491" s="6">
        <f>IF(Inputs!$B$26&lt;&gt;"Ready","FIX INPUTS",IF(A491&lt;=(Inputs!C$17-Inputs!$B$4)*12,F490*(1+(((1+Inputs!C$21)*(1-Inputs!C$22))^(1/12)-1))+C491*Inputs!$B$12,F490))</f>
        <v>0</v>
      </c>
      <c r="G491" s="6">
        <f>IF(Inputs!$B$26&lt;&gt;"Ready","FIX INPUTS",IF(A491&lt;=(Inputs!C$17-Inputs!$B$4)*12,G490*(1+(((1+Inputs!C$21)*(1-Inputs!C$22))^(1/12)-1))+C491*Inputs!$B$13,G490))</f>
        <v>0</v>
      </c>
      <c r="H491" s="6">
        <f>IF(Inputs!$B$26&lt;&gt;"Ready","FIX INPUTS",SUM(E491:G491))</f>
        <v>0</v>
      </c>
      <c r="I491" s="6">
        <f>IF(Inputs!$B$26&lt;&gt;"Ready","FIX INPUTS",H491/(1+Inputs!C$23)^(MIN(A491,(Inputs!C$17-Inputs!$B$4)*12)/12))</f>
        <v>0</v>
      </c>
      <c r="J491" s="6">
        <f>IF(Inputs!$B$26&lt;&gt;"Ready","FIX INPUTS",C491+J490)</f>
        <v>0</v>
      </c>
      <c r="K491" s="6">
        <f>IF(Inputs!$B$26&lt;&gt;"Ready","FIX INPUTS",D491+K490)</f>
        <v>0</v>
      </c>
    </row>
    <row r="492" spans="1:11" ht="27.95" customHeight="1" x14ac:dyDescent="0.25">
      <c r="A492" s="1">
        <v>487</v>
      </c>
      <c r="B492" s="1">
        <f>IF(Inputs!$B$26&lt;&gt;"Ready","FIX INPUTS",Inputs!$B$4+A492/12)</f>
        <v>80.583333333333343</v>
      </c>
      <c r="C492" s="6">
        <f>IF(Inputs!$B$26&lt;&gt;"Ready","FIX INPUTS",IF(A492&lt;=(Inputs!C$17-Inputs!$B$4)*12,Inputs!C$18*(1+Inputs!C$20)^INT((A492-1)/12),0))</f>
        <v>0</v>
      </c>
      <c r="D492" s="6">
        <f>IF(Inputs!$B$26&lt;&gt;"Ready","FIX INPUTS",IF(A492&lt;=(Inputs!C$17-Inputs!$B$4)*12,Inputs!C$19,0))</f>
        <v>0</v>
      </c>
      <c r="E492" s="6">
        <f>IF(Inputs!$B$26&lt;&gt;"Ready","FIX INPUTS",IF(A492&lt;=(Inputs!C$17-Inputs!$B$4)*12,E491*(1+(((1+Inputs!C$21)*(1-Inputs!C$22))^(1/12)-1))+C492*Inputs!$B$11+D492,E491))</f>
        <v>0</v>
      </c>
      <c r="F492" s="6">
        <f>IF(Inputs!$B$26&lt;&gt;"Ready","FIX INPUTS",IF(A492&lt;=(Inputs!C$17-Inputs!$B$4)*12,F491*(1+(((1+Inputs!C$21)*(1-Inputs!C$22))^(1/12)-1))+C492*Inputs!$B$12,F491))</f>
        <v>0</v>
      </c>
      <c r="G492" s="6">
        <f>IF(Inputs!$B$26&lt;&gt;"Ready","FIX INPUTS",IF(A492&lt;=(Inputs!C$17-Inputs!$B$4)*12,G491*(1+(((1+Inputs!C$21)*(1-Inputs!C$22))^(1/12)-1))+C492*Inputs!$B$13,G491))</f>
        <v>0</v>
      </c>
      <c r="H492" s="6">
        <f>IF(Inputs!$B$26&lt;&gt;"Ready","FIX INPUTS",SUM(E492:G492))</f>
        <v>0</v>
      </c>
      <c r="I492" s="6">
        <f>IF(Inputs!$B$26&lt;&gt;"Ready","FIX INPUTS",H492/(1+Inputs!C$23)^(MIN(A492,(Inputs!C$17-Inputs!$B$4)*12)/12))</f>
        <v>0</v>
      </c>
      <c r="J492" s="6">
        <f>IF(Inputs!$B$26&lt;&gt;"Ready","FIX INPUTS",C492+J491)</f>
        <v>0</v>
      </c>
      <c r="K492" s="6">
        <f>IF(Inputs!$B$26&lt;&gt;"Ready","FIX INPUTS",D492+K491)</f>
        <v>0</v>
      </c>
    </row>
    <row r="493" spans="1:11" ht="27.95" customHeight="1" x14ac:dyDescent="0.25">
      <c r="A493" s="1">
        <v>488</v>
      </c>
      <c r="B493" s="1">
        <f>IF(Inputs!$B$26&lt;&gt;"Ready","FIX INPUTS",Inputs!$B$4+A493/12)</f>
        <v>80.666666666666657</v>
      </c>
      <c r="C493" s="6">
        <f>IF(Inputs!$B$26&lt;&gt;"Ready","FIX INPUTS",IF(A493&lt;=(Inputs!C$17-Inputs!$B$4)*12,Inputs!C$18*(1+Inputs!C$20)^INT((A493-1)/12),0))</f>
        <v>0</v>
      </c>
      <c r="D493" s="6">
        <f>IF(Inputs!$B$26&lt;&gt;"Ready","FIX INPUTS",IF(A493&lt;=(Inputs!C$17-Inputs!$B$4)*12,Inputs!C$19,0))</f>
        <v>0</v>
      </c>
      <c r="E493" s="6">
        <f>IF(Inputs!$B$26&lt;&gt;"Ready","FIX INPUTS",IF(A493&lt;=(Inputs!C$17-Inputs!$B$4)*12,E492*(1+(((1+Inputs!C$21)*(1-Inputs!C$22))^(1/12)-1))+C493*Inputs!$B$11+D493,E492))</f>
        <v>0</v>
      </c>
      <c r="F493" s="6">
        <f>IF(Inputs!$B$26&lt;&gt;"Ready","FIX INPUTS",IF(A493&lt;=(Inputs!C$17-Inputs!$B$4)*12,F492*(1+(((1+Inputs!C$21)*(1-Inputs!C$22))^(1/12)-1))+C493*Inputs!$B$12,F492))</f>
        <v>0</v>
      </c>
      <c r="G493" s="6">
        <f>IF(Inputs!$B$26&lt;&gt;"Ready","FIX INPUTS",IF(A493&lt;=(Inputs!C$17-Inputs!$B$4)*12,G492*(1+(((1+Inputs!C$21)*(1-Inputs!C$22))^(1/12)-1))+C493*Inputs!$B$13,G492))</f>
        <v>0</v>
      </c>
      <c r="H493" s="6">
        <f>IF(Inputs!$B$26&lt;&gt;"Ready","FIX INPUTS",SUM(E493:G493))</f>
        <v>0</v>
      </c>
      <c r="I493" s="6">
        <f>IF(Inputs!$B$26&lt;&gt;"Ready","FIX INPUTS",H493/(1+Inputs!C$23)^(MIN(A493,(Inputs!C$17-Inputs!$B$4)*12)/12))</f>
        <v>0</v>
      </c>
      <c r="J493" s="6">
        <f>IF(Inputs!$B$26&lt;&gt;"Ready","FIX INPUTS",C493+J492)</f>
        <v>0</v>
      </c>
      <c r="K493" s="6">
        <f>IF(Inputs!$B$26&lt;&gt;"Ready","FIX INPUTS",D493+K492)</f>
        <v>0</v>
      </c>
    </row>
    <row r="494" spans="1:11" ht="27.95" customHeight="1" x14ac:dyDescent="0.25">
      <c r="A494" s="1">
        <v>489</v>
      </c>
      <c r="B494" s="1">
        <f>IF(Inputs!$B$26&lt;&gt;"Ready","FIX INPUTS",Inputs!$B$4+A494/12)</f>
        <v>80.75</v>
      </c>
      <c r="C494" s="6">
        <f>IF(Inputs!$B$26&lt;&gt;"Ready","FIX INPUTS",IF(A494&lt;=(Inputs!C$17-Inputs!$B$4)*12,Inputs!C$18*(1+Inputs!C$20)^INT((A494-1)/12),0))</f>
        <v>0</v>
      </c>
      <c r="D494" s="6">
        <f>IF(Inputs!$B$26&lt;&gt;"Ready","FIX INPUTS",IF(A494&lt;=(Inputs!C$17-Inputs!$B$4)*12,Inputs!C$19,0))</f>
        <v>0</v>
      </c>
      <c r="E494" s="6">
        <f>IF(Inputs!$B$26&lt;&gt;"Ready","FIX INPUTS",IF(A494&lt;=(Inputs!C$17-Inputs!$B$4)*12,E493*(1+(((1+Inputs!C$21)*(1-Inputs!C$22))^(1/12)-1))+C494*Inputs!$B$11+D494,E493))</f>
        <v>0</v>
      </c>
      <c r="F494" s="6">
        <f>IF(Inputs!$B$26&lt;&gt;"Ready","FIX INPUTS",IF(A494&lt;=(Inputs!C$17-Inputs!$B$4)*12,F493*(1+(((1+Inputs!C$21)*(1-Inputs!C$22))^(1/12)-1))+C494*Inputs!$B$12,F493))</f>
        <v>0</v>
      </c>
      <c r="G494" s="6">
        <f>IF(Inputs!$B$26&lt;&gt;"Ready","FIX INPUTS",IF(A494&lt;=(Inputs!C$17-Inputs!$B$4)*12,G493*(1+(((1+Inputs!C$21)*(1-Inputs!C$22))^(1/12)-1))+C494*Inputs!$B$13,G493))</f>
        <v>0</v>
      </c>
      <c r="H494" s="6">
        <f>IF(Inputs!$B$26&lt;&gt;"Ready","FIX INPUTS",SUM(E494:G494))</f>
        <v>0</v>
      </c>
      <c r="I494" s="6">
        <f>IF(Inputs!$B$26&lt;&gt;"Ready","FIX INPUTS",H494/(1+Inputs!C$23)^(MIN(A494,(Inputs!C$17-Inputs!$B$4)*12)/12))</f>
        <v>0</v>
      </c>
      <c r="J494" s="6">
        <f>IF(Inputs!$B$26&lt;&gt;"Ready","FIX INPUTS",C494+J493)</f>
        <v>0</v>
      </c>
      <c r="K494" s="6">
        <f>IF(Inputs!$B$26&lt;&gt;"Ready","FIX INPUTS",D494+K493)</f>
        <v>0</v>
      </c>
    </row>
    <row r="495" spans="1:11" ht="27.95" customHeight="1" x14ac:dyDescent="0.25">
      <c r="A495" s="1">
        <v>490</v>
      </c>
      <c r="B495" s="1">
        <f>IF(Inputs!$B$26&lt;&gt;"Ready","FIX INPUTS",Inputs!$B$4+A495/12)</f>
        <v>80.833333333333343</v>
      </c>
      <c r="C495" s="6">
        <f>IF(Inputs!$B$26&lt;&gt;"Ready","FIX INPUTS",IF(A495&lt;=(Inputs!C$17-Inputs!$B$4)*12,Inputs!C$18*(1+Inputs!C$20)^INT((A495-1)/12),0))</f>
        <v>0</v>
      </c>
      <c r="D495" s="6">
        <f>IF(Inputs!$B$26&lt;&gt;"Ready","FIX INPUTS",IF(A495&lt;=(Inputs!C$17-Inputs!$B$4)*12,Inputs!C$19,0))</f>
        <v>0</v>
      </c>
      <c r="E495" s="6">
        <f>IF(Inputs!$B$26&lt;&gt;"Ready","FIX INPUTS",IF(A495&lt;=(Inputs!C$17-Inputs!$B$4)*12,E494*(1+(((1+Inputs!C$21)*(1-Inputs!C$22))^(1/12)-1))+C495*Inputs!$B$11+D495,E494))</f>
        <v>0</v>
      </c>
      <c r="F495" s="6">
        <f>IF(Inputs!$B$26&lt;&gt;"Ready","FIX INPUTS",IF(A495&lt;=(Inputs!C$17-Inputs!$B$4)*12,F494*(1+(((1+Inputs!C$21)*(1-Inputs!C$22))^(1/12)-1))+C495*Inputs!$B$12,F494))</f>
        <v>0</v>
      </c>
      <c r="G495" s="6">
        <f>IF(Inputs!$B$26&lt;&gt;"Ready","FIX INPUTS",IF(A495&lt;=(Inputs!C$17-Inputs!$B$4)*12,G494*(1+(((1+Inputs!C$21)*(1-Inputs!C$22))^(1/12)-1))+C495*Inputs!$B$13,G494))</f>
        <v>0</v>
      </c>
      <c r="H495" s="6">
        <f>IF(Inputs!$B$26&lt;&gt;"Ready","FIX INPUTS",SUM(E495:G495))</f>
        <v>0</v>
      </c>
      <c r="I495" s="6">
        <f>IF(Inputs!$B$26&lt;&gt;"Ready","FIX INPUTS",H495/(1+Inputs!C$23)^(MIN(A495,(Inputs!C$17-Inputs!$B$4)*12)/12))</f>
        <v>0</v>
      </c>
      <c r="J495" s="6">
        <f>IF(Inputs!$B$26&lt;&gt;"Ready","FIX INPUTS",C495+J494)</f>
        <v>0</v>
      </c>
      <c r="K495" s="6">
        <f>IF(Inputs!$B$26&lt;&gt;"Ready","FIX INPUTS",D495+K494)</f>
        <v>0</v>
      </c>
    </row>
    <row r="496" spans="1:11" ht="27.95" customHeight="1" x14ac:dyDescent="0.25">
      <c r="A496" s="1">
        <v>491</v>
      </c>
      <c r="B496" s="1">
        <f>IF(Inputs!$B$26&lt;&gt;"Ready","FIX INPUTS",Inputs!$B$4+A496/12)</f>
        <v>80.916666666666657</v>
      </c>
      <c r="C496" s="6">
        <f>IF(Inputs!$B$26&lt;&gt;"Ready","FIX INPUTS",IF(A496&lt;=(Inputs!C$17-Inputs!$B$4)*12,Inputs!C$18*(1+Inputs!C$20)^INT((A496-1)/12),0))</f>
        <v>0</v>
      </c>
      <c r="D496" s="6">
        <f>IF(Inputs!$B$26&lt;&gt;"Ready","FIX INPUTS",IF(A496&lt;=(Inputs!C$17-Inputs!$B$4)*12,Inputs!C$19,0))</f>
        <v>0</v>
      </c>
      <c r="E496" s="6">
        <f>IF(Inputs!$B$26&lt;&gt;"Ready","FIX INPUTS",IF(A496&lt;=(Inputs!C$17-Inputs!$B$4)*12,E495*(1+(((1+Inputs!C$21)*(1-Inputs!C$22))^(1/12)-1))+C496*Inputs!$B$11+D496,E495))</f>
        <v>0</v>
      </c>
      <c r="F496" s="6">
        <f>IF(Inputs!$B$26&lt;&gt;"Ready","FIX INPUTS",IF(A496&lt;=(Inputs!C$17-Inputs!$B$4)*12,F495*(1+(((1+Inputs!C$21)*(1-Inputs!C$22))^(1/12)-1))+C496*Inputs!$B$12,F495))</f>
        <v>0</v>
      </c>
      <c r="G496" s="6">
        <f>IF(Inputs!$B$26&lt;&gt;"Ready","FIX INPUTS",IF(A496&lt;=(Inputs!C$17-Inputs!$B$4)*12,G495*(1+(((1+Inputs!C$21)*(1-Inputs!C$22))^(1/12)-1))+C496*Inputs!$B$13,G495))</f>
        <v>0</v>
      </c>
      <c r="H496" s="6">
        <f>IF(Inputs!$B$26&lt;&gt;"Ready","FIX INPUTS",SUM(E496:G496))</f>
        <v>0</v>
      </c>
      <c r="I496" s="6">
        <f>IF(Inputs!$B$26&lt;&gt;"Ready","FIX INPUTS",H496/(1+Inputs!C$23)^(MIN(A496,(Inputs!C$17-Inputs!$B$4)*12)/12))</f>
        <v>0</v>
      </c>
      <c r="J496" s="6">
        <f>IF(Inputs!$B$26&lt;&gt;"Ready","FIX INPUTS",C496+J495)</f>
        <v>0</v>
      </c>
      <c r="K496" s="6">
        <f>IF(Inputs!$B$26&lt;&gt;"Ready","FIX INPUTS",D496+K495)</f>
        <v>0</v>
      </c>
    </row>
    <row r="497" spans="1:11" ht="27.95" customHeight="1" x14ac:dyDescent="0.25">
      <c r="A497" s="1">
        <v>492</v>
      </c>
      <c r="B497" s="1">
        <f>IF(Inputs!$B$26&lt;&gt;"Ready","FIX INPUTS",Inputs!$B$4+A497/12)</f>
        <v>81</v>
      </c>
      <c r="C497" s="6">
        <f>IF(Inputs!$B$26&lt;&gt;"Ready","FIX INPUTS",IF(A497&lt;=(Inputs!C$17-Inputs!$B$4)*12,Inputs!C$18*(1+Inputs!C$20)^INT((A497-1)/12),0))</f>
        <v>0</v>
      </c>
      <c r="D497" s="6">
        <f>IF(Inputs!$B$26&lt;&gt;"Ready","FIX INPUTS",IF(A497&lt;=(Inputs!C$17-Inputs!$B$4)*12,Inputs!C$19,0))</f>
        <v>0</v>
      </c>
      <c r="E497" s="6">
        <f>IF(Inputs!$B$26&lt;&gt;"Ready","FIX INPUTS",IF(A497&lt;=(Inputs!C$17-Inputs!$B$4)*12,E496*(1+(((1+Inputs!C$21)*(1-Inputs!C$22))^(1/12)-1))+C497*Inputs!$B$11+D497,E496))</f>
        <v>0</v>
      </c>
      <c r="F497" s="6">
        <f>IF(Inputs!$B$26&lt;&gt;"Ready","FIX INPUTS",IF(A497&lt;=(Inputs!C$17-Inputs!$B$4)*12,F496*(1+(((1+Inputs!C$21)*(1-Inputs!C$22))^(1/12)-1))+C497*Inputs!$B$12,F496))</f>
        <v>0</v>
      </c>
      <c r="G497" s="6">
        <f>IF(Inputs!$B$26&lt;&gt;"Ready","FIX INPUTS",IF(A497&lt;=(Inputs!C$17-Inputs!$B$4)*12,G496*(1+(((1+Inputs!C$21)*(1-Inputs!C$22))^(1/12)-1))+C497*Inputs!$B$13,G496))</f>
        <v>0</v>
      </c>
      <c r="H497" s="6">
        <f>IF(Inputs!$B$26&lt;&gt;"Ready","FIX INPUTS",SUM(E497:G497))</f>
        <v>0</v>
      </c>
      <c r="I497" s="6">
        <f>IF(Inputs!$B$26&lt;&gt;"Ready","FIX INPUTS",H497/(1+Inputs!C$23)^(MIN(A497,(Inputs!C$17-Inputs!$B$4)*12)/12))</f>
        <v>0</v>
      </c>
      <c r="J497" s="6">
        <f>IF(Inputs!$B$26&lt;&gt;"Ready","FIX INPUTS",C497+J496)</f>
        <v>0</v>
      </c>
      <c r="K497" s="6">
        <f>IF(Inputs!$B$26&lt;&gt;"Ready","FIX INPUTS",D497+K496)</f>
        <v>0</v>
      </c>
    </row>
    <row r="498" spans="1:11" ht="27.95" customHeight="1" x14ac:dyDescent="0.25">
      <c r="A498" s="1">
        <v>493</v>
      </c>
      <c r="B498" s="1">
        <f>IF(Inputs!$B$26&lt;&gt;"Ready","FIX INPUTS",Inputs!$B$4+A498/12)</f>
        <v>81.083333333333343</v>
      </c>
      <c r="C498" s="6">
        <f>IF(Inputs!$B$26&lt;&gt;"Ready","FIX INPUTS",IF(A498&lt;=(Inputs!C$17-Inputs!$B$4)*12,Inputs!C$18*(1+Inputs!C$20)^INT((A498-1)/12),0))</f>
        <v>0</v>
      </c>
      <c r="D498" s="6">
        <f>IF(Inputs!$B$26&lt;&gt;"Ready","FIX INPUTS",IF(A498&lt;=(Inputs!C$17-Inputs!$B$4)*12,Inputs!C$19,0))</f>
        <v>0</v>
      </c>
      <c r="E498" s="6">
        <f>IF(Inputs!$B$26&lt;&gt;"Ready","FIX INPUTS",IF(A498&lt;=(Inputs!C$17-Inputs!$B$4)*12,E497*(1+(((1+Inputs!C$21)*(1-Inputs!C$22))^(1/12)-1))+C498*Inputs!$B$11+D498,E497))</f>
        <v>0</v>
      </c>
      <c r="F498" s="6">
        <f>IF(Inputs!$B$26&lt;&gt;"Ready","FIX INPUTS",IF(A498&lt;=(Inputs!C$17-Inputs!$B$4)*12,F497*(1+(((1+Inputs!C$21)*(1-Inputs!C$22))^(1/12)-1))+C498*Inputs!$B$12,F497))</f>
        <v>0</v>
      </c>
      <c r="G498" s="6">
        <f>IF(Inputs!$B$26&lt;&gt;"Ready","FIX INPUTS",IF(A498&lt;=(Inputs!C$17-Inputs!$B$4)*12,G497*(1+(((1+Inputs!C$21)*(1-Inputs!C$22))^(1/12)-1))+C498*Inputs!$B$13,G497))</f>
        <v>0</v>
      </c>
      <c r="H498" s="6">
        <f>IF(Inputs!$B$26&lt;&gt;"Ready","FIX INPUTS",SUM(E498:G498))</f>
        <v>0</v>
      </c>
      <c r="I498" s="6">
        <f>IF(Inputs!$B$26&lt;&gt;"Ready","FIX INPUTS",H498/(1+Inputs!C$23)^(MIN(A498,(Inputs!C$17-Inputs!$B$4)*12)/12))</f>
        <v>0</v>
      </c>
      <c r="J498" s="6">
        <f>IF(Inputs!$B$26&lt;&gt;"Ready","FIX INPUTS",C498+J497)</f>
        <v>0</v>
      </c>
      <c r="K498" s="6">
        <f>IF(Inputs!$B$26&lt;&gt;"Ready","FIX INPUTS",D498+K497)</f>
        <v>0</v>
      </c>
    </row>
    <row r="499" spans="1:11" ht="27.95" customHeight="1" x14ac:dyDescent="0.25">
      <c r="A499" s="1">
        <v>494</v>
      </c>
      <c r="B499" s="1">
        <f>IF(Inputs!$B$26&lt;&gt;"Ready","FIX INPUTS",Inputs!$B$4+A499/12)</f>
        <v>81.166666666666657</v>
      </c>
      <c r="C499" s="6">
        <f>IF(Inputs!$B$26&lt;&gt;"Ready","FIX INPUTS",IF(A499&lt;=(Inputs!C$17-Inputs!$B$4)*12,Inputs!C$18*(1+Inputs!C$20)^INT((A499-1)/12),0))</f>
        <v>0</v>
      </c>
      <c r="D499" s="6">
        <f>IF(Inputs!$B$26&lt;&gt;"Ready","FIX INPUTS",IF(A499&lt;=(Inputs!C$17-Inputs!$B$4)*12,Inputs!C$19,0))</f>
        <v>0</v>
      </c>
      <c r="E499" s="6">
        <f>IF(Inputs!$B$26&lt;&gt;"Ready","FIX INPUTS",IF(A499&lt;=(Inputs!C$17-Inputs!$B$4)*12,E498*(1+(((1+Inputs!C$21)*(1-Inputs!C$22))^(1/12)-1))+C499*Inputs!$B$11+D499,E498))</f>
        <v>0</v>
      </c>
      <c r="F499" s="6">
        <f>IF(Inputs!$B$26&lt;&gt;"Ready","FIX INPUTS",IF(A499&lt;=(Inputs!C$17-Inputs!$B$4)*12,F498*(1+(((1+Inputs!C$21)*(1-Inputs!C$22))^(1/12)-1))+C499*Inputs!$B$12,F498))</f>
        <v>0</v>
      </c>
      <c r="G499" s="6">
        <f>IF(Inputs!$B$26&lt;&gt;"Ready","FIX INPUTS",IF(A499&lt;=(Inputs!C$17-Inputs!$B$4)*12,G498*(1+(((1+Inputs!C$21)*(1-Inputs!C$22))^(1/12)-1))+C499*Inputs!$B$13,G498))</f>
        <v>0</v>
      </c>
      <c r="H499" s="6">
        <f>IF(Inputs!$B$26&lt;&gt;"Ready","FIX INPUTS",SUM(E499:G499))</f>
        <v>0</v>
      </c>
      <c r="I499" s="6">
        <f>IF(Inputs!$B$26&lt;&gt;"Ready","FIX INPUTS",H499/(1+Inputs!C$23)^(MIN(A499,(Inputs!C$17-Inputs!$B$4)*12)/12))</f>
        <v>0</v>
      </c>
      <c r="J499" s="6">
        <f>IF(Inputs!$B$26&lt;&gt;"Ready","FIX INPUTS",C499+J498)</f>
        <v>0</v>
      </c>
      <c r="K499" s="6">
        <f>IF(Inputs!$B$26&lt;&gt;"Ready","FIX INPUTS",D499+K498)</f>
        <v>0</v>
      </c>
    </row>
    <row r="500" spans="1:11" ht="27.95" customHeight="1" x14ac:dyDescent="0.25">
      <c r="A500" s="1">
        <v>495</v>
      </c>
      <c r="B500" s="1">
        <f>IF(Inputs!$B$26&lt;&gt;"Ready","FIX INPUTS",Inputs!$B$4+A500/12)</f>
        <v>81.25</v>
      </c>
      <c r="C500" s="6">
        <f>IF(Inputs!$B$26&lt;&gt;"Ready","FIX INPUTS",IF(A500&lt;=(Inputs!C$17-Inputs!$B$4)*12,Inputs!C$18*(1+Inputs!C$20)^INT((A500-1)/12),0))</f>
        <v>0</v>
      </c>
      <c r="D500" s="6">
        <f>IF(Inputs!$B$26&lt;&gt;"Ready","FIX INPUTS",IF(A500&lt;=(Inputs!C$17-Inputs!$B$4)*12,Inputs!C$19,0))</f>
        <v>0</v>
      </c>
      <c r="E500" s="6">
        <f>IF(Inputs!$B$26&lt;&gt;"Ready","FIX INPUTS",IF(A500&lt;=(Inputs!C$17-Inputs!$B$4)*12,E499*(1+(((1+Inputs!C$21)*(1-Inputs!C$22))^(1/12)-1))+C500*Inputs!$B$11+D500,E499))</f>
        <v>0</v>
      </c>
      <c r="F500" s="6">
        <f>IF(Inputs!$B$26&lt;&gt;"Ready","FIX INPUTS",IF(A500&lt;=(Inputs!C$17-Inputs!$B$4)*12,F499*(1+(((1+Inputs!C$21)*(1-Inputs!C$22))^(1/12)-1))+C500*Inputs!$B$12,F499))</f>
        <v>0</v>
      </c>
      <c r="G500" s="6">
        <f>IF(Inputs!$B$26&lt;&gt;"Ready","FIX INPUTS",IF(A500&lt;=(Inputs!C$17-Inputs!$B$4)*12,G499*(1+(((1+Inputs!C$21)*(1-Inputs!C$22))^(1/12)-1))+C500*Inputs!$B$13,G499))</f>
        <v>0</v>
      </c>
      <c r="H500" s="6">
        <f>IF(Inputs!$B$26&lt;&gt;"Ready","FIX INPUTS",SUM(E500:G500))</f>
        <v>0</v>
      </c>
      <c r="I500" s="6">
        <f>IF(Inputs!$B$26&lt;&gt;"Ready","FIX INPUTS",H500/(1+Inputs!C$23)^(MIN(A500,(Inputs!C$17-Inputs!$B$4)*12)/12))</f>
        <v>0</v>
      </c>
      <c r="J500" s="6">
        <f>IF(Inputs!$B$26&lt;&gt;"Ready","FIX INPUTS",C500+J499)</f>
        <v>0</v>
      </c>
      <c r="K500" s="6">
        <f>IF(Inputs!$B$26&lt;&gt;"Ready","FIX INPUTS",D500+K499)</f>
        <v>0</v>
      </c>
    </row>
    <row r="501" spans="1:11" ht="27.95" customHeight="1" x14ac:dyDescent="0.25">
      <c r="A501" s="1">
        <v>496</v>
      </c>
      <c r="B501" s="1">
        <f>IF(Inputs!$B$26&lt;&gt;"Ready","FIX INPUTS",Inputs!$B$4+A501/12)</f>
        <v>81.333333333333343</v>
      </c>
      <c r="C501" s="6">
        <f>IF(Inputs!$B$26&lt;&gt;"Ready","FIX INPUTS",IF(A501&lt;=(Inputs!C$17-Inputs!$B$4)*12,Inputs!C$18*(1+Inputs!C$20)^INT((A501-1)/12),0))</f>
        <v>0</v>
      </c>
      <c r="D501" s="6">
        <f>IF(Inputs!$B$26&lt;&gt;"Ready","FIX INPUTS",IF(A501&lt;=(Inputs!C$17-Inputs!$B$4)*12,Inputs!C$19,0))</f>
        <v>0</v>
      </c>
      <c r="E501" s="6">
        <f>IF(Inputs!$B$26&lt;&gt;"Ready","FIX INPUTS",IF(A501&lt;=(Inputs!C$17-Inputs!$B$4)*12,E500*(1+(((1+Inputs!C$21)*(1-Inputs!C$22))^(1/12)-1))+C501*Inputs!$B$11+D501,E500))</f>
        <v>0</v>
      </c>
      <c r="F501" s="6">
        <f>IF(Inputs!$B$26&lt;&gt;"Ready","FIX INPUTS",IF(A501&lt;=(Inputs!C$17-Inputs!$B$4)*12,F500*(1+(((1+Inputs!C$21)*(1-Inputs!C$22))^(1/12)-1))+C501*Inputs!$B$12,F500))</f>
        <v>0</v>
      </c>
      <c r="G501" s="6">
        <f>IF(Inputs!$B$26&lt;&gt;"Ready","FIX INPUTS",IF(A501&lt;=(Inputs!C$17-Inputs!$B$4)*12,G500*(1+(((1+Inputs!C$21)*(1-Inputs!C$22))^(1/12)-1))+C501*Inputs!$B$13,G500))</f>
        <v>0</v>
      </c>
      <c r="H501" s="6">
        <f>IF(Inputs!$B$26&lt;&gt;"Ready","FIX INPUTS",SUM(E501:G501))</f>
        <v>0</v>
      </c>
      <c r="I501" s="6">
        <f>IF(Inputs!$B$26&lt;&gt;"Ready","FIX INPUTS",H501/(1+Inputs!C$23)^(MIN(A501,(Inputs!C$17-Inputs!$B$4)*12)/12))</f>
        <v>0</v>
      </c>
      <c r="J501" s="6">
        <f>IF(Inputs!$B$26&lt;&gt;"Ready","FIX INPUTS",C501+J500)</f>
        <v>0</v>
      </c>
      <c r="K501" s="6">
        <f>IF(Inputs!$B$26&lt;&gt;"Ready","FIX INPUTS",D501+K500)</f>
        <v>0</v>
      </c>
    </row>
    <row r="502" spans="1:11" ht="27.95" customHeight="1" x14ac:dyDescent="0.25">
      <c r="A502" s="1">
        <v>497</v>
      </c>
      <c r="B502" s="1">
        <f>IF(Inputs!$B$26&lt;&gt;"Ready","FIX INPUTS",Inputs!$B$4+A502/12)</f>
        <v>81.416666666666657</v>
      </c>
      <c r="C502" s="6">
        <f>IF(Inputs!$B$26&lt;&gt;"Ready","FIX INPUTS",IF(A502&lt;=(Inputs!C$17-Inputs!$B$4)*12,Inputs!C$18*(1+Inputs!C$20)^INT((A502-1)/12),0))</f>
        <v>0</v>
      </c>
      <c r="D502" s="6">
        <f>IF(Inputs!$B$26&lt;&gt;"Ready","FIX INPUTS",IF(A502&lt;=(Inputs!C$17-Inputs!$B$4)*12,Inputs!C$19,0))</f>
        <v>0</v>
      </c>
      <c r="E502" s="6">
        <f>IF(Inputs!$B$26&lt;&gt;"Ready","FIX INPUTS",IF(A502&lt;=(Inputs!C$17-Inputs!$B$4)*12,E501*(1+(((1+Inputs!C$21)*(1-Inputs!C$22))^(1/12)-1))+C502*Inputs!$B$11+D502,E501))</f>
        <v>0</v>
      </c>
      <c r="F502" s="6">
        <f>IF(Inputs!$B$26&lt;&gt;"Ready","FIX INPUTS",IF(A502&lt;=(Inputs!C$17-Inputs!$B$4)*12,F501*(1+(((1+Inputs!C$21)*(1-Inputs!C$22))^(1/12)-1))+C502*Inputs!$B$12,F501))</f>
        <v>0</v>
      </c>
      <c r="G502" s="6">
        <f>IF(Inputs!$B$26&lt;&gt;"Ready","FIX INPUTS",IF(A502&lt;=(Inputs!C$17-Inputs!$B$4)*12,G501*(1+(((1+Inputs!C$21)*(1-Inputs!C$22))^(1/12)-1))+C502*Inputs!$B$13,G501))</f>
        <v>0</v>
      </c>
      <c r="H502" s="6">
        <f>IF(Inputs!$B$26&lt;&gt;"Ready","FIX INPUTS",SUM(E502:G502))</f>
        <v>0</v>
      </c>
      <c r="I502" s="6">
        <f>IF(Inputs!$B$26&lt;&gt;"Ready","FIX INPUTS",H502/(1+Inputs!C$23)^(MIN(A502,(Inputs!C$17-Inputs!$B$4)*12)/12))</f>
        <v>0</v>
      </c>
      <c r="J502" s="6">
        <f>IF(Inputs!$B$26&lt;&gt;"Ready","FIX INPUTS",C502+J501)</f>
        <v>0</v>
      </c>
      <c r="K502" s="6">
        <f>IF(Inputs!$B$26&lt;&gt;"Ready","FIX INPUTS",D502+K501)</f>
        <v>0</v>
      </c>
    </row>
    <row r="503" spans="1:11" ht="27.95" customHeight="1" x14ac:dyDescent="0.25">
      <c r="A503" s="1">
        <v>498</v>
      </c>
      <c r="B503" s="1">
        <f>IF(Inputs!$B$26&lt;&gt;"Ready","FIX INPUTS",Inputs!$B$4+A503/12)</f>
        <v>81.5</v>
      </c>
      <c r="C503" s="6">
        <f>IF(Inputs!$B$26&lt;&gt;"Ready","FIX INPUTS",IF(A503&lt;=(Inputs!C$17-Inputs!$B$4)*12,Inputs!C$18*(1+Inputs!C$20)^INT((A503-1)/12),0))</f>
        <v>0</v>
      </c>
      <c r="D503" s="6">
        <f>IF(Inputs!$B$26&lt;&gt;"Ready","FIX INPUTS",IF(A503&lt;=(Inputs!C$17-Inputs!$B$4)*12,Inputs!C$19,0))</f>
        <v>0</v>
      </c>
      <c r="E503" s="6">
        <f>IF(Inputs!$B$26&lt;&gt;"Ready","FIX INPUTS",IF(A503&lt;=(Inputs!C$17-Inputs!$B$4)*12,E502*(1+(((1+Inputs!C$21)*(1-Inputs!C$22))^(1/12)-1))+C503*Inputs!$B$11+D503,E502))</f>
        <v>0</v>
      </c>
      <c r="F503" s="6">
        <f>IF(Inputs!$B$26&lt;&gt;"Ready","FIX INPUTS",IF(A503&lt;=(Inputs!C$17-Inputs!$B$4)*12,F502*(1+(((1+Inputs!C$21)*(1-Inputs!C$22))^(1/12)-1))+C503*Inputs!$B$12,F502))</f>
        <v>0</v>
      </c>
      <c r="G503" s="6">
        <f>IF(Inputs!$B$26&lt;&gt;"Ready","FIX INPUTS",IF(A503&lt;=(Inputs!C$17-Inputs!$B$4)*12,G502*(1+(((1+Inputs!C$21)*(1-Inputs!C$22))^(1/12)-1))+C503*Inputs!$B$13,G502))</f>
        <v>0</v>
      </c>
      <c r="H503" s="6">
        <f>IF(Inputs!$B$26&lt;&gt;"Ready","FIX INPUTS",SUM(E503:G503))</f>
        <v>0</v>
      </c>
      <c r="I503" s="6">
        <f>IF(Inputs!$B$26&lt;&gt;"Ready","FIX INPUTS",H503/(1+Inputs!C$23)^(MIN(A503,(Inputs!C$17-Inputs!$B$4)*12)/12))</f>
        <v>0</v>
      </c>
      <c r="J503" s="6">
        <f>IF(Inputs!$B$26&lt;&gt;"Ready","FIX INPUTS",C503+J502)</f>
        <v>0</v>
      </c>
      <c r="K503" s="6">
        <f>IF(Inputs!$B$26&lt;&gt;"Ready","FIX INPUTS",D503+K502)</f>
        <v>0</v>
      </c>
    </row>
    <row r="504" spans="1:11" ht="27.95" customHeight="1" x14ac:dyDescent="0.25">
      <c r="A504" s="1">
        <v>499</v>
      </c>
      <c r="B504" s="1">
        <f>IF(Inputs!$B$26&lt;&gt;"Ready","FIX INPUTS",Inputs!$B$4+A504/12)</f>
        <v>81.583333333333343</v>
      </c>
      <c r="C504" s="6">
        <f>IF(Inputs!$B$26&lt;&gt;"Ready","FIX INPUTS",IF(A504&lt;=(Inputs!C$17-Inputs!$B$4)*12,Inputs!C$18*(1+Inputs!C$20)^INT((A504-1)/12),0))</f>
        <v>0</v>
      </c>
      <c r="D504" s="6">
        <f>IF(Inputs!$B$26&lt;&gt;"Ready","FIX INPUTS",IF(A504&lt;=(Inputs!C$17-Inputs!$B$4)*12,Inputs!C$19,0))</f>
        <v>0</v>
      </c>
      <c r="E504" s="6">
        <f>IF(Inputs!$B$26&lt;&gt;"Ready","FIX INPUTS",IF(A504&lt;=(Inputs!C$17-Inputs!$B$4)*12,E503*(1+(((1+Inputs!C$21)*(1-Inputs!C$22))^(1/12)-1))+C504*Inputs!$B$11+D504,E503))</f>
        <v>0</v>
      </c>
      <c r="F504" s="6">
        <f>IF(Inputs!$B$26&lt;&gt;"Ready","FIX INPUTS",IF(A504&lt;=(Inputs!C$17-Inputs!$B$4)*12,F503*(1+(((1+Inputs!C$21)*(1-Inputs!C$22))^(1/12)-1))+C504*Inputs!$B$12,F503))</f>
        <v>0</v>
      </c>
      <c r="G504" s="6">
        <f>IF(Inputs!$B$26&lt;&gt;"Ready","FIX INPUTS",IF(A504&lt;=(Inputs!C$17-Inputs!$B$4)*12,G503*(1+(((1+Inputs!C$21)*(1-Inputs!C$22))^(1/12)-1))+C504*Inputs!$B$13,G503))</f>
        <v>0</v>
      </c>
      <c r="H504" s="6">
        <f>IF(Inputs!$B$26&lt;&gt;"Ready","FIX INPUTS",SUM(E504:G504))</f>
        <v>0</v>
      </c>
      <c r="I504" s="6">
        <f>IF(Inputs!$B$26&lt;&gt;"Ready","FIX INPUTS",H504/(1+Inputs!C$23)^(MIN(A504,(Inputs!C$17-Inputs!$B$4)*12)/12))</f>
        <v>0</v>
      </c>
      <c r="J504" s="6">
        <f>IF(Inputs!$B$26&lt;&gt;"Ready","FIX INPUTS",C504+J503)</f>
        <v>0</v>
      </c>
      <c r="K504" s="6">
        <f>IF(Inputs!$B$26&lt;&gt;"Ready","FIX INPUTS",D504+K503)</f>
        <v>0</v>
      </c>
    </row>
    <row r="505" spans="1:11" ht="27.95" customHeight="1" x14ac:dyDescent="0.25">
      <c r="A505" s="1">
        <v>500</v>
      </c>
      <c r="B505" s="1">
        <f>IF(Inputs!$B$26&lt;&gt;"Ready","FIX INPUTS",Inputs!$B$4+A505/12)</f>
        <v>81.666666666666657</v>
      </c>
      <c r="C505" s="6">
        <f>IF(Inputs!$B$26&lt;&gt;"Ready","FIX INPUTS",IF(A505&lt;=(Inputs!C$17-Inputs!$B$4)*12,Inputs!C$18*(1+Inputs!C$20)^INT((A505-1)/12),0))</f>
        <v>0</v>
      </c>
      <c r="D505" s="6">
        <f>IF(Inputs!$B$26&lt;&gt;"Ready","FIX INPUTS",IF(A505&lt;=(Inputs!C$17-Inputs!$B$4)*12,Inputs!C$19,0))</f>
        <v>0</v>
      </c>
      <c r="E505" s="6">
        <f>IF(Inputs!$B$26&lt;&gt;"Ready","FIX INPUTS",IF(A505&lt;=(Inputs!C$17-Inputs!$B$4)*12,E504*(1+(((1+Inputs!C$21)*(1-Inputs!C$22))^(1/12)-1))+C505*Inputs!$B$11+D505,E504))</f>
        <v>0</v>
      </c>
      <c r="F505" s="6">
        <f>IF(Inputs!$B$26&lt;&gt;"Ready","FIX INPUTS",IF(A505&lt;=(Inputs!C$17-Inputs!$B$4)*12,F504*(1+(((1+Inputs!C$21)*(1-Inputs!C$22))^(1/12)-1))+C505*Inputs!$B$12,F504))</f>
        <v>0</v>
      </c>
      <c r="G505" s="6">
        <f>IF(Inputs!$B$26&lt;&gt;"Ready","FIX INPUTS",IF(A505&lt;=(Inputs!C$17-Inputs!$B$4)*12,G504*(1+(((1+Inputs!C$21)*(1-Inputs!C$22))^(1/12)-1))+C505*Inputs!$B$13,G504))</f>
        <v>0</v>
      </c>
      <c r="H505" s="6">
        <f>IF(Inputs!$B$26&lt;&gt;"Ready","FIX INPUTS",SUM(E505:G505))</f>
        <v>0</v>
      </c>
      <c r="I505" s="6">
        <f>IF(Inputs!$B$26&lt;&gt;"Ready","FIX INPUTS",H505/(1+Inputs!C$23)^(MIN(A505,(Inputs!C$17-Inputs!$B$4)*12)/12))</f>
        <v>0</v>
      </c>
      <c r="J505" s="6">
        <f>IF(Inputs!$B$26&lt;&gt;"Ready","FIX INPUTS",C505+J504)</f>
        <v>0</v>
      </c>
      <c r="K505" s="6">
        <f>IF(Inputs!$B$26&lt;&gt;"Ready","FIX INPUTS",D505+K504)</f>
        <v>0</v>
      </c>
    </row>
    <row r="506" spans="1:11" ht="27.95" customHeight="1" x14ac:dyDescent="0.25">
      <c r="A506" s="1">
        <v>501</v>
      </c>
      <c r="B506" s="1">
        <f>IF(Inputs!$B$26&lt;&gt;"Ready","FIX INPUTS",Inputs!$B$4+A506/12)</f>
        <v>81.75</v>
      </c>
      <c r="C506" s="6">
        <f>IF(Inputs!$B$26&lt;&gt;"Ready","FIX INPUTS",IF(A506&lt;=(Inputs!C$17-Inputs!$B$4)*12,Inputs!C$18*(1+Inputs!C$20)^INT((A506-1)/12),0))</f>
        <v>0</v>
      </c>
      <c r="D506" s="6">
        <f>IF(Inputs!$B$26&lt;&gt;"Ready","FIX INPUTS",IF(A506&lt;=(Inputs!C$17-Inputs!$B$4)*12,Inputs!C$19,0))</f>
        <v>0</v>
      </c>
      <c r="E506" s="6">
        <f>IF(Inputs!$B$26&lt;&gt;"Ready","FIX INPUTS",IF(A506&lt;=(Inputs!C$17-Inputs!$B$4)*12,E505*(1+(((1+Inputs!C$21)*(1-Inputs!C$22))^(1/12)-1))+C506*Inputs!$B$11+D506,E505))</f>
        <v>0</v>
      </c>
      <c r="F506" s="6">
        <f>IF(Inputs!$B$26&lt;&gt;"Ready","FIX INPUTS",IF(A506&lt;=(Inputs!C$17-Inputs!$B$4)*12,F505*(1+(((1+Inputs!C$21)*(1-Inputs!C$22))^(1/12)-1))+C506*Inputs!$B$12,F505))</f>
        <v>0</v>
      </c>
      <c r="G506" s="6">
        <f>IF(Inputs!$B$26&lt;&gt;"Ready","FIX INPUTS",IF(A506&lt;=(Inputs!C$17-Inputs!$B$4)*12,G505*(1+(((1+Inputs!C$21)*(1-Inputs!C$22))^(1/12)-1))+C506*Inputs!$B$13,G505))</f>
        <v>0</v>
      </c>
      <c r="H506" s="6">
        <f>IF(Inputs!$B$26&lt;&gt;"Ready","FIX INPUTS",SUM(E506:G506))</f>
        <v>0</v>
      </c>
      <c r="I506" s="6">
        <f>IF(Inputs!$B$26&lt;&gt;"Ready","FIX INPUTS",H506/(1+Inputs!C$23)^(MIN(A506,(Inputs!C$17-Inputs!$B$4)*12)/12))</f>
        <v>0</v>
      </c>
      <c r="J506" s="6">
        <f>IF(Inputs!$B$26&lt;&gt;"Ready","FIX INPUTS",C506+J505)</f>
        <v>0</v>
      </c>
      <c r="K506" s="6">
        <f>IF(Inputs!$B$26&lt;&gt;"Ready","FIX INPUTS",D506+K505)</f>
        <v>0</v>
      </c>
    </row>
    <row r="507" spans="1:11" ht="27.95" customHeight="1" x14ac:dyDescent="0.25">
      <c r="A507" s="1">
        <v>502</v>
      </c>
      <c r="B507" s="1">
        <f>IF(Inputs!$B$26&lt;&gt;"Ready","FIX INPUTS",Inputs!$B$4+A507/12)</f>
        <v>81.833333333333343</v>
      </c>
      <c r="C507" s="6">
        <f>IF(Inputs!$B$26&lt;&gt;"Ready","FIX INPUTS",IF(A507&lt;=(Inputs!C$17-Inputs!$B$4)*12,Inputs!C$18*(1+Inputs!C$20)^INT((A507-1)/12),0))</f>
        <v>0</v>
      </c>
      <c r="D507" s="6">
        <f>IF(Inputs!$B$26&lt;&gt;"Ready","FIX INPUTS",IF(A507&lt;=(Inputs!C$17-Inputs!$B$4)*12,Inputs!C$19,0))</f>
        <v>0</v>
      </c>
      <c r="E507" s="6">
        <f>IF(Inputs!$B$26&lt;&gt;"Ready","FIX INPUTS",IF(A507&lt;=(Inputs!C$17-Inputs!$B$4)*12,E506*(1+(((1+Inputs!C$21)*(1-Inputs!C$22))^(1/12)-1))+C507*Inputs!$B$11+D507,E506))</f>
        <v>0</v>
      </c>
      <c r="F507" s="6">
        <f>IF(Inputs!$B$26&lt;&gt;"Ready","FIX INPUTS",IF(A507&lt;=(Inputs!C$17-Inputs!$B$4)*12,F506*(1+(((1+Inputs!C$21)*(1-Inputs!C$22))^(1/12)-1))+C507*Inputs!$B$12,F506))</f>
        <v>0</v>
      </c>
      <c r="G507" s="6">
        <f>IF(Inputs!$B$26&lt;&gt;"Ready","FIX INPUTS",IF(A507&lt;=(Inputs!C$17-Inputs!$B$4)*12,G506*(1+(((1+Inputs!C$21)*(1-Inputs!C$22))^(1/12)-1))+C507*Inputs!$B$13,G506))</f>
        <v>0</v>
      </c>
      <c r="H507" s="6">
        <f>IF(Inputs!$B$26&lt;&gt;"Ready","FIX INPUTS",SUM(E507:G507))</f>
        <v>0</v>
      </c>
      <c r="I507" s="6">
        <f>IF(Inputs!$B$26&lt;&gt;"Ready","FIX INPUTS",H507/(1+Inputs!C$23)^(MIN(A507,(Inputs!C$17-Inputs!$B$4)*12)/12))</f>
        <v>0</v>
      </c>
      <c r="J507" s="6">
        <f>IF(Inputs!$B$26&lt;&gt;"Ready","FIX INPUTS",C507+J506)</f>
        <v>0</v>
      </c>
      <c r="K507" s="6">
        <f>IF(Inputs!$B$26&lt;&gt;"Ready","FIX INPUTS",D507+K506)</f>
        <v>0</v>
      </c>
    </row>
    <row r="508" spans="1:11" ht="27.95" customHeight="1" x14ac:dyDescent="0.25">
      <c r="A508" s="1">
        <v>503</v>
      </c>
      <c r="B508" s="1">
        <f>IF(Inputs!$B$26&lt;&gt;"Ready","FIX INPUTS",Inputs!$B$4+A508/12)</f>
        <v>81.916666666666657</v>
      </c>
      <c r="C508" s="6">
        <f>IF(Inputs!$B$26&lt;&gt;"Ready","FIX INPUTS",IF(A508&lt;=(Inputs!C$17-Inputs!$B$4)*12,Inputs!C$18*(1+Inputs!C$20)^INT((A508-1)/12),0))</f>
        <v>0</v>
      </c>
      <c r="D508" s="6">
        <f>IF(Inputs!$B$26&lt;&gt;"Ready","FIX INPUTS",IF(A508&lt;=(Inputs!C$17-Inputs!$B$4)*12,Inputs!C$19,0))</f>
        <v>0</v>
      </c>
      <c r="E508" s="6">
        <f>IF(Inputs!$B$26&lt;&gt;"Ready","FIX INPUTS",IF(A508&lt;=(Inputs!C$17-Inputs!$B$4)*12,E507*(1+(((1+Inputs!C$21)*(1-Inputs!C$22))^(1/12)-1))+C508*Inputs!$B$11+D508,E507))</f>
        <v>0</v>
      </c>
      <c r="F508" s="6">
        <f>IF(Inputs!$B$26&lt;&gt;"Ready","FIX INPUTS",IF(A508&lt;=(Inputs!C$17-Inputs!$B$4)*12,F507*(1+(((1+Inputs!C$21)*(1-Inputs!C$22))^(1/12)-1))+C508*Inputs!$B$12,F507))</f>
        <v>0</v>
      </c>
      <c r="G508" s="6">
        <f>IF(Inputs!$B$26&lt;&gt;"Ready","FIX INPUTS",IF(A508&lt;=(Inputs!C$17-Inputs!$B$4)*12,G507*(1+(((1+Inputs!C$21)*(1-Inputs!C$22))^(1/12)-1))+C508*Inputs!$B$13,G507))</f>
        <v>0</v>
      </c>
      <c r="H508" s="6">
        <f>IF(Inputs!$B$26&lt;&gt;"Ready","FIX INPUTS",SUM(E508:G508))</f>
        <v>0</v>
      </c>
      <c r="I508" s="6">
        <f>IF(Inputs!$B$26&lt;&gt;"Ready","FIX INPUTS",H508/(1+Inputs!C$23)^(MIN(A508,(Inputs!C$17-Inputs!$B$4)*12)/12))</f>
        <v>0</v>
      </c>
      <c r="J508" s="6">
        <f>IF(Inputs!$B$26&lt;&gt;"Ready","FIX INPUTS",C508+J507)</f>
        <v>0</v>
      </c>
      <c r="K508" s="6">
        <f>IF(Inputs!$B$26&lt;&gt;"Ready","FIX INPUTS",D508+K507)</f>
        <v>0</v>
      </c>
    </row>
    <row r="509" spans="1:11" ht="27.95" customHeight="1" x14ac:dyDescent="0.25">
      <c r="A509" s="1">
        <v>504</v>
      </c>
      <c r="B509" s="1">
        <f>IF(Inputs!$B$26&lt;&gt;"Ready","FIX INPUTS",Inputs!$B$4+A509/12)</f>
        <v>82</v>
      </c>
      <c r="C509" s="6">
        <f>IF(Inputs!$B$26&lt;&gt;"Ready","FIX INPUTS",IF(A509&lt;=(Inputs!C$17-Inputs!$B$4)*12,Inputs!C$18*(1+Inputs!C$20)^INT((A509-1)/12),0))</f>
        <v>0</v>
      </c>
      <c r="D509" s="6">
        <f>IF(Inputs!$B$26&lt;&gt;"Ready","FIX INPUTS",IF(A509&lt;=(Inputs!C$17-Inputs!$B$4)*12,Inputs!C$19,0))</f>
        <v>0</v>
      </c>
      <c r="E509" s="6">
        <f>IF(Inputs!$B$26&lt;&gt;"Ready","FIX INPUTS",IF(A509&lt;=(Inputs!C$17-Inputs!$B$4)*12,E508*(1+(((1+Inputs!C$21)*(1-Inputs!C$22))^(1/12)-1))+C509*Inputs!$B$11+D509,E508))</f>
        <v>0</v>
      </c>
      <c r="F509" s="6">
        <f>IF(Inputs!$B$26&lt;&gt;"Ready","FIX INPUTS",IF(A509&lt;=(Inputs!C$17-Inputs!$B$4)*12,F508*(1+(((1+Inputs!C$21)*(1-Inputs!C$22))^(1/12)-1))+C509*Inputs!$B$12,F508))</f>
        <v>0</v>
      </c>
      <c r="G509" s="6">
        <f>IF(Inputs!$B$26&lt;&gt;"Ready","FIX INPUTS",IF(A509&lt;=(Inputs!C$17-Inputs!$B$4)*12,G508*(1+(((1+Inputs!C$21)*(1-Inputs!C$22))^(1/12)-1))+C509*Inputs!$B$13,G508))</f>
        <v>0</v>
      </c>
      <c r="H509" s="6">
        <f>IF(Inputs!$B$26&lt;&gt;"Ready","FIX INPUTS",SUM(E509:G509))</f>
        <v>0</v>
      </c>
      <c r="I509" s="6">
        <f>IF(Inputs!$B$26&lt;&gt;"Ready","FIX INPUTS",H509/(1+Inputs!C$23)^(MIN(A509,(Inputs!C$17-Inputs!$B$4)*12)/12))</f>
        <v>0</v>
      </c>
      <c r="J509" s="6">
        <f>IF(Inputs!$B$26&lt;&gt;"Ready","FIX INPUTS",C509+J508)</f>
        <v>0</v>
      </c>
      <c r="K509" s="6">
        <f>IF(Inputs!$B$26&lt;&gt;"Ready","FIX INPUTS",D509+K508)</f>
        <v>0</v>
      </c>
    </row>
    <row r="510" spans="1:11" ht="27.95" customHeight="1" x14ac:dyDescent="0.25">
      <c r="A510" s="1">
        <v>505</v>
      </c>
      <c r="B510" s="1">
        <f>IF(Inputs!$B$26&lt;&gt;"Ready","FIX INPUTS",Inputs!$B$4+A510/12)</f>
        <v>82.083333333333343</v>
      </c>
      <c r="C510" s="6">
        <f>IF(Inputs!$B$26&lt;&gt;"Ready","FIX INPUTS",IF(A510&lt;=(Inputs!C$17-Inputs!$B$4)*12,Inputs!C$18*(1+Inputs!C$20)^INT((A510-1)/12),0))</f>
        <v>0</v>
      </c>
      <c r="D510" s="6">
        <f>IF(Inputs!$B$26&lt;&gt;"Ready","FIX INPUTS",IF(A510&lt;=(Inputs!C$17-Inputs!$B$4)*12,Inputs!C$19,0))</f>
        <v>0</v>
      </c>
      <c r="E510" s="6">
        <f>IF(Inputs!$B$26&lt;&gt;"Ready","FIX INPUTS",IF(A510&lt;=(Inputs!C$17-Inputs!$B$4)*12,E509*(1+(((1+Inputs!C$21)*(1-Inputs!C$22))^(1/12)-1))+C510*Inputs!$B$11+D510,E509))</f>
        <v>0</v>
      </c>
      <c r="F510" s="6">
        <f>IF(Inputs!$B$26&lt;&gt;"Ready","FIX INPUTS",IF(A510&lt;=(Inputs!C$17-Inputs!$B$4)*12,F509*(1+(((1+Inputs!C$21)*(1-Inputs!C$22))^(1/12)-1))+C510*Inputs!$B$12,F509))</f>
        <v>0</v>
      </c>
      <c r="G510" s="6">
        <f>IF(Inputs!$B$26&lt;&gt;"Ready","FIX INPUTS",IF(A510&lt;=(Inputs!C$17-Inputs!$B$4)*12,G509*(1+(((1+Inputs!C$21)*(1-Inputs!C$22))^(1/12)-1))+C510*Inputs!$B$13,G509))</f>
        <v>0</v>
      </c>
      <c r="H510" s="6">
        <f>IF(Inputs!$B$26&lt;&gt;"Ready","FIX INPUTS",SUM(E510:G510))</f>
        <v>0</v>
      </c>
      <c r="I510" s="6">
        <f>IF(Inputs!$B$26&lt;&gt;"Ready","FIX INPUTS",H510/(1+Inputs!C$23)^(MIN(A510,(Inputs!C$17-Inputs!$B$4)*12)/12))</f>
        <v>0</v>
      </c>
      <c r="J510" s="6">
        <f>IF(Inputs!$B$26&lt;&gt;"Ready","FIX INPUTS",C510+J509)</f>
        <v>0</v>
      </c>
      <c r="K510" s="6">
        <f>IF(Inputs!$B$26&lt;&gt;"Ready","FIX INPUTS",D510+K509)</f>
        <v>0</v>
      </c>
    </row>
    <row r="511" spans="1:11" ht="27.95" customHeight="1" x14ac:dyDescent="0.25">
      <c r="A511" s="1">
        <v>506</v>
      </c>
      <c r="B511" s="1">
        <f>IF(Inputs!$B$26&lt;&gt;"Ready","FIX INPUTS",Inputs!$B$4+A511/12)</f>
        <v>82.166666666666657</v>
      </c>
      <c r="C511" s="6">
        <f>IF(Inputs!$B$26&lt;&gt;"Ready","FIX INPUTS",IF(A511&lt;=(Inputs!C$17-Inputs!$B$4)*12,Inputs!C$18*(1+Inputs!C$20)^INT((A511-1)/12),0))</f>
        <v>0</v>
      </c>
      <c r="D511" s="6">
        <f>IF(Inputs!$B$26&lt;&gt;"Ready","FIX INPUTS",IF(A511&lt;=(Inputs!C$17-Inputs!$B$4)*12,Inputs!C$19,0))</f>
        <v>0</v>
      </c>
      <c r="E511" s="6">
        <f>IF(Inputs!$B$26&lt;&gt;"Ready","FIX INPUTS",IF(A511&lt;=(Inputs!C$17-Inputs!$B$4)*12,E510*(1+(((1+Inputs!C$21)*(1-Inputs!C$22))^(1/12)-1))+C511*Inputs!$B$11+D511,E510))</f>
        <v>0</v>
      </c>
      <c r="F511" s="6">
        <f>IF(Inputs!$B$26&lt;&gt;"Ready","FIX INPUTS",IF(A511&lt;=(Inputs!C$17-Inputs!$B$4)*12,F510*(1+(((1+Inputs!C$21)*(1-Inputs!C$22))^(1/12)-1))+C511*Inputs!$B$12,F510))</f>
        <v>0</v>
      </c>
      <c r="G511" s="6">
        <f>IF(Inputs!$B$26&lt;&gt;"Ready","FIX INPUTS",IF(A511&lt;=(Inputs!C$17-Inputs!$B$4)*12,G510*(1+(((1+Inputs!C$21)*(1-Inputs!C$22))^(1/12)-1))+C511*Inputs!$B$13,G510))</f>
        <v>0</v>
      </c>
      <c r="H511" s="6">
        <f>IF(Inputs!$B$26&lt;&gt;"Ready","FIX INPUTS",SUM(E511:G511))</f>
        <v>0</v>
      </c>
      <c r="I511" s="6">
        <f>IF(Inputs!$B$26&lt;&gt;"Ready","FIX INPUTS",H511/(1+Inputs!C$23)^(MIN(A511,(Inputs!C$17-Inputs!$B$4)*12)/12))</f>
        <v>0</v>
      </c>
      <c r="J511" s="6">
        <f>IF(Inputs!$B$26&lt;&gt;"Ready","FIX INPUTS",C511+J510)</f>
        <v>0</v>
      </c>
      <c r="K511" s="6">
        <f>IF(Inputs!$B$26&lt;&gt;"Ready","FIX INPUTS",D511+K510)</f>
        <v>0</v>
      </c>
    </row>
    <row r="512" spans="1:11" ht="27.95" customHeight="1" x14ac:dyDescent="0.25">
      <c r="A512" s="1">
        <v>507</v>
      </c>
      <c r="B512" s="1">
        <f>IF(Inputs!$B$26&lt;&gt;"Ready","FIX INPUTS",Inputs!$B$4+A512/12)</f>
        <v>82.25</v>
      </c>
      <c r="C512" s="6">
        <f>IF(Inputs!$B$26&lt;&gt;"Ready","FIX INPUTS",IF(A512&lt;=(Inputs!C$17-Inputs!$B$4)*12,Inputs!C$18*(1+Inputs!C$20)^INT((A512-1)/12),0))</f>
        <v>0</v>
      </c>
      <c r="D512" s="6">
        <f>IF(Inputs!$B$26&lt;&gt;"Ready","FIX INPUTS",IF(A512&lt;=(Inputs!C$17-Inputs!$B$4)*12,Inputs!C$19,0))</f>
        <v>0</v>
      </c>
      <c r="E512" s="6">
        <f>IF(Inputs!$B$26&lt;&gt;"Ready","FIX INPUTS",IF(A512&lt;=(Inputs!C$17-Inputs!$B$4)*12,E511*(1+(((1+Inputs!C$21)*(1-Inputs!C$22))^(1/12)-1))+C512*Inputs!$B$11+D512,E511))</f>
        <v>0</v>
      </c>
      <c r="F512" s="6">
        <f>IF(Inputs!$B$26&lt;&gt;"Ready","FIX INPUTS",IF(A512&lt;=(Inputs!C$17-Inputs!$B$4)*12,F511*(1+(((1+Inputs!C$21)*(1-Inputs!C$22))^(1/12)-1))+C512*Inputs!$B$12,F511))</f>
        <v>0</v>
      </c>
      <c r="G512" s="6">
        <f>IF(Inputs!$B$26&lt;&gt;"Ready","FIX INPUTS",IF(A512&lt;=(Inputs!C$17-Inputs!$B$4)*12,G511*(1+(((1+Inputs!C$21)*(1-Inputs!C$22))^(1/12)-1))+C512*Inputs!$B$13,G511))</f>
        <v>0</v>
      </c>
      <c r="H512" s="6">
        <f>IF(Inputs!$B$26&lt;&gt;"Ready","FIX INPUTS",SUM(E512:G512))</f>
        <v>0</v>
      </c>
      <c r="I512" s="6">
        <f>IF(Inputs!$B$26&lt;&gt;"Ready","FIX INPUTS",H512/(1+Inputs!C$23)^(MIN(A512,(Inputs!C$17-Inputs!$B$4)*12)/12))</f>
        <v>0</v>
      </c>
      <c r="J512" s="6">
        <f>IF(Inputs!$B$26&lt;&gt;"Ready","FIX INPUTS",C512+J511)</f>
        <v>0</v>
      </c>
      <c r="K512" s="6">
        <f>IF(Inputs!$B$26&lt;&gt;"Ready","FIX INPUTS",D512+K511)</f>
        <v>0</v>
      </c>
    </row>
    <row r="513" spans="1:11" ht="27.95" customHeight="1" x14ac:dyDescent="0.25">
      <c r="A513" s="1">
        <v>508</v>
      </c>
      <c r="B513" s="1">
        <f>IF(Inputs!$B$26&lt;&gt;"Ready","FIX INPUTS",Inputs!$B$4+A513/12)</f>
        <v>82.333333333333343</v>
      </c>
      <c r="C513" s="6">
        <f>IF(Inputs!$B$26&lt;&gt;"Ready","FIX INPUTS",IF(A513&lt;=(Inputs!C$17-Inputs!$B$4)*12,Inputs!C$18*(1+Inputs!C$20)^INT((A513-1)/12),0))</f>
        <v>0</v>
      </c>
      <c r="D513" s="6">
        <f>IF(Inputs!$B$26&lt;&gt;"Ready","FIX INPUTS",IF(A513&lt;=(Inputs!C$17-Inputs!$B$4)*12,Inputs!C$19,0))</f>
        <v>0</v>
      </c>
      <c r="E513" s="6">
        <f>IF(Inputs!$B$26&lt;&gt;"Ready","FIX INPUTS",IF(A513&lt;=(Inputs!C$17-Inputs!$B$4)*12,E512*(1+(((1+Inputs!C$21)*(1-Inputs!C$22))^(1/12)-1))+C513*Inputs!$B$11+D513,E512))</f>
        <v>0</v>
      </c>
      <c r="F513" s="6">
        <f>IF(Inputs!$B$26&lt;&gt;"Ready","FIX INPUTS",IF(A513&lt;=(Inputs!C$17-Inputs!$B$4)*12,F512*(1+(((1+Inputs!C$21)*(1-Inputs!C$22))^(1/12)-1))+C513*Inputs!$B$12,F512))</f>
        <v>0</v>
      </c>
      <c r="G513" s="6">
        <f>IF(Inputs!$B$26&lt;&gt;"Ready","FIX INPUTS",IF(A513&lt;=(Inputs!C$17-Inputs!$B$4)*12,G512*(1+(((1+Inputs!C$21)*(1-Inputs!C$22))^(1/12)-1))+C513*Inputs!$B$13,G512))</f>
        <v>0</v>
      </c>
      <c r="H513" s="6">
        <f>IF(Inputs!$B$26&lt;&gt;"Ready","FIX INPUTS",SUM(E513:G513))</f>
        <v>0</v>
      </c>
      <c r="I513" s="6">
        <f>IF(Inputs!$B$26&lt;&gt;"Ready","FIX INPUTS",H513/(1+Inputs!C$23)^(MIN(A513,(Inputs!C$17-Inputs!$B$4)*12)/12))</f>
        <v>0</v>
      </c>
      <c r="J513" s="6">
        <f>IF(Inputs!$B$26&lt;&gt;"Ready","FIX INPUTS",C513+J512)</f>
        <v>0</v>
      </c>
      <c r="K513" s="6">
        <f>IF(Inputs!$B$26&lt;&gt;"Ready","FIX INPUTS",D513+K512)</f>
        <v>0</v>
      </c>
    </row>
    <row r="514" spans="1:11" ht="27.95" customHeight="1" x14ac:dyDescent="0.25">
      <c r="A514" s="1">
        <v>509</v>
      </c>
      <c r="B514" s="1">
        <f>IF(Inputs!$B$26&lt;&gt;"Ready","FIX INPUTS",Inputs!$B$4+A514/12)</f>
        <v>82.416666666666657</v>
      </c>
      <c r="C514" s="6">
        <f>IF(Inputs!$B$26&lt;&gt;"Ready","FIX INPUTS",IF(A514&lt;=(Inputs!C$17-Inputs!$B$4)*12,Inputs!C$18*(1+Inputs!C$20)^INT((A514-1)/12),0))</f>
        <v>0</v>
      </c>
      <c r="D514" s="6">
        <f>IF(Inputs!$B$26&lt;&gt;"Ready","FIX INPUTS",IF(A514&lt;=(Inputs!C$17-Inputs!$B$4)*12,Inputs!C$19,0))</f>
        <v>0</v>
      </c>
      <c r="E514" s="6">
        <f>IF(Inputs!$B$26&lt;&gt;"Ready","FIX INPUTS",IF(A514&lt;=(Inputs!C$17-Inputs!$B$4)*12,E513*(1+(((1+Inputs!C$21)*(1-Inputs!C$22))^(1/12)-1))+C514*Inputs!$B$11+D514,E513))</f>
        <v>0</v>
      </c>
      <c r="F514" s="6">
        <f>IF(Inputs!$B$26&lt;&gt;"Ready","FIX INPUTS",IF(A514&lt;=(Inputs!C$17-Inputs!$B$4)*12,F513*(1+(((1+Inputs!C$21)*(1-Inputs!C$22))^(1/12)-1))+C514*Inputs!$B$12,F513))</f>
        <v>0</v>
      </c>
      <c r="G514" s="6">
        <f>IF(Inputs!$B$26&lt;&gt;"Ready","FIX INPUTS",IF(A514&lt;=(Inputs!C$17-Inputs!$B$4)*12,G513*(1+(((1+Inputs!C$21)*(1-Inputs!C$22))^(1/12)-1))+C514*Inputs!$B$13,G513))</f>
        <v>0</v>
      </c>
      <c r="H514" s="6">
        <f>IF(Inputs!$B$26&lt;&gt;"Ready","FIX INPUTS",SUM(E514:G514))</f>
        <v>0</v>
      </c>
      <c r="I514" s="6">
        <f>IF(Inputs!$B$26&lt;&gt;"Ready","FIX INPUTS",H514/(1+Inputs!C$23)^(MIN(A514,(Inputs!C$17-Inputs!$B$4)*12)/12))</f>
        <v>0</v>
      </c>
      <c r="J514" s="6">
        <f>IF(Inputs!$B$26&lt;&gt;"Ready","FIX INPUTS",C514+J513)</f>
        <v>0</v>
      </c>
      <c r="K514" s="6">
        <f>IF(Inputs!$B$26&lt;&gt;"Ready","FIX INPUTS",D514+K513)</f>
        <v>0</v>
      </c>
    </row>
    <row r="515" spans="1:11" ht="27.95" customHeight="1" x14ac:dyDescent="0.25">
      <c r="A515" s="1">
        <v>510</v>
      </c>
      <c r="B515" s="1">
        <f>IF(Inputs!$B$26&lt;&gt;"Ready","FIX INPUTS",Inputs!$B$4+A515/12)</f>
        <v>82.5</v>
      </c>
      <c r="C515" s="6">
        <f>IF(Inputs!$B$26&lt;&gt;"Ready","FIX INPUTS",IF(A515&lt;=(Inputs!C$17-Inputs!$B$4)*12,Inputs!C$18*(1+Inputs!C$20)^INT((A515-1)/12),0))</f>
        <v>0</v>
      </c>
      <c r="D515" s="6">
        <f>IF(Inputs!$B$26&lt;&gt;"Ready","FIX INPUTS",IF(A515&lt;=(Inputs!C$17-Inputs!$B$4)*12,Inputs!C$19,0))</f>
        <v>0</v>
      </c>
      <c r="E515" s="6">
        <f>IF(Inputs!$B$26&lt;&gt;"Ready","FIX INPUTS",IF(A515&lt;=(Inputs!C$17-Inputs!$B$4)*12,E514*(1+(((1+Inputs!C$21)*(1-Inputs!C$22))^(1/12)-1))+C515*Inputs!$B$11+D515,E514))</f>
        <v>0</v>
      </c>
      <c r="F515" s="6">
        <f>IF(Inputs!$B$26&lt;&gt;"Ready","FIX INPUTS",IF(A515&lt;=(Inputs!C$17-Inputs!$B$4)*12,F514*(1+(((1+Inputs!C$21)*(1-Inputs!C$22))^(1/12)-1))+C515*Inputs!$B$12,F514))</f>
        <v>0</v>
      </c>
      <c r="G515" s="6">
        <f>IF(Inputs!$B$26&lt;&gt;"Ready","FIX INPUTS",IF(A515&lt;=(Inputs!C$17-Inputs!$B$4)*12,G514*(1+(((1+Inputs!C$21)*(1-Inputs!C$22))^(1/12)-1))+C515*Inputs!$B$13,G514))</f>
        <v>0</v>
      </c>
      <c r="H515" s="6">
        <f>IF(Inputs!$B$26&lt;&gt;"Ready","FIX INPUTS",SUM(E515:G515))</f>
        <v>0</v>
      </c>
      <c r="I515" s="6">
        <f>IF(Inputs!$B$26&lt;&gt;"Ready","FIX INPUTS",H515/(1+Inputs!C$23)^(MIN(A515,(Inputs!C$17-Inputs!$B$4)*12)/12))</f>
        <v>0</v>
      </c>
      <c r="J515" s="6">
        <f>IF(Inputs!$B$26&lt;&gt;"Ready","FIX INPUTS",C515+J514)</f>
        <v>0</v>
      </c>
      <c r="K515" s="6">
        <f>IF(Inputs!$B$26&lt;&gt;"Ready","FIX INPUTS",D515+K514)</f>
        <v>0</v>
      </c>
    </row>
    <row r="516" spans="1:11" ht="27.95" customHeight="1" x14ac:dyDescent="0.25">
      <c r="A516" s="1">
        <v>511</v>
      </c>
      <c r="B516" s="1">
        <f>IF(Inputs!$B$26&lt;&gt;"Ready","FIX INPUTS",Inputs!$B$4+A516/12)</f>
        <v>82.583333333333343</v>
      </c>
      <c r="C516" s="6">
        <f>IF(Inputs!$B$26&lt;&gt;"Ready","FIX INPUTS",IF(A516&lt;=(Inputs!C$17-Inputs!$B$4)*12,Inputs!C$18*(1+Inputs!C$20)^INT((A516-1)/12),0))</f>
        <v>0</v>
      </c>
      <c r="D516" s="6">
        <f>IF(Inputs!$B$26&lt;&gt;"Ready","FIX INPUTS",IF(A516&lt;=(Inputs!C$17-Inputs!$B$4)*12,Inputs!C$19,0))</f>
        <v>0</v>
      </c>
      <c r="E516" s="6">
        <f>IF(Inputs!$B$26&lt;&gt;"Ready","FIX INPUTS",IF(A516&lt;=(Inputs!C$17-Inputs!$B$4)*12,E515*(1+(((1+Inputs!C$21)*(1-Inputs!C$22))^(1/12)-1))+C516*Inputs!$B$11+D516,E515))</f>
        <v>0</v>
      </c>
      <c r="F516" s="6">
        <f>IF(Inputs!$B$26&lt;&gt;"Ready","FIX INPUTS",IF(A516&lt;=(Inputs!C$17-Inputs!$B$4)*12,F515*(1+(((1+Inputs!C$21)*(1-Inputs!C$22))^(1/12)-1))+C516*Inputs!$B$12,F515))</f>
        <v>0</v>
      </c>
      <c r="G516" s="6">
        <f>IF(Inputs!$B$26&lt;&gt;"Ready","FIX INPUTS",IF(A516&lt;=(Inputs!C$17-Inputs!$B$4)*12,G515*(1+(((1+Inputs!C$21)*(1-Inputs!C$22))^(1/12)-1))+C516*Inputs!$B$13,G515))</f>
        <v>0</v>
      </c>
      <c r="H516" s="6">
        <f>IF(Inputs!$B$26&lt;&gt;"Ready","FIX INPUTS",SUM(E516:G516))</f>
        <v>0</v>
      </c>
      <c r="I516" s="6">
        <f>IF(Inputs!$B$26&lt;&gt;"Ready","FIX INPUTS",H516/(1+Inputs!C$23)^(MIN(A516,(Inputs!C$17-Inputs!$B$4)*12)/12))</f>
        <v>0</v>
      </c>
      <c r="J516" s="6">
        <f>IF(Inputs!$B$26&lt;&gt;"Ready","FIX INPUTS",C516+J515)</f>
        <v>0</v>
      </c>
      <c r="K516" s="6">
        <f>IF(Inputs!$B$26&lt;&gt;"Ready","FIX INPUTS",D516+K515)</f>
        <v>0</v>
      </c>
    </row>
    <row r="517" spans="1:11" ht="27.95" customHeight="1" x14ac:dyDescent="0.25">
      <c r="A517" s="1">
        <v>512</v>
      </c>
      <c r="B517" s="1">
        <f>IF(Inputs!$B$26&lt;&gt;"Ready","FIX INPUTS",Inputs!$B$4+A517/12)</f>
        <v>82.666666666666657</v>
      </c>
      <c r="C517" s="6">
        <f>IF(Inputs!$B$26&lt;&gt;"Ready","FIX INPUTS",IF(A517&lt;=(Inputs!C$17-Inputs!$B$4)*12,Inputs!C$18*(1+Inputs!C$20)^INT((A517-1)/12),0))</f>
        <v>0</v>
      </c>
      <c r="D517" s="6">
        <f>IF(Inputs!$B$26&lt;&gt;"Ready","FIX INPUTS",IF(A517&lt;=(Inputs!C$17-Inputs!$B$4)*12,Inputs!C$19,0))</f>
        <v>0</v>
      </c>
      <c r="E517" s="6">
        <f>IF(Inputs!$B$26&lt;&gt;"Ready","FIX INPUTS",IF(A517&lt;=(Inputs!C$17-Inputs!$B$4)*12,E516*(1+(((1+Inputs!C$21)*(1-Inputs!C$22))^(1/12)-1))+C517*Inputs!$B$11+D517,E516))</f>
        <v>0</v>
      </c>
      <c r="F517" s="6">
        <f>IF(Inputs!$B$26&lt;&gt;"Ready","FIX INPUTS",IF(A517&lt;=(Inputs!C$17-Inputs!$B$4)*12,F516*(1+(((1+Inputs!C$21)*(1-Inputs!C$22))^(1/12)-1))+C517*Inputs!$B$12,F516))</f>
        <v>0</v>
      </c>
      <c r="G517" s="6">
        <f>IF(Inputs!$B$26&lt;&gt;"Ready","FIX INPUTS",IF(A517&lt;=(Inputs!C$17-Inputs!$B$4)*12,G516*(1+(((1+Inputs!C$21)*(1-Inputs!C$22))^(1/12)-1))+C517*Inputs!$B$13,G516))</f>
        <v>0</v>
      </c>
      <c r="H517" s="6">
        <f>IF(Inputs!$B$26&lt;&gt;"Ready","FIX INPUTS",SUM(E517:G517))</f>
        <v>0</v>
      </c>
      <c r="I517" s="6">
        <f>IF(Inputs!$B$26&lt;&gt;"Ready","FIX INPUTS",H517/(1+Inputs!C$23)^(MIN(A517,(Inputs!C$17-Inputs!$B$4)*12)/12))</f>
        <v>0</v>
      </c>
      <c r="J517" s="6">
        <f>IF(Inputs!$B$26&lt;&gt;"Ready","FIX INPUTS",C517+J516)</f>
        <v>0</v>
      </c>
      <c r="K517" s="6">
        <f>IF(Inputs!$B$26&lt;&gt;"Ready","FIX INPUTS",D517+K516)</f>
        <v>0</v>
      </c>
    </row>
    <row r="518" spans="1:11" ht="27.95" customHeight="1" x14ac:dyDescent="0.25">
      <c r="A518" s="1">
        <v>513</v>
      </c>
      <c r="B518" s="1">
        <f>IF(Inputs!$B$26&lt;&gt;"Ready","FIX INPUTS",Inputs!$B$4+A518/12)</f>
        <v>82.75</v>
      </c>
      <c r="C518" s="6">
        <f>IF(Inputs!$B$26&lt;&gt;"Ready","FIX INPUTS",IF(A518&lt;=(Inputs!C$17-Inputs!$B$4)*12,Inputs!C$18*(1+Inputs!C$20)^INT((A518-1)/12),0))</f>
        <v>0</v>
      </c>
      <c r="D518" s="6">
        <f>IF(Inputs!$B$26&lt;&gt;"Ready","FIX INPUTS",IF(A518&lt;=(Inputs!C$17-Inputs!$B$4)*12,Inputs!C$19,0))</f>
        <v>0</v>
      </c>
      <c r="E518" s="6">
        <f>IF(Inputs!$B$26&lt;&gt;"Ready","FIX INPUTS",IF(A518&lt;=(Inputs!C$17-Inputs!$B$4)*12,E517*(1+(((1+Inputs!C$21)*(1-Inputs!C$22))^(1/12)-1))+C518*Inputs!$B$11+D518,E517))</f>
        <v>0</v>
      </c>
      <c r="F518" s="6">
        <f>IF(Inputs!$B$26&lt;&gt;"Ready","FIX INPUTS",IF(A518&lt;=(Inputs!C$17-Inputs!$B$4)*12,F517*(1+(((1+Inputs!C$21)*(1-Inputs!C$22))^(1/12)-1))+C518*Inputs!$B$12,F517))</f>
        <v>0</v>
      </c>
      <c r="G518" s="6">
        <f>IF(Inputs!$B$26&lt;&gt;"Ready","FIX INPUTS",IF(A518&lt;=(Inputs!C$17-Inputs!$B$4)*12,G517*(1+(((1+Inputs!C$21)*(1-Inputs!C$22))^(1/12)-1))+C518*Inputs!$B$13,G517))</f>
        <v>0</v>
      </c>
      <c r="H518" s="6">
        <f>IF(Inputs!$B$26&lt;&gt;"Ready","FIX INPUTS",SUM(E518:G518))</f>
        <v>0</v>
      </c>
      <c r="I518" s="6">
        <f>IF(Inputs!$B$26&lt;&gt;"Ready","FIX INPUTS",H518/(1+Inputs!C$23)^(MIN(A518,(Inputs!C$17-Inputs!$B$4)*12)/12))</f>
        <v>0</v>
      </c>
      <c r="J518" s="6">
        <f>IF(Inputs!$B$26&lt;&gt;"Ready","FIX INPUTS",C518+J517)</f>
        <v>0</v>
      </c>
      <c r="K518" s="6">
        <f>IF(Inputs!$B$26&lt;&gt;"Ready","FIX INPUTS",D518+K517)</f>
        <v>0</v>
      </c>
    </row>
    <row r="519" spans="1:11" ht="27.95" customHeight="1" x14ac:dyDescent="0.25">
      <c r="A519" s="1">
        <v>514</v>
      </c>
      <c r="B519" s="1">
        <f>IF(Inputs!$B$26&lt;&gt;"Ready","FIX INPUTS",Inputs!$B$4+A519/12)</f>
        <v>82.833333333333343</v>
      </c>
      <c r="C519" s="6">
        <f>IF(Inputs!$B$26&lt;&gt;"Ready","FIX INPUTS",IF(A519&lt;=(Inputs!C$17-Inputs!$B$4)*12,Inputs!C$18*(1+Inputs!C$20)^INT((A519-1)/12),0))</f>
        <v>0</v>
      </c>
      <c r="D519" s="6">
        <f>IF(Inputs!$B$26&lt;&gt;"Ready","FIX INPUTS",IF(A519&lt;=(Inputs!C$17-Inputs!$B$4)*12,Inputs!C$19,0))</f>
        <v>0</v>
      </c>
      <c r="E519" s="6">
        <f>IF(Inputs!$B$26&lt;&gt;"Ready","FIX INPUTS",IF(A519&lt;=(Inputs!C$17-Inputs!$B$4)*12,E518*(1+(((1+Inputs!C$21)*(1-Inputs!C$22))^(1/12)-1))+C519*Inputs!$B$11+D519,E518))</f>
        <v>0</v>
      </c>
      <c r="F519" s="6">
        <f>IF(Inputs!$B$26&lt;&gt;"Ready","FIX INPUTS",IF(A519&lt;=(Inputs!C$17-Inputs!$B$4)*12,F518*(1+(((1+Inputs!C$21)*(1-Inputs!C$22))^(1/12)-1))+C519*Inputs!$B$12,F518))</f>
        <v>0</v>
      </c>
      <c r="G519" s="6">
        <f>IF(Inputs!$B$26&lt;&gt;"Ready","FIX INPUTS",IF(A519&lt;=(Inputs!C$17-Inputs!$B$4)*12,G518*(1+(((1+Inputs!C$21)*(1-Inputs!C$22))^(1/12)-1))+C519*Inputs!$B$13,G518))</f>
        <v>0</v>
      </c>
      <c r="H519" s="6">
        <f>IF(Inputs!$B$26&lt;&gt;"Ready","FIX INPUTS",SUM(E519:G519))</f>
        <v>0</v>
      </c>
      <c r="I519" s="6">
        <f>IF(Inputs!$B$26&lt;&gt;"Ready","FIX INPUTS",H519/(1+Inputs!C$23)^(MIN(A519,(Inputs!C$17-Inputs!$B$4)*12)/12))</f>
        <v>0</v>
      </c>
      <c r="J519" s="6">
        <f>IF(Inputs!$B$26&lt;&gt;"Ready","FIX INPUTS",C519+J518)</f>
        <v>0</v>
      </c>
      <c r="K519" s="6">
        <f>IF(Inputs!$B$26&lt;&gt;"Ready","FIX INPUTS",D519+K518)</f>
        <v>0</v>
      </c>
    </row>
    <row r="520" spans="1:11" ht="27.95" customHeight="1" x14ac:dyDescent="0.25">
      <c r="A520" s="1">
        <v>515</v>
      </c>
      <c r="B520" s="1">
        <f>IF(Inputs!$B$26&lt;&gt;"Ready","FIX INPUTS",Inputs!$B$4+A520/12)</f>
        <v>82.916666666666657</v>
      </c>
      <c r="C520" s="6">
        <f>IF(Inputs!$B$26&lt;&gt;"Ready","FIX INPUTS",IF(A520&lt;=(Inputs!C$17-Inputs!$B$4)*12,Inputs!C$18*(1+Inputs!C$20)^INT((A520-1)/12),0))</f>
        <v>0</v>
      </c>
      <c r="D520" s="6">
        <f>IF(Inputs!$B$26&lt;&gt;"Ready","FIX INPUTS",IF(A520&lt;=(Inputs!C$17-Inputs!$B$4)*12,Inputs!C$19,0))</f>
        <v>0</v>
      </c>
      <c r="E520" s="6">
        <f>IF(Inputs!$B$26&lt;&gt;"Ready","FIX INPUTS",IF(A520&lt;=(Inputs!C$17-Inputs!$B$4)*12,E519*(1+(((1+Inputs!C$21)*(1-Inputs!C$22))^(1/12)-1))+C520*Inputs!$B$11+D520,E519))</f>
        <v>0</v>
      </c>
      <c r="F520" s="6">
        <f>IF(Inputs!$B$26&lt;&gt;"Ready","FIX INPUTS",IF(A520&lt;=(Inputs!C$17-Inputs!$B$4)*12,F519*(1+(((1+Inputs!C$21)*(1-Inputs!C$22))^(1/12)-1))+C520*Inputs!$B$12,F519))</f>
        <v>0</v>
      </c>
      <c r="G520" s="6">
        <f>IF(Inputs!$B$26&lt;&gt;"Ready","FIX INPUTS",IF(A520&lt;=(Inputs!C$17-Inputs!$B$4)*12,G519*(1+(((1+Inputs!C$21)*(1-Inputs!C$22))^(1/12)-1))+C520*Inputs!$B$13,G519))</f>
        <v>0</v>
      </c>
      <c r="H520" s="6">
        <f>IF(Inputs!$B$26&lt;&gt;"Ready","FIX INPUTS",SUM(E520:G520))</f>
        <v>0</v>
      </c>
      <c r="I520" s="6">
        <f>IF(Inputs!$B$26&lt;&gt;"Ready","FIX INPUTS",H520/(1+Inputs!C$23)^(MIN(A520,(Inputs!C$17-Inputs!$B$4)*12)/12))</f>
        <v>0</v>
      </c>
      <c r="J520" s="6">
        <f>IF(Inputs!$B$26&lt;&gt;"Ready","FIX INPUTS",C520+J519)</f>
        <v>0</v>
      </c>
      <c r="K520" s="6">
        <f>IF(Inputs!$B$26&lt;&gt;"Ready","FIX INPUTS",D520+K519)</f>
        <v>0</v>
      </c>
    </row>
    <row r="521" spans="1:11" ht="27.95" customHeight="1" x14ac:dyDescent="0.25">
      <c r="A521" s="1">
        <v>516</v>
      </c>
      <c r="B521" s="1">
        <f>IF(Inputs!$B$26&lt;&gt;"Ready","FIX INPUTS",Inputs!$B$4+A521/12)</f>
        <v>83</v>
      </c>
      <c r="C521" s="6">
        <f>IF(Inputs!$B$26&lt;&gt;"Ready","FIX INPUTS",IF(A521&lt;=(Inputs!C$17-Inputs!$B$4)*12,Inputs!C$18*(1+Inputs!C$20)^INT((A521-1)/12),0))</f>
        <v>0</v>
      </c>
      <c r="D521" s="6">
        <f>IF(Inputs!$B$26&lt;&gt;"Ready","FIX INPUTS",IF(A521&lt;=(Inputs!C$17-Inputs!$B$4)*12,Inputs!C$19,0))</f>
        <v>0</v>
      </c>
      <c r="E521" s="6">
        <f>IF(Inputs!$B$26&lt;&gt;"Ready","FIX INPUTS",IF(A521&lt;=(Inputs!C$17-Inputs!$B$4)*12,E520*(1+(((1+Inputs!C$21)*(1-Inputs!C$22))^(1/12)-1))+C521*Inputs!$B$11+D521,E520))</f>
        <v>0</v>
      </c>
      <c r="F521" s="6">
        <f>IF(Inputs!$B$26&lt;&gt;"Ready","FIX INPUTS",IF(A521&lt;=(Inputs!C$17-Inputs!$B$4)*12,F520*(1+(((1+Inputs!C$21)*(1-Inputs!C$22))^(1/12)-1))+C521*Inputs!$B$12,F520))</f>
        <v>0</v>
      </c>
      <c r="G521" s="6">
        <f>IF(Inputs!$B$26&lt;&gt;"Ready","FIX INPUTS",IF(A521&lt;=(Inputs!C$17-Inputs!$B$4)*12,G520*(1+(((1+Inputs!C$21)*(1-Inputs!C$22))^(1/12)-1))+C521*Inputs!$B$13,G520))</f>
        <v>0</v>
      </c>
      <c r="H521" s="6">
        <f>IF(Inputs!$B$26&lt;&gt;"Ready","FIX INPUTS",SUM(E521:G521))</f>
        <v>0</v>
      </c>
      <c r="I521" s="6">
        <f>IF(Inputs!$B$26&lt;&gt;"Ready","FIX INPUTS",H521/(1+Inputs!C$23)^(MIN(A521,(Inputs!C$17-Inputs!$B$4)*12)/12))</f>
        <v>0</v>
      </c>
      <c r="J521" s="6">
        <f>IF(Inputs!$B$26&lt;&gt;"Ready","FIX INPUTS",C521+J520)</f>
        <v>0</v>
      </c>
      <c r="K521" s="6">
        <f>IF(Inputs!$B$26&lt;&gt;"Ready","FIX INPUTS",D521+K520)</f>
        <v>0</v>
      </c>
    </row>
    <row r="522" spans="1:11" ht="27.95" customHeight="1" x14ac:dyDescent="0.25">
      <c r="A522" s="1">
        <v>517</v>
      </c>
      <c r="B522" s="1">
        <f>IF(Inputs!$B$26&lt;&gt;"Ready","FIX INPUTS",Inputs!$B$4+A522/12)</f>
        <v>83.083333333333343</v>
      </c>
      <c r="C522" s="6">
        <f>IF(Inputs!$B$26&lt;&gt;"Ready","FIX INPUTS",IF(A522&lt;=(Inputs!C$17-Inputs!$B$4)*12,Inputs!C$18*(1+Inputs!C$20)^INT((A522-1)/12),0))</f>
        <v>0</v>
      </c>
      <c r="D522" s="6">
        <f>IF(Inputs!$B$26&lt;&gt;"Ready","FIX INPUTS",IF(A522&lt;=(Inputs!C$17-Inputs!$B$4)*12,Inputs!C$19,0))</f>
        <v>0</v>
      </c>
      <c r="E522" s="6">
        <f>IF(Inputs!$B$26&lt;&gt;"Ready","FIX INPUTS",IF(A522&lt;=(Inputs!C$17-Inputs!$B$4)*12,E521*(1+(((1+Inputs!C$21)*(1-Inputs!C$22))^(1/12)-1))+C522*Inputs!$B$11+D522,E521))</f>
        <v>0</v>
      </c>
      <c r="F522" s="6">
        <f>IF(Inputs!$B$26&lt;&gt;"Ready","FIX INPUTS",IF(A522&lt;=(Inputs!C$17-Inputs!$B$4)*12,F521*(1+(((1+Inputs!C$21)*(1-Inputs!C$22))^(1/12)-1))+C522*Inputs!$B$12,F521))</f>
        <v>0</v>
      </c>
      <c r="G522" s="6">
        <f>IF(Inputs!$B$26&lt;&gt;"Ready","FIX INPUTS",IF(A522&lt;=(Inputs!C$17-Inputs!$B$4)*12,G521*(1+(((1+Inputs!C$21)*(1-Inputs!C$22))^(1/12)-1))+C522*Inputs!$B$13,G521))</f>
        <v>0</v>
      </c>
      <c r="H522" s="6">
        <f>IF(Inputs!$B$26&lt;&gt;"Ready","FIX INPUTS",SUM(E522:G522))</f>
        <v>0</v>
      </c>
      <c r="I522" s="6">
        <f>IF(Inputs!$B$26&lt;&gt;"Ready","FIX INPUTS",H522/(1+Inputs!C$23)^(MIN(A522,(Inputs!C$17-Inputs!$B$4)*12)/12))</f>
        <v>0</v>
      </c>
      <c r="J522" s="6">
        <f>IF(Inputs!$B$26&lt;&gt;"Ready","FIX INPUTS",C522+J521)</f>
        <v>0</v>
      </c>
      <c r="K522" s="6">
        <f>IF(Inputs!$B$26&lt;&gt;"Ready","FIX INPUTS",D522+K521)</f>
        <v>0</v>
      </c>
    </row>
    <row r="523" spans="1:11" ht="27.95" customHeight="1" x14ac:dyDescent="0.25">
      <c r="A523" s="1">
        <v>518</v>
      </c>
      <c r="B523" s="1">
        <f>IF(Inputs!$B$26&lt;&gt;"Ready","FIX INPUTS",Inputs!$B$4+A523/12)</f>
        <v>83.166666666666657</v>
      </c>
      <c r="C523" s="6">
        <f>IF(Inputs!$B$26&lt;&gt;"Ready","FIX INPUTS",IF(A523&lt;=(Inputs!C$17-Inputs!$B$4)*12,Inputs!C$18*(1+Inputs!C$20)^INT((A523-1)/12),0))</f>
        <v>0</v>
      </c>
      <c r="D523" s="6">
        <f>IF(Inputs!$B$26&lt;&gt;"Ready","FIX INPUTS",IF(A523&lt;=(Inputs!C$17-Inputs!$B$4)*12,Inputs!C$19,0))</f>
        <v>0</v>
      </c>
      <c r="E523" s="6">
        <f>IF(Inputs!$B$26&lt;&gt;"Ready","FIX INPUTS",IF(A523&lt;=(Inputs!C$17-Inputs!$B$4)*12,E522*(1+(((1+Inputs!C$21)*(1-Inputs!C$22))^(1/12)-1))+C523*Inputs!$B$11+D523,E522))</f>
        <v>0</v>
      </c>
      <c r="F523" s="6">
        <f>IF(Inputs!$B$26&lt;&gt;"Ready","FIX INPUTS",IF(A523&lt;=(Inputs!C$17-Inputs!$B$4)*12,F522*(1+(((1+Inputs!C$21)*(1-Inputs!C$22))^(1/12)-1))+C523*Inputs!$B$12,F522))</f>
        <v>0</v>
      </c>
      <c r="G523" s="6">
        <f>IF(Inputs!$B$26&lt;&gt;"Ready","FIX INPUTS",IF(A523&lt;=(Inputs!C$17-Inputs!$B$4)*12,G522*(1+(((1+Inputs!C$21)*(1-Inputs!C$22))^(1/12)-1))+C523*Inputs!$B$13,G522))</f>
        <v>0</v>
      </c>
      <c r="H523" s="6">
        <f>IF(Inputs!$B$26&lt;&gt;"Ready","FIX INPUTS",SUM(E523:G523))</f>
        <v>0</v>
      </c>
      <c r="I523" s="6">
        <f>IF(Inputs!$B$26&lt;&gt;"Ready","FIX INPUTS",H523/(1+Inputs!C$23)^(MIN(A523,(Inputs!C$17-Inputs!$B$4)*12)/12))</f>
        <v>0</v>
      </c>
      <c r="J523" s="6">
        <f>IF(Inputs!$B$26&lt;&gt;"Ready","FIX INPUTS",C523+J522)</f>
        <v>0</v>
      </c>
      <c r="K523" s="6">
        <f>IF(Inputs!$B$26&lt;&gt;"Ready","FIX INPUTS",D523+K522)</f>
        <v>0</v>
      </c>
    </row>
    <row r="524" spans="1:11" ht="27.95" customHeight="1" x14ac:dyDescent="0.25">
      <c r="A524" s="1">
        <v>519</v>
      </c>
      <c r="B524" s="1">
        <f>IF(Inputs!$B$26&lt;&gt;"Ready","FIX INPUTS",Inputs!$B$4+A524/12)</f>
        <v>83.25</v>
      </c>
      <c r="C524" s="6">
        <f>IF(Inputs!$B$26&lt;&gt;"Ready","FIX INPUTS",IF(A524&lt;=(Inputs!C$17-Inputs!$B$4)*12,Inputs!C$18*(1+Inputs!C$20)^INT((A524-1)/12),0))</f>
        <v>0</v>
      </c>
      <c r="D524" s="6">
        <f>IF(Inputs!$B$26&lt;&gt;"Ready","FIX INPUTS",IF(A524&lt;=(Inputs!C$17-Inputs!$B$4)*12,Inputs!C$19,0))</f>
        <v>0</v>
      </c>
      <c r="E524" s="6">
        <f>IF(Inputs!$B$26&lt;&gt;"Ready","FIX INPUTS",IF(A524&lt;=(Inputs!C$17-Inputs!$B$4)*12,E523*(1+(((1+Inputs!C$21)*(1-Inputs!C$22))^(1/12)-1))+C524*Inputs!$B$11+D524,E523))</f>
        <v>0</v>
      </c>
      <c r="F524" s="6">
        <f>IF(Inputs!$B$26&lt;&gt;"Ready","FIX INPUTS",IF(A524&lt;=(Inputs!C$17-Inputs!$B$4)*12,F523*(1+(((1+Inputs!C$21)*(1-Inputs!C$22))^(1/12)-1))+C524*Inputs!$B$12,F523))</f>
        <v>0</v>
      </c>
      <c r="G524" s="6">
        <f>IF(Inputs!$B$26&lt;&gt;"Ready","FIX INPUTS",IF(A524&lt;=(Inputs!C$17-Inputs!$B$4)*12,G523*(1+(((1+Inputs!C$21)*(1-Inputs!C$22))^(1/12)-1))+C524*Inputs!$B$13,G523))</f>
        <v>0</v>
      </c>
      <c r="H524" s="6">
        <f>IF(Inputs!$B$26&lt;&gt;"Ready","FIX INPUTS",SUM(E524:G524))</f>
        <v>0</v>
      </c>
      <c r="I524" s="6">
        <f>IF(Inputs!$B$26&lt;&gt;"Ready","FIX INPUTS",H524/(1+Inputs!C$23)^(MIN(A524,(Inputs!C$17-Inputs!$B$4)*12)/12))</f>
        <v>0</v>
      </c>
      <c r="J524" s="6">
        <f>IF(Inputs!$B$26&lt;&gt;"Ready","FIX INPUTS",C524+J523)</f>
        <v>0</v>
      </c>
      <c r="K524" s="6">
        <f>IF(Inputs!$B$26&lt;&gt;"Ready","FIX INPUTS",D524+K523)</f>
        <v>0</v>
      </c>
    </row>
    <row r="525" spans="1:11" ht="27.95" customHeight="1" x14ac:dyDescent="0.25">
      <c r="A525" s="1">
        <v>520</v>
      </c>
      <c r="B525" s="1">
        <f>IF(Inputs!$B$26&lt;&gt;"Ready","FIX INPUTS",Inputs!$B$4+A525/12)</f>
        <v>83.333333333333343</v>
      </c>
      <c r="C525" s="6">
        <f>IF(Inputs!$B$26&lt;&gt;"Ready","FIX INPUTS",IF(A525&lt;=(Inputs!C$17-Inputs!$B$4)*12,Inputs!C$18*(1+Inputs!C$20)^INT((A525-1)/12),0))</f>
        <v>0</v>
      </c>
      <c r="D525" s="6">
        <f>IF(Inputs!$B$26&lt;&gt;"Ready","FIX INPUTS",IF(A525&lt;=(Inputs!C$17-Inputs!$B$4)*12,Inputs!C$19,0))</f>
        <v>0</v>
      </c>
      <c r="E525" s="6">
        <f>IF(Inputs!$B$26&lt;&gt;"Ready","FIX INPUTS",IF(A525&lt;=(Inputs!C$17-Inputs!$B$4)*12,E524*(1+(((1+Inputs!C$21)*(1-Inputs!C$22))^(1/12)-1))+C525*Inputs!$B$11+D525,E524))</f>
        <v>0</v>
      </c>
      <c r="F525" s="6">
        <f>IF(Inputs!$B$26&lt;&gt;"Ready","FIX INPUTS",IF(A525&lt;=(Inputs!C$17-Inputs!$B$4)*12,F524*(1+(((1+Inputs!C$21)*(1-Inputs!C$22))^(1/12)-1))+C525*Inputs!$B$12,F524))</f>
        <v>0</v>
      </c>
      <c r="G525" s="6">
        <f>IF(Inputs!$B$26&lt;&gt;"Ready","FIX INPUTS",IF(A525&lt;=(Inputs!C$17-Inputs!$B$4)*12,G524*(1+(((1+Inputs!C$21)*(1-Inputs!C$22))^(1/12)-1))+C525*Inputs!$B$13,G524))</f>
        <v>0</v>
      </c>
      <c r="H525" s="6">
        <f>IF(Inputs!$B$26&lt;&gt;"Ready","FIX INPUTS",SUM(E525:G525))</f>
        <v>0</v>
      </c>
      <c r="I525" s="6">
        <f>IF(Inputs!$B$26&lt;&gt;"Ready","FIX INPUTS",H525/(1+Inputs!C$23)^(MIN(A525,(Inputs!C$17-Inputs!$B$4)*12)/12))</f>
        <v>0</v>
      </c>
      <c r="J525" s="6">
        <f>IF(Inputs!$B$26&lt;&gt;"Ready","FIX INPUTS",C525+J524)</f>
        <v>0</v>
      </c>
      <c r="K525" s="6">
        <f>IF(Inputs!$B$26&lt;&gt;"Ready","FIX INPUTS",D525+K524)</f>
        <v>0</v>
      </c>
    </row>
    <row r="526" spans="1:11" ht="27.95" customHeight="1" x14ac:dyDescent="0.25">
      <c r="A526" s="1">
        <v>521</v>
      </c>
      <c r="B526" s="1">
        <f>IF(Inputs!$B$26&lt;&gt;"Ready","FIX INPUTS",Inputs!$B$4+A526/12)</f>
        <v>83.416666666666657</v>
      </c>
      <c r="C526" s="6">
        <f>IF(Inputs!$B$26&lt;&gt;"Ready","FIX INPUTS",IF(A526&lt;=(Inputs!C$17-Inputs!$B$4)*12,Inputs!C$18*(1+Inputs!C$20)^INT((A526-1)/12),0))</f>
        <v>0</v>
      </c>
      <c r="D526" s="6">
        <f>IF(Inputs!$B$26&lt;&gt;"Ready","FIX INPUTS",IF(A526&lt;=(Inputs!C$17-Inputs!$B$4)*12,Inputs!C$19,0))</f>
        <v>0</v>
      </c>
      <c r="E526" s="6">
        <f>IF(Inputs!$B$26&lt;&gt;"Ready","FIX INPUTS",IF(A526&lt;=(Inputs!C$17-Inputs!$B$4)*12,E525*(1+(((1+Inputs!C$21)*(1-Inputs!C$22))^(1/12)-1))+C526*Inputs!$B$11+D526,E525))</f>
        <v>0</v>
      </c>
      <c r="F526" s="6">
        <f>IF(Inputs!$B$26&lt;&gt;"Ready","FIX INPUTS",IF(A526&lt;=(Inputs!C$17-Inputs!$B$4)*12,F525*(1+(((1+Inputs!C$21)*(1-Inputs!C$22))^(1/12)-1))+C526*Inputs!$B$12,F525))</f>
        <v>0</v>
      </c>
      <c r="G526" s="6">
        <f>IF(Inputs!$B$26&lt;&gt;"Ready","FIX INPUTS",IF(A526&lt;=(Inputs!C$17-Inputs!$B$4)*12,G525*(1+(((1+Inputs!C$21)*(1-Inputs!C$22))^(1/12)-1))+C526*Inputs!$B$13,G525))</f>
        <v>0</v>
      </c>
      <c r="H526" s="6">
        <f>IF(Inputs!$B$26&lt;&gt;"Ready","FIX INPUTS",SUM(E526:G526))</f>
        <v>0</v>
      </c>
      <c r="I526" s="6">
        <f>IF(Inputs!$B$26&lt;&gt;"Ready","FIX INPUTS",H526/(1+Inputs!C$23)^(MIN(A526,(Inputs!C$17-Inputs!$B$4)*12)/12))</f>
        <v>0</v>
      </c>
      <c r="J526" s="6">
        <f>IF(Inputs!$B$26&lt;&gt;"Ready","FIX INPUTS",C526+J525)</f>
        <v>0</v>
      </c>
      <c r="K526" s="6">
        <f>IF(Inputs!$B$26&lt;&gt;"Ready","FIX INPUTS",D526+K525)</f>
        <v>0</v>
      </c>
    </row>
    <row r="527" spans="1:11" ht="27.95" customHeight="1" x14ac:dyDescent="0.25">
      <c r="A527" s="1">
        <v>522</v>
      </c>
      <c r="B527" s="1">
        <f>IF(Inputs!$B$26&lt;&gt;"Ready","FIX INPUTS",Inputs!$B$4+A527/12)</f>
        <v>83.5</v>
      </c>
      <c r="C527" s="6">
        <f>IF(Inputs!$B$26&lt;&gt;"Ready","FIX INPUTS",IF(A527&lt;=(Inputs!C$17-Inputs!$B$4)*12,Inputs!C$18*(1+Inputs!C$20)^INT((A527-1)/12),0))</f>
        <v>0</v>
      </c>
      <c r="D527" s="6">
        <f>IF(Inputs!$B$26&lt;&gt;"Ready","FIX INPUTS",IF(A527&lt;=(Inputs!C$17-Inputs!$B$4)*12,Inputs!C$19,0))</f>
        <v>0</v>
      </c>
      <c r="E527" s="6">
        <f>IF(Inputs!$B$26&lt;&gt;"Ready","FIX INPUTS",IF(A527&lt;=(Inputs!C$17-Inputs!$B$4)*12,E526*(1+(((1+Inputs!C$21)*(1-Inputs!C$22))^(1/12)-1))+C527*Inputs!$B$11+D527,E526))</f>
        <v>0</v>
      </c>
      <c r="F527" s="6">
        <f>IF(Inputs!$B$26&lt;&gt;"Ready","FIX INPUTS",IF(A527&lt;=(Inputs!C$17-Inputs!$B$4)*12,F526*(1+(((1+Inputs!C$21)*(1-Inputs!C$22))^(1/12)-1))+C527*Inputs!$B$12,F526))</f>
        <v>0</v>
      </c>
      <c r="G527" s="6">
        <f>IF(Inputs!$B$26&lt;&gt;"Ready","FIX INPUTS",IF(A527&lt;=(Inputs!C$17-Inputs!$B$4)*12,G526*(1+(((1+Inputs!C$21)*(1-Inputs!C$22))^(1/12)-1))+C527*Inputs!$B$13,G526))</f>
        <v>0</v>
      </c>
      <c r="H527" s="6">
        <f>IF(Inputs!$B$26&lt;&gt;"Ready","FIX INPUTS",SUM(E527:G527))</f>
        <v>0</v>
      </c>
      <c r="I527" s="6">
        <f>IF(Inputs!$B$26&lt;&gt;"Ready","FIX INPUTS",H527/(1+Inputs!C$23)^(MIN(A527,(Inputs!C$17-Inputs!$B$4)*12)/12))</f>
        <v>0</v>
      </c>
      <c r="J527" s="6">
        <f>IF(Inputs!$B$26&lt;&gt;"Ready","FIX INPUTS",C527+J526)</f>
        <v>0</v>
      </c>
      <c r="K527" s="6">
        <f>IF(Inputs!$B$26&lt;&gt;"Ready","FIX INPUTS",D527+K526)</f>
        <v>0</v>
      </c>
    </row>
    <row r="528" spans="1:11" ht="27.95" customHeight="1" x14ac:dyDescent="0.25">
      <c r="A528" s="1">
        <v>523</v>
      </c>
      <c r="B528" s="1">
        <f>IF(Inputs!$B$26&lt;&gt;"Ready","FIX INPUTS",Inputs!$B$4+A528/12)</f>
        <v>83.583333333333343</v>
      </c>
      <c r="C528" s="6">
        <f>IF(Inputs!$B$26&lt;&gt;"Ready","FIX INPUTS",IF(A528&lt;=(Inputs!C$17-Inputs!$B$4)*12,Inputs!C$18*(1+Inputs!C$20)^INT((A528-1)/12),0))</f>
        <v>0</v>
      </c>
      <c r="D528" s="6">
        <f>IF(Inputs!$B$26&lt;&gt;"Ready","FIX INPUTS",IF(A528&lt;=(Inputs!C$17-Inputs!$B$4)*12,Inputs!C$19,0))</f>
        <v>0</v>
      </c>
      <c r="E528" s="6">
        <f>IF(Inputs!$B$26&lt;&gt;"Ready","FIX INPUTS",IF(A528&lt;=(Inputs!C$17-Inputs!$B$4)*12,E527*(1+(((1+Inputs!C$21)*(1-Inputs!C$22))^(1/12)-1))+C528*Inputs!$B$11+D528,E527))</f>
        <v>0</v>
      </c>
      <c r="F528" s="6">
        <f>IF(Inputs!$B$26&lt;&gt;"Ready","FIX INPUTS",IF(A528&lt;=(Inputs!C$17-Inputs!$B$4)*12,F527*(1+(((1+Inputs!C$21)*(1-Inputs!C$22))^(1/12)-1))+C528*Inputs!$B$12,F527))</f>
        <v>0</v>
      </c>
      <c r="G528" s="6">
        <f>IF(Inputs!$B$26&lt;&gt;"Ready","FIX INPUTS",IF(A528&lt;=(Inputs!C$17-Inputs!$B$4)*12,G527*(1+(((1+Inputs!C$21)*(1-Inputs!C$22))^(1/12)-1))+C528*Inputs!$B$13,G527))</f>
        <v>0</v>
      </c>
      <c r="H528" s="6">
        <f>IF(Inputs!$B$26&lt;&gt;"Ready","FIX INPUTS",SUM(E528:G528))</f>
        <v>0</v>
      </c>
      <c r="I528" s="6">
        <f>IF(Inputs!$B$26&lt;&gt;"Ready","FIX INPUTS",H528/(1+Inputs!C$23)^(MIN(A528,(Inputs!C$17-Inputs!$B$4)*12)/12))</f>
        <v>0</v>
      </c>
      <c r="J528" s="6">
        <f>IF(Inputs!$B$26&lt;&gt;"Ready","FIX INPUTS",C528+J527)</f>
        <v>0</v>
      </c>
      <c r="K528" s="6">
        <f>IF(Inputs!$B$26&lt;&gt;"Ready","FIX INPUTS",D528+K527)</f>
        <v>0</v>
      </c>
    </row>
    <row r="529" spans="1:11" ht="27.95" customHeight="1" x14ac:dyDescent="0.25">
      <c r="A529" s="1">
        <v>524</v>
      </c>
      <c r="B529" s="1">
        <f>IF(Inputs!$B$26&lt;&gt;"Ready","FIX INPUTS",Inputs!$B$4+A529/12)</f>
        <v>83.666666666666657</v>
      </c>
      <c r="C529" s="6">
        <f>IF(Inputs!$B$26&lt;&gt;"Ready","FIX INPUTS",IF(A529&lt;=(Inputs!C$17-Inputs!$B$4)*12,Inputs!C$18*(1+Inputs!C$20)^INT((A529-1)/12),0))</f>
        <v>0</v>
      </c>
      <c r="D529" s="6">
        <f>IF(Inputs!$B$26&lt;&gt;"Ready","FIX INPUTS",IF(A529&lt;=(Inputs!C$17-Inputs!$B$4)*12,Inputs!C$19,0))</f>
        <v>0</v>
      </c>
      <c r="E529" s="6">
        <f>IF(Inputs!$B$26&lt;&gt;"Ready","FIX INPUTS",IF(A529&lt;=(Inputs!C$17-Inputs!$B$4)*12,E528*(1+(((1+Inputs!C$21)*(1-Inputs!C$22))^(1/12)-1))+C529*Inputs!$B$11+D529,E528))</f>
        <v>0</v>
      </c>
      <c r="F529" s="6">
        <f>IF(Inputs!$B$26&lt;&gt;"Ready","FIX INPUTS",IF(A529&lt;=(Inputs!C$17-Inputs!$B$4)*12,F528*(1+(((1+Inputs!C$21)*(1-Inputs!C$22))^(1/12)-1))+C529*Inputs!$B$12,F528))</f>
        <v>0</v>
      </c>
      <c r="G529" s="6">
        <f>IF(Inputs!$B$26&lt;&gt;"Ready","FIX INPUTS",IF(A529&lt;=(Inputs!C$17-Inputs!$B$4)*12,G528*(1+(((1+Inputs!C$21)*(1-Inputs!C$22))^(1/12)-1))+C529*Inputs!$B$13,G528))</f>
        <v>0</v>
      </c>
      <c r="H529" s="6">
        <f>IF(Inputs!$B$26&lt;&gt;"Ready","FIX INPUTS",SUM(E529:G529))</f>
        <v>0</v>
      </c>
      <c r="I529" s="6">
        <f>IF(Inputs!$B$26&lt;&gt;"Ready","FIX INPUTS",H529/(1+Inputs!C$23)^(MIN(A529,(Inputs!C$17-Inputs!$B$4)*12)/12))</f>
        <v>0</v>
      </c>
      <c r="J529" s="6">
        <f>IF(Inputs!$B$26&lt;&gt;"Ready","FIX INPUTS",C529+J528)</f>
        <v>0</v>
      </c>
      <c r="K529" s="6">
        <f>IF(Inputs!$B$26&lt;&gt;"Ready","FIX INPUTS",D529+K528)</f>
        <v>0</v>
      </c>
    </row>
    <row r="530" spans="1:11" ht="27.95" customHeight="1" x14ac:dyDescent="0.25">
      <c r="A530" s="1">
        <v>525</v>
      </c>
      <c r="B530" s="1">
        <f>IF(Inputs!$B$26&lt;&gt;"Ready","FIX INPUTS",Inputs!$B$4+A530/12)</f>
        <v>83.75</v>
      </c>
      <c r="C530" s="6">
        <f>IF(Inputs!$B$26&lt;&gt;"Ready","FIX INPUTS",IF(A530&lt;=(Inputs!C$17-Inputs!$B$4)*12,Inputs!C$18*(1+Inputs!C$20)^INT((A530-1)/12),0))</f>
        <v>0</v>
      </c>
      <c r="D530" s="6">
        <f>IF(Inputs!$B$26&lt;&gt;"Ready","FIX INPUTS",IF(A530&lt;=(Inputs!C$17-Inputs!$B$4)*12,Inputs!C$19,0))</f>
        <v>0</v>
      </c>
      <c r="E530" s="6">
        <f>IF(Inputs!$B$26&lt;&gt;"Ready","FIX INPUTS",IF(A530&lt;=(Inputs!C$17-Inputs!$B$4)*12,E529*(1+(((1+Inputs!C$21)*(1-Inputs!C$22))^(1/12)-1))+C530*Inputs!$B$11+D530,E529))</f>
        <v>0</v>
      </c>
      <c r="F530" s="6">
        <f>IF(Inputs!$B$26&lt;&gt;"Ready","FIX INPUTS",IF(A530&lt;=(Inputs!C$17-Inputs!$B$4)*12,F529*(1+(((1+Inputs!C$21)*(1-Inputs!C$22))^(1/12)-1))+C530*Inputs!$B$12,F529))</f>
        <v>0</v>
      </c>
      <c r="G530" s="6">
        <f>IF(Inputs!$B$26&lt;&gt;"Ready","FIX INPUTS",IF(A530&lt;=(Inputs!C$17-Inputs!$B$4)*12,G529*(1+(((1+Inputs!C$21)*(1-Inputs!C$22))^(1/12)-1))+C530*Inputs!$B$13,G529))</f>
        <v>0</v>
      </c>
      <c r="H530" s="6">
        <f>IF(Inputs!$B$26&lt;&gt;"Ready","FIX INPUTS",SUM(E530:G530))</f>
        <v>0</v>
      </c>
      <c r="I530" s="6">
        <f>IF(Inputs!$B$26&lt;&gt;"Ready","FIX INPUTS",H530/(1+Inputs!C$23)^(MIN(A530,(Inputs!C$17-Inputs!$B$4)*12)/12))</f>
        <v>0</v>
      </c>
      <c r="J530" s="6">
        <f>IF(Inputs!$B$26&lt;&gt;"Ready","FIX INPUTS",C530+J529)</f>
        <v>0</v>
      </c>
      <c r="K530" s="6">
        <f>IF(Inputs!$B$26&lt;&gt;"Ready","FIX INPUTS",D530+K529)</f>
        <v>0</v>
      </c>
    </row>
    <row r="531" spans="1:11" ht="27.95" customHeight="1" x14ac:dyDescent="0.25">
      <c r="A531" s="1">
        <v>526</v>
      </c>
      <c r="B531" s="1">
        <f>IF(Inputs!$B$26&lt;&gt;"Ready","FIX INPUTS",Inputs!$B$4+A531/12)</f>
        <v>83.833333333333343</v>
      </c>
      <c r="C531" s="6">
        <f>IF(Inputs!$B$26&lt;&gt;"Ready","FIX INPUTS",IF(A531&lt;=(Inputs!C$17-Inputs!$B$4)*12,Inputs!C$18*(1+Inputs!C$20)^INT((A531-1)/12),0))</f>
        <v>0</v>
      </c>
      <c r="D531" s="6">
        <f>IF(Inputs!$B$26&lt;&gt;"Ready","FIX INPUTS",IF(A531&lt;=(Inputs!C$17-Inputs!$B$4)*12,Inputs!C$19,0))</f>
        <v>0</v>
      </c>
      <c r="E531" s="6">
        <f>IF(Inputs!$B$26&lt;&gt;"Ready","FIX INPUTS",IF(A531&lt;=(Inputs!C$17-Inputs!$B$4)*12,E530*(1+(((1+Inputs!C$21)*(1-Inputs!C$22))^(1/12)-1))+C531*Inputs!$B$11+D531,E530))</f>
        <v>0</v>
      </c>
      <c r="F531" s="6">
        <f>IF(Inputs!$B$26&lt;&gt;"Ready","FIX INPUTS",IF(A531&lt;=(Inputs!C$17-Inputs!$B$4)*12,F530*(1+(((1+Inputs!C$21)*(1-Inputs!C$22))^(1/12)-1))+C531*Inputs!$B$12,F530))</f>
        <v>0</v>
      </c>
      <c r="G531" s="6">
        <f>IF(Inputs!$B$26&lt;&gt;"Ready","FIX INPUTS",IF(A531&lt;=(Inputs!C$17-Inputs!$B$4)*12,G530*(1+(((1+Inputs!C$21)*(1-Inputs!C$22))^(1/12)-1))+C531*Inputs!$B$13,G530))</f>
        <v>0</v>
      </c>
      <c r="H531" s="6">
        <f>IF(Inputs!$B$26&lt;&gt;"Ready","FIX INPUTS",SUM(E531:G531))</f>
        <v>0</v>
      </c>
      <c r="I531" s="6">
        <f>IF(Inputs!$B$26&lt;&gt;"Ready","FIX INPUTS",H531/(1+Inputs!C$23)^(MIN(A531,(Inputs!C$17-Inputs!$B$4)*12)/12))</f>
        <v>0</v>
      </c>
      <c r="J531" s="6">
        <f>IF(Inputs!$B$26&lt;&gt;"Ready","FIX INPUTS",C531+J530)</f>
        <v>0</v>
      </c>
      <c r="K531" s="6">
        <f>IF(Inputs!$B$26&lt;&gt;"Ready","FIX INPUTS",D531+K530)</f>
        <v>0</v>
      </c>
    </row>
    <row r="532" spans="1:11" ht="27.95" customHeight="1" x14ac:dyDescent="0.25">
      <c r="A532" s="1">
        <v>527</v>
      </c>
      <c r="B532" s="1">
        <f>IF(Inputs!$B$26&lt;&gt;"Ready","FIX INPUTS",Inputs!$B$4+A532/12)</f>
        <v>83.916666666666657</v>
      </c>
      <c r="C532" s="6">
        <f>IF(Inputs!$B$26&lt;&gt;"Ready","FIX INPUTS",IF(A532&lt;=(Inputs!C$17-Inputs!$B$4)*12,Inputs!C$18*(1+Inputs!C$20)^INT((A532-1)/12),0))</f>
        <v>0</v>
      </c>
      <c r="D532" s="6">
        <f>IF(Inputs!$B$26&lt;&gt;"Ready","FIX INPUTS",IF(A532&lt;=(Inputs!C$17-Inputs!$B$4)*12,Inputs!C$19,0))</f>
        <v>0</v>
      </c>
      <c r="E532" s="6">
        <f>IF(Inputs!$B$26&lt;&gt;"Ready","FIX INPUTS",IF(A532&lt;=(Inputs!C$17-Inputs!$B$4)*12,E531*(1+(((1+Inputs!C$21)*(1-Inputs!C$22))^(1/12)-1))+C532*Inputs!$B$11+D532,E531))</f>
        <v>0</v>
      </c>
      <c r="F532" s="6">
        <f>IF(Inputs!$B$26&lt;&gt;"Ready","FIX INPUTS",IF(A532&lt;=(Inputs!C$17-Inputs!$B$4)*12,F531*(1+(((1+Inputs!C$21)*(1-Inputs!C$22))^(1/12)-1))+C532*Inputs!$B$12,F531))</f>
        <v>0</v>
      </c>
      <c r="G532" s="6">
        <f>IF(Inputs!$B$26&lt;&gt;"Ready","FIX INPUTS",IF(A532&lt;=(Inputs!C$17-Inputs!$B$4)*12,G531*(1+(((1+Inputs!C$21)*(1-Inputs!C$22))^(1/12)-1))+C532*Inputs!$B$13,G531))</f>
        <v>0</v>
      </c>
      <c r="H532" s="6">
        <f>IF(Inputs!$B$26&lt;&gt;"Ready","FIX INPUTS",SUM(E532:G532))</f>
        <v>0</v>
      </c>
      <c r="I532" s="6">
        <f>IF(Inputs!$B$26&lt;&gt;"Ready","FIX INPUTS",H532/(1+Inputs!C$23)^(MIN(A532,(Inputs!C$17-Inputs!$B$4)*12)/12))</f>
        <v>0</v>
      </c>
      <c r="J532" s="6">
        <f>IF(Inputs!$B$26&lt;&gt;"Ready","FIX INPUTS",C532+J531)</f>
        <v>0</v>
      </c>
      <c r="K532" s="6">
        <f>IF(Inputs!$B$26&lt;&gt;"Ready","FIX INPUTS",D532+K531)</f>
        <v>0</v>
      </c>
    </row>
    <row r="533" spans="1:11" ht="27.95" customHeight="1" x14ac:dyDescent="0.25">
      <c r="A533" s="1">
        <v>528</v>
      </c>
      <c r="B533" s="1">
        <f>IF(Inputs!$B$26&lt;&gt;"Ready","FIX INPUTS",Inputs!$B$4+A533/12)</f>
        <v>84</v>
      </c>
      <c r="C533" s="6">
        <f>IF(Inputs!$B$26&lt;&gt;"Ready","FIX INPUTS",IF(A533&lt;=(Inputs!C$17-Inputs!$B$4)*12,Inputs!C$18*(1+Inputs!C$20)^INT((A533-1)/12),0))</f>
        <v>0</v>
      </c>
      <c r="D533" s="6">
        <f>IF(Inputs!$B$26&lt;&gt;"Ready","FIX INPUTS",IF(A533&lt;=(Inputs!C$17-Inputs!$B$4)*12,Inputs!C$19,0))</f>
        <v>0</v>
      </c>
      <c r="E533" s="6">
        <f>IF(Inputs!$B$26&lt;&gt;"Ready","FIX INPUTS",IF(A533&lt;=(Inputs!C$17-Inputs!$B$4)*12,E532*(1+(((1+Inputs!C$21)*(1-Inputs!C$22))^(1/12)-1))+C533*Inputs!$B$11+D533,E532))</f>
        <v>0</v>
      </c>
      <c r="F533" s="6">
        <f>IF(Inputs!$B$26&lt;&gt;"Ready","FIX INPUTS",IF(A533&lt;=(Inputs!C$17-Inputs!$B$4)*12,F532*(1+(((1+Inputs!C$21)*(1-Inputs!C$22))^(1/12)-1))+C533*Inputs!$B$12,F532))</f>
        <v>0</v>
      </c>
      <c r="G533" s="6">
        <f>IF(Inputs!$B$26&lt;&gt;"Ready","FIX INPUTS",IF(A533&lt;=(Inputs!C$17-Inputs!$B$4)*12,G532*(1+(((1+Inputs!C$21)*(1-Inputs!C$22))^(1/12)-1))+C533*Inputs!$B$13,G532))</f>
        <v>0</v>
      </c>
      <c r="H533" s="6">
        <f>IF(Inputs!$B$26&lt;&gt;"Ready","FIX INPUTS",SUM(E533:G533))</f>
        <v>0</v>
      </c>
      <c r="I533" s="6">
        <f>IF(Inputs!$B$26&lt;&gt;"Ready","FIX INPUTS",H533/(1+Inputs!C$23)^(MIN(A533,(Inputs!C$17-Inputs!$B$4)*12)/12))</f>
        <v>0</v>
      </c>
      <c r="J533" s="6">
        <f>IF(Inputs!$B$26&lt;&gt;"Ready","FIX INPUTS",C533+J532)</f>
        <v>0</v>
      </c>
      <c r="K533" s="6">
        <f>IF(Inputs!$B$26&lt;&gt;"Ready","FIX INPUTS",D533+K532)</f>
        <v>0</v>
      </c>
    </row>
    <row r="534" spans="1:11" ht="27.95" customHeight="1" x14ac:dyDescent="0.25">
      <c r="A534" s="1">
        <v>529</v>
      </c>
      <c r="B534" s="1">
        <f>IF(Inputs!$B$26&lt;&gt;"Ready","FIX INPUTS",Inputs!$B$4+A534/12)</f>
        <v>84.083333333333343</v>
      </c>
      <c r="C534" s="6">
        <f>IF(Inputs!$B$26&lt;&gt;"Ready","FIX INPUTS",IF(A534&lt;=(Inputs!C$17-Inputs!$B$4)*12,Inputs!C$18*(1+Inputs!C$20)^INT((A534-1)/12),0))</f>
        <v>0</v>
      </c>
      <c r="D534" s="6">
        <f>IF(Inputs!$B$26&lt;&gt;"Ready","FIX INPUTS",IF(A534&lt;=(Inputs!C$17-Inputs!$B$4)*12,Inputs!C$19,0))</f>
        <v>0</v>
      </c>
      <c r="E534" s="6">
        <f>IF(Inputs!$B$26&lt;&gt;"Ready","FIX INPUTS",IF(A534&lt;=(Inputs!C$17-Inputs!$B$4)*12,E533*(1+(((1+Inputs!C$21)*(1-Inputs!C$22))^(1/12)-1))+C534*Inputs!$B$11+D534,E533))</f>
        <v>0</v>
      </c>
      <c r="F534" s="6">
        <f>IF(Inputs!$B$26&lt;&gt;"Ready","FIX INPUTS",IF(A534&lt;=(Inputs!C$17-Inputs!$B$4)*12,F533*(1+(((1+Inputs!C$21)*(1-Inputs!C$22))^(1/12)-1))+C534*Inputs!$B$12,F533))</f>
        <v>0</v>
      </c>
      <c r="G534" s="6">
        <f>IF(Inputs!$B$26&lt;&gt;"Ready","FIX INPUTS",IF(A534&lt;=(Inputs!C$17-Inputs!$B$4)*12,G533*(1+(((1+Inputs!C$21)*(1-Inputs!C$22))^(1/12)-1))+C534*Inputs!$B$13,G533))</f>
        <v>0</v>
      </c>
      <c r="H534" s="6">
        <f>IF(Inputs!$B$26&lt;&gt;"Ready","FIX INPUTS",SUM(E534:G534))</f>
        <v>0</v>
      </c>
      <c r="I534" s="6">
        <f>IF(Inputs!$B$26&lt;&gt;"Ready","FIX INPUTS",H534/(1+Inputs!C$23)^(MIN(A534,(Inputs!C$17-Inputs!$B$4)*12)/12))</f>
        <v>0</v>
      </c>
      <c r="J534" s="6">
        <f>IF(Inputs!$B$26&lt;&gt;"Ready","FIX INPUTS",C534+J533)</f>
        <v>0</v>
      </c>
      <c r="K534" s="6">
        <f>IF(Inputs!$B$26&lt;&gt;"Ready","FIX INPUTS",D534+K533)</f>
        <v>0</v>
      </c>
    </row>
    <row r="535" spans="1:11" ht="27.95" customHeight="1" x14ac:dyDescent="0.25">
      <c r="A535" s="1">
        <v>530</v>
      </c>
      <c r="B535" s="1">
        <f>IF(Inputs!$B$26&lt;&gt;"Ready","FIX INPUTS",Inputs!$B$4+A535/12)</f>
        <v>84.166666666666657</v>
      </c>
      <c r="C535" s="6">
        <f>IF(Inputs!$B$26&lt;&gt;"Ready","FIX INPUTS",IF(A535&lt;=(Inputs!C$17-Inputs!$B$4)*12,Inputs!C$18*(1+Inputs!C$20)^INT((A535-1)/12),0))</f>
        <v>0</v>
      </c>
      <c r="D535" s="6">
        <f>IF(Inputs!$B$26&lt;&gt;"Ready","FIX INPUTS",IF(A535&lt;=(Inputs!C$17-Inputs!$B$4)*12,Inputs!C$19,0))</f>
        <v>0</v>
      </c>
      <c r="E535" s="6">
        <f>IF(Inputs!$B$26&lt;&gt;"Ready","FIX INPUTS",IF(A535&lt;=(Inputs!C$17-Inputs!$B$4)*12,E534*(1+(((1+Inputs!C$21)*(1-Inputs!C$22))^(1/12)-1))+C535*Inputs!$B$11+D535,E534))</f>
        <v>0</v>
      </c>
      <c r="F535" s="6">
        <f>IF(Inputs!$B$26&lt;&gt;"Ready","FIX INPUTS",IF(A535&lt;=(Inputs!C$17-Inputs!$B$4)*12,F534*(1+(((1+Inputs!C$21)*(1-Inputs!C$22))^(1/12)-1))+C535*Inputs!$B$12,F534))</f>
        <v>0</v>
      </c>
      <c r="G535" s="6">
        <f>IF(Inputs!$B$26&lt;&gt;"Ready","FIX INPUTS",IF(A535&lt;=(Inputs!C$17-Inputs!$B$4)*12,G534*(1+(((1+Inputs!C$21)*(1-Inputs!C$22))^(1/12)-1))+C535*Inputs!$B$13,G534))</f>
        <v>0</v>
      </c>
      <c r="H535" s="6">
        <f>IF(Inputs!$B$26&lt;&gt;"Ready","FIX INPUTS",SUM(E535:G535))</f>
        <v>0</v>
      </c>
      <c r="I535" s="6">
        <f>IF(Inputs!$B$26&lt;&gt;"Ready","FIX INPUTS",H535/(1+Inputs!C$23)^(MIN(A535,(Inputs!C$17-Inputs!$B$4)*12)/12))</f>
        <v>0</v>
      </c>
      <c r="J535" s="6">
        <f>IF(Inputs!$B$26&lt;&gt;"Ready","FIX INPUTS",C535+J534)</f>
        <v>0</v>
      </c>
      <c r="K535" s="6">
        <f>IF(Inputs!$B$26&lt;&gt;"Ready","FIX INPUTS",D535+K534)</f>
        <v>0</v>
      </c>
    </row>
    <row r="536" spans="1:11" ht="27.95" customHeight="1" x14ac:dyDescent="0.25">
      <c r="A536" s="1">
        <v>531</v>
      </c>
      <c r="B536" s="1">
        <f>IF(Inputs!$B$26&lt;&gt;"Ready","FIX INPUTS",Inputs!$B$4+A536/12)</f>
        <v>84.25</v>
      </c>
      <c r="C536" s="6">
        <f>IF(Inputs!$B$26&lt;&gt;"Ready","FIX INPUTS",IF(A536&lt;=(Inputs!C$17-Inputs!$B$4)*12,Inputs!C$18*(1+Inputs!C$20)^INT((A536-1)/12),0))</f>
        <v>0</v>
      </c>
      <c r="D536" s="6">
        <f>IF(Inputs!$B$26&lt;&gt;"Ready","FIX INPUTS",IF(A536&lt;=(Inputs!C$17-Inputs!$B$4)*12,Inputs!C$19,0))</f>
        <v>0</v>
      </c>
      <c r="E536" s="6">
        <f>IF(Inputs!$B$26&lt;&gt;"Ready","FIX INPUTS",IF(A536&lt;=(Inputs!C$17-Inputs!$B$4)*12,E535*(1+(((1+Inputs!C$21)*(1-Inputs!C$22))^(1/12)-1))+C536*Inputs!$B$11+D536,E535))</f>
        <v>0</v>
      </c>
      <c r="F536" s="6">
        <f>IF(Inputs!$B$26&lt;&gt;"Ready","FIX INPUTS",IF(A536&lt;=(Inputs!C$17-Inputs!$B$4)*12,F535*(1+(((1+Inputs!C$21)*(1-Inputs!C$22))^(1/12)-1))+C536*Inputs!$B$12,F535))</f>
        <v>0</v>
      </c>
      <c r="G536" s="6">
        <f>IF(Inputs!$B$26&lt;&gt;"Ready","FIX INPUTS",IF(A536&lt;=(Inputs!C$17-Inputs!$B$4)*12,G535*(1+(((1+Inputs!C$21)*(1-Inputs!C$22))^(1/12)-1))+C536*Inputs!$B$13,G535))</f>
        <v>0</v>
      </c>
      <c r="H536" s="6">
        <f>IF(Inputs!$B$26&lt;&gt;"Ready","FIX INPUTS",SUM(E536:G536))</f>
        <v>0</v>
      </c>
      <c r="I536" s="6">
        <f>IF(Inputs!$B$26&lt;&gt;"Ready","FIX INPUTS",H536/(1+Inputs!C$23)^(MIN(A536,(Inputs!C$17-Inputs!$B$4)*12)/12))</f>
        <v>0</v>
      </c>
      <c r="J536" s="6">
        <f>IF(Inputs!$B$26&lt;&gt;"Ready","FIX INPUTS",C536+J535)</f>
        <v>0</v>
      </c>
      <c r="K536" s="6">
        <f>IF(Inputs!$B$26&lt;&gt;"Ready","FIX INPUTS",D536+K535)</f>
        <v>0</v>
      </c>
    </row>
    <row r="537" spans="1:11" ht="27.95" customHeight="1" x14ac:dyDescent="0.25">
      <c r="A537" s="1">
        <v>532</v>
      </c>
      <c r="B537" s="1">
        <f>IF(Inputs!$B$26&lt;&gt;"Ready","FIX INPUTS",Inputs!$B$4+A537/12)</f>
        <v>84.333333333333343</v>
      </c>
      <c r="C537" s="6">
        <f>IF(Inputs!$B$26&lt;&gt;"Ready","FIX INPUTS",IF(A537&lt;=(Inputs!C$17-Inputs!$B$4)*12,Inputs!C$18*(1+Inputs!C$20)^INT((A537-1)/12),0))</f>
        <v>0</v>
      </c>
      <c r="D537" s="6">
        <f>IF(Inputs!$B$26&lt;&gt;"Ready","FIX INPUTS",IF(A537&lt;=(Inputs!C$17-Inputs!$B$4)*12,Inputs!C$19,0))</f>
        <v>0</v>
      </c>
      <c r="E537" s="6">
        <f>IF(Inputs!$B$26&lt;&gt;"Ready","FIX INPUTS",IF(A537&lt;=(Inputs!C$17-Inputs!$B$4)*12,E536*(1+(((1+Inputs!C$21)*(1-Inputs!C$22))^(1/12)-1))+C537*Inputs!$B$11+D537,E536))</f>
        <v>0</v>
      </c>
      <c r="F537" s="6">
        <f>IF(Inputs!$B$26&lt;&gt;"Ready","FIX INPUTS",IF(A537&lt;=(Inputs!C$17-Inputs!$B$4)*12,F536*(1+(((1+Inputs!C$21)*(1-Inputs!C$22))^(1/12)-1))+C537*Inputs!$B$12,F536))</f>
        <v>0</v>
      </c>
      <c r="G537" s="6">
        <f>IF(Inputs!$B$26&lt;&gt;"Ready","FIX INPUTS",IF(A537&lt;=(Inputs!C$17-Inputs!$B$4)*12,G536*(1+(((1+Inputs!C$21)*(1-Inputs!C$22))^(1/12)-1))+C537*Inputs!$B$13,G536))</f>
        <v>0</v>
      </c>
      <c r="H537" s="6">
        <f>IF(Inputs!$B$26&lt;&gt;"Ready","FIX INPUTS",SUM(E537:G537))</f>
        <v>0</v>
      </c>
      <c r="I537" s="6">
        <f>IF(Inputs!$B$26&lt;&gt;"Ready","FIX INPUTS",H537/(1+Inputs!C$23)^(MIN(A537,(Inputs!C$17-Inputs!$B$4)*12)/12))</f>
        <v>0</v>
      </c>
      <c r="J537" s="6">
        <f>IF(Inputs!$B$26&lt;&gt;"Ready","FIX INPUTS",C537+J536)</f>
        <v>0</v>
      </c>
      <c r="K537" s="6">
        <f>IF(Inputs!$B$26&lt;&gt;"Ready","FIX INPUTS",D537+K536)</f>
        <v>0</v>
      </c>
    </row>
    <row r="538" spans="1:11" ht="27.95" customHeight="1" x14ac:dyDescent="0.25">
      <c r="A538" s="1">
        <v>533</v>
      </c>
      <c r="B538" s="1">
        <f>IF(Inputs!$B$26&lt;&gt;"Ready","FIX INPUTS",Inputs!$B$4+A538/12)</f>
        <v>84.416666666666657</v>
      </c>
      <c r="C538" s="6">
        <f>IF(Inputs!$B$26&lt;&gt;"Ready","FIX INPUTS",IF(A538&lt;=(Inputs!C$17-Inputs!$B$4)*12,Inputs!C$18*(1+Inputs!C$20)^INT((A538-1)/12),0))</f>
        <v>0</v>
      </c>
      <c r="D538" s="6">
        <f>IF(Inputs!$B$26&lt;&gt;"Ready","FIX INPUTS",IF(A538&lt;=(Inputs!C$17-Inputs!$B$4)*12,Inputs!C$19,0))</f>
        <v>0</v>
      </c>
      <c r="E538" s="6">
        <f>IF(Inputs!$B$26&lt;&gt;"Ready","FIX INPUTS",IF(A538&lt;=(Inputs!C$17-Inputs!$B$4)*12,E537*(1+(((1+Inputs!C$21)*(1-Inputs!C$22))^(1/12)-1))+C538*Inputs!$B$11+D538,E537))</f>
        <v>0</v>
      </c>
      <c r="F538" s="6">
        <f>IF(Inputs!$B$26&lt;&gt;"Ready","FIX INPUTS",IF(A538&lt;=(Inputs!C$17-Inputs!$B$4)*12,F537*(1+(((1+Inputs!C$21)*(1-Inputs!C$22))^(1/12)-1))+C538*Inputs!$B$12,F537))</f>
        <v>0</v>
      </c>
      <c r="G538" s="6">
        <f>IF(Inputs!$B$26&lt;&gt;"Ready","FIX INPUTS",IF(A538&lt;=(Inputs!C$17-Inputs!$B$4)*12,G537*(1+(((1+Inputs!C$21)*(1-Inputs!C$22))^(1/12)-1))+C538*Inputs!$B$13,G537))</f>
        <v>0</v>
      </c>
      <c r="H538" s="6">
        <f>IF(Inputs!$B$26&lt;&gt;"Ready","FIX INPUTS",SUM(E538:G538))</f>
        <v>0</v>
      </c>
      <c r="I538" s="6">
        <f>IF(Inputs!$B$26&lt;&gt;"Ready","FIX INPUTS",H538/(1+Inputs!C$23)^(MIN(A538,(Inputs!C$17-Inputs!$B$4)*12)/12))</f>
        <v>0</v>
      </c>
      <c r="J538" s="6">
        <f>IF(Inputs!$B$26&lt;&gt;"Ready","FIX INPUTS",C538+J537)</f>
        <v>0</v>
      </c>
      <c r="K538" s="6">
        <f>IF(Inputs!$B$26&lt;&gt;"Ready","FIX INPUTS",D538+K537)</f>
        <v>0</v>
      </c>
    </row>
    <row r="539" spans="1:11" ht="27.95" customHeight="1" x14ac:dyDescent="0.25">
      <c r="A539" s="1">
        <v>534</v>
      </c>
      <c r="B539" s="1">
        <f>IF(Inputs!$B$26&lt;&gt;"Ready","FIX INPUTS",Inputs!$B$4+A539/12)</f>
        <v>84.5</v>
      </c>
      <c r="C539" s="6">
        <f>IF(Inputs!$B$26&lt;&gt;"Ready","FIX INPUTS",IF(A539&lt;=(Inputs!C$17-Inputs!$B$4)*12,Inputs!C$18*(1+Inputs!C$20)^INT((A539-1)/12),0))</f>
        <v>0</v>
      </c>
      <c r="D539" s="6">
        <f>IF(Inputs!$B$26&lt;&gt;"Ready","FIX INPUTS",IF(A539&lt;=(Inputs!C$17-Inputs!$B$4)*12,Inputs!C$19,0))</f>
        <v>0</v>
      </c>
      <c r="E539" s="6">
        <f>IF(Inputs!$B$26&lt;&gt;"Ready","FIX INPUTS",IF(A539&lt;=(Inputs!C$17-Inputs!$B$4)*12,E538*(1+(((1+Inputs!C$21)*(1-Inputs!C$22))^(1/12)-1))+C539*Inputs!$B$11+D539,E538))</f>
        <v>0</v>
      </c>
      <c r="F539" s="6">
        <f>IF(Inputs!$B$26&lt;&gt;"Ready","FIX INPUTS",IF(A539&lt;=(Inputs!C$17-Inputs!$B$4)*12,F538*(1+(((1+Inputs!C$21)*(1-Inputs!C$22))^(1/12)-1))+C539*Inputs!$B$12,F538))</f>
        <v>0</v>
      </c>
      <c r="G539" s="6">
        <f>IF(Inputs!$B$26&lt;&gt;"Ready","FIX INPUTS",IF(A539&lt;=(Inputs!C$17-Inputs!$B$4)*12,G538*(1+(((1+Inputs!C$21)*(1-Inputs!C$22))^(1/12)-1))+C539*Inputs!$B$13,G538))</f>
        <v>0</v>
      </c>
      <c r="H539" s="6">
        <f>IF(Inputs!$B$26&lt;&gt;"Ready","FIX INPUTS",SUM(E539:G539))</f>
        <v>0</v>
      </c>
      <c r="I539" s="6">
        <f>IF(Inputs!$B$26&lt;&gt;"Ready","FIX INPUTS",H539/(1+Inputs!C$23)^(MIN(A539,(Inputs!C$17-Inputs!$B$4)*12)/12))</f>
        <v>0</v>
      </c>
      <c r="J539" s="6">
        <f>IF(Inputs!$B$26&lt;&gt;"Ready","FIX INPUTS",C539+J538)</f>
        <v>0</v>
      </c>
      <c r="K539" s="6">
        <f>IF(Inputs!$B$26&lt;&gt;"Ready","FIX INPUTS",D539+K538)</f>
        <v>0</v>
      </c>
    </row>
    <row r="540" spans="1:11" ht="27.95" customHeight="1" x14ac:dyDescent="0.25">
      <c r="A540" s="1">
        <v>535</v>
      </c>
      <c r="B540" s="1">
        <f>IF(Inputs!$B$26&lt;&gt;"Ready","FIX INPUTS",Inputs!$B$4+A540/12)</f>
        <v>84.583333333333343</v>
      </c>
      <c r="C540" s="6">
        <f>IF(Inputs!$B$26&lt;&gt;"Ready","FIX INPUTS",IF(A540&lt;=(Inputs!C$17-Inputs!$B$4)*12,Inputs!C$18*(1+Inputs!C$20)^INT((A540-1)/12),0))</f>
        <v>0</v>
      </c>
      <c r="D540" s="6">
        <f>IF(Inputs!$B$26&lt;&gt;"Ready","FIX INPUTS",IF(A540&lt;=(Inputs!C$17-Inputs!$B$4)*12,Inputs!C$19,0))</f>
        <v>0</v>
      </c>
      <c r="E540" s="6">
        <f>IF(Inputs!$B$26&lt;&gt;"Ready","FIX INPUTS",IF(A540&lt;=(Inputs!C$17-Inputs!$B$4)*12,E539*(1+(((1+Inputs!C$21)*(1-Inputs!C$22))^(1/12)-1))+C540*Inputs!$B$11+D540,E539))</f>
        <v>0</v>
      </c>
      <c r="F540" s="6">
        <f>IF(Inputs!$B$26&lt;&gt;"Ready","FIX INPUTS",IF(A540&lt;=(Inputs!C$17-Inputs!$B$4)*12,F539*(1+(((1+Inputs!C$21)*(1-Inputs!C$22))^(1/12)-1))+C540*Inputs!$B$12,F539))</f>
        <v>0</v>
      </c>
      <c r="G540" s="6">
        <f>IF(Inputs!$B$26&lt;&gt;"Ready","FIX INPUTS",IF(A540&lt;=(Inputs!C$17-Inputs!$B$4)*12,G539*(1+(((1+Inputs!C$21)*(1-Inputs!C$22))^(1/12)-1))+C540*Inputs!$B$13,G539))</f>
        <v>0</v>
      </c>
      <c r="H540" s="6">
        <f>IF(Inputs!$B$26&lt;&gt;"Ready","FIX INPUTS",SUM(E540:G540))</f>
        <v>0</v>
      </c>
      <c r="I540" s="6">
        <f>IF(Inputs!$B$26&lt;&gt;"Ready","FIX INPUTS",H540/(1+Inputs!C$23)^(MIN(A540,(Inputs!C$17-Inputs!$B$4)*12)/12))</f>
        <v>0</v>
      </c>
      <c r="J540" s="6">
        <f>IF(Inputs!$B$26&lt;&gt;"Ready","FIX INPUTS",C540+J539)</f>
        <v>0</v>
      </c>
      <c r="K540" s="6">
        <f>IF(Inputs!$B$26&lt;&gt;"Ready","FIX INPUTS",D540+K539)</f>
        <v>0</v>
      </c>
    </row>
    <row r="541" spans="1:11" ht="27.95" customHeight="1" x14ac:dyDescent="0.25">
      <c r="A541" s="1">
        <v>536</v>
      </c>
      <c r="B541" s="1">
        <f>IF(Inputs!$B$26&lt;&gt;"Ready","FIX INPUTS",Inputs!$B$4+A541/12)</f>
        <v>84.666666666666657</v>
      </c>
      <c r="C541" s="6">
        <f>IF(Inputs!$B$26&lt;&gt;"Ready","FIX INPUTS",IF(A541&lt;=(Inputs!C$17-Inputs!$B$4)*12,Inputs!C$18*(1+Inputs!C$20)^INT((A541-1)/12),0))</f>
        <v>0</v>
      </c>
      <c r="D541" s="6">
        <f>IF(Inputs!$B$26&lt;&gt;"Ready","FIX INPUTS",IF(A541&lt;=(Inputs!C$17-Inputs!$B$4)*12,Inputs!C$19,0))</f>
        <v>0</v>
      </c>
      <c r="E541" s="6">
        <f>IF(Inputs!$B$26&lt;&gt;"Ready","FIX INPUTS",IF(A541&lt;=(Inputs!C$17-Inputs!$B$4)*12,E540*(1+(((1+Inputs!C$21)*(1-Inputs!C$22))^(1/12)-1))+C541*Inputs!$B$11+D541,E540))</f>
        <v>0</v>
      </c>
      <c r="F541" s="6">
        <f>IF(Inputs!$B$26&lt;&gt;"Ready","FIX INPUTS",IF(A541&lt;=(Inputs!C$17-Inputs!$B$4)*12,F540*(1+(((1+Inputs!C$21)*(1-Inputs!C$22))^(1/12)-1))+C541*Inputs!$B$12,F540))</f>
        <v>0</v>
      </c>
      <c r="G541" s="6">
        <f>IF(Inputs!$B$26&lt;&gt;"Ready","FIX INPUTS",IF(A541&lt;=(Inputs!C$17-Inputs!$B$4)*12,G540*(1+(((1+Inputs!C$21)*(1-Inputs!C$22))^(1/12)-1))+C541*Inputs!$B$13,G540))</f>
        <v>0</v>
      </c>
      <c r="H541" s="6">
        <f>IF(Inputs!$B$26&lt;&gt;"Ready","FIX INPUTS",SUM(E541:G541))</f>
        <v>0</v>
      </c>
      <c r="I541" s="6">
        <f>IF(Inputs!$B$26&lt;&gt;"Ready","FIX INPUTS",H541/(1+Inputs!C$23)^(MIN(A541,(Inputs!C$17-Inputs!$B$4)*12)/12))</f>
        <v>0</v>
      </c>
      <c r="J541" s="6">
        <f>IF(Inputs!$B$26&lt;&gt;"Ready","FIX INPUTS",C541+J540)</f>
        <v>0</v>
      </c>
      <c r="K541" s="6">
        <f>IF(Inputs!$B$26&lt;&gt;"Ready","FIX INPUTS",D541+K540)</f>
        <v>0</v>
      </c>
    </row>
    <row r="542" spans="1:11" ht="27.95" customHeight="1" x14ac:dyDescent="0.25">
      <c r="A542" s="1">
        <v>537</v>
      </c>
      <c r="B542" s="1">
        <f>IF(Inputs!$B$26&lt;&gt;"Ready","FIX INPUTS",Inputs!$B$4+A542/12)</f>
        <v>84.75</v>
      </c>
      <c r="C542" s="6">
        <f>IF(Inputs!$B$26&lt;&gt;"Ready","FIX INPUTS",IF(A542&lt;=(Inputs!C$17-Inputs!$B$4)*12,Inputs!C$18*(1+Inputs!C$20)^INT((A542-1)/12),0))</f>
        <v>0</v>
      </c>
      <c r="D542" s="6">
        <f>IF(Inputs!$B$26&lt;&gt;"Ready","FIX INPUTS",IF(A542&lt;=(Inputs!C$17-Inputs!$B$4)*12,Inputs!C$19,0))</f>
        <v>0</v>
      </c>
      <c r="E542" s="6">
        <f>IF(Inputs!$B$26&lt;&gt;"Ready","FIX INPUTS",IF(A542&lt;=(Inputs!C$17-Inputs!$B$4)*12,E541*(1+(((1+Inputs!C$21)*(1-Inputs!C$22))^(1/12)-1))+C542*Inputs!$B$11+D542,E541))</f>
        <v>0</v>
      </c>
      <c r="F542" s="6">
        <f>IF(Inputs!$B$26&lt;&gt;"Ready","FIX INPUTS",IF(A542&lt;=(Inputs!C$17-Inputs!$B$4)*12,F541*(1+(((1+Inputs!C$21)*(1-Inputs!C$22))^(1/12)-1))+C542*Inputs!$B$12,F541))</f>
        <v>0</v>
      </c>
      <c r="G542" s="6">
        <f>IF(Inputs!$B$26&lt;&gt;"Ready","FIX INPUTS",IF(A542&lt;=(Inputs!C$17-Inputs!$B$4)*12,G541*(1+(((1+Inputs!C$21)*(1-Inputs!C$22))^(1/12)-1))+C542*Inputs!$B$13,G541))</f>
        <v>0</v>
      </c>
      <c r="H542" s="6">
        <f>IF(Inputs!$B$26&lt;&gt;"Ready","FIX INPUTS",SUM(E542:G542))</f>
        <v>0</v>
      </c>
      <c r="I542" s="6">
        <f>IF(Inputs!$B$26&lt;&gt;"Ready","FIX INPUTS",H542/(1+Inputs!C$23)^(MIN(A542,(Inputs!C$17-Inputs!$B$4)*12)/12))</f>
        <v>0</v>
      </c>
      <c r="J542" s="6">
        <f>IF(Inputs!$B$26&lt;&gt;"Ready","FIX INPUTS",C542+J541)</f>
        <v>0</v>
      </c>
      <c r="K542" s="6">
        <f>IF(Inputs!$B$26&lt;&gt;"Ready","FIX INPUTS",D542+K541)</f>
        <v>0</v>
      </c>
    </row>
    <row r="543" spans="1:11" ht="27.95" customHeight="1" x14ac:dyDescent="0.25">
      <c r="A543" s="1">
        <v>538</v>
      </c>
      <c r="B543" s="1">
        <f>IF(Inputs!$B$26&lt;&gt;"Ready","FIX INPUTS",Inputs!$B$4+A543/12)</f>
        <v>84.833333333333343</v>
      </c>
      <c r="C543" s="6">
        <f>IF(Inputs!$B$26&lt;&gt;"Ready","FIX INPUTS",IF(A543&lt;=(Inputs!C$17-Inputs!$B$4)*12,Inputs!C$18*(1+Inputs!C$20)^INT((A543-1)/12),0))</f>
        <v>0</v>
      </c>
      <c r="D543" s="6">
        <f>IF(Inputs!$B$26&lt;&gt;"Ready","FIX INPUTS",IF(A543&lt;=(Inputs!C$17-Inputs!$B$4)*12,Inputs!C$19,0))</f>
        <v>0</v>
      </c>
      <c r="E543" s="6">
        <f>IF(Inputs!$B$26&lt;&gt;"Ready","FIX INPUTS",IF(A543&lt;=(Inputs!C$17-Inputs!$B$4)*12,E542*(1+(((1+Inputs!C$21)*(1-Inputs!C$22))^(1/12)-1))+C543*Inputs!$B$11+D543,E542))</f>
        <v>0</v>
      </c>
      <c r="F543" s="6">
        <f>IF(Inputs!$B$26&lt;&gt;"Ready","FIX INPUTS",IF(A543&lt;=(Inputs!C$17-Inputs!$B$4)*12,F542*(1+(((1+Inputs!C$21)*(1-Inputs!C$22))^(1/12)-1))+C543*Inputs!$B$12,F542))</f>
        <v>0</v>
      </c>
      <c r="G543" s="6">
        <f>IF(Inputs!$B$26&lt;&gt;"Ready","FIX INPUTS",IF(A543&lt;=(Inputs!C$17-Inputs!$B$4)*12,G542*(1+(((1+Inputs!C$21)*(1-Inputs!C$22))^(1/12)-1))+C543*Inputs!$B$13,G542))</f>
        <v>0</v>
      </c>
      <c r="H543" s="6">
        <f>IF(Inputs!$B$26&lt;&gt;"Ready","FIX INPUTS",SUM(E543:G543))</f>
        <v>0</v>
      </c>
      <c r="I543" s="6">
        <f>IF(Inputs!$B$26&lt;&gt;"Ready","FIX INPUTS",H543/(1+Inputs!C$23)^(MIN(A543,(Inputs!C$17-Inputs!$B$4)*12)/12))</f>
        <v>0</v>
      </c>
      <c r="J543" s="6">
        <f>IF(Inputs!$B$26&lt;&gt;"Ready","FIX INPUTS",C543+J542)</f>
        <v>0</v>
      </c>
      <c r="K543" s="6">
        <f>IF(Inputs!$B$26&lt;&gt;"Ready","FIX INPUTS",D543+K542)</f>
        <v>0</v>
      </c>
    </row>
    <row r="544" spans="1:11" ht="27.95" customHeight="1" x14ac:dyDescent="0.25">
      <c r="A544" s="1">
        <v>539</v>
      </c>
      <c r="B544" s="1">
        <f>IF(Inputs!$B$26&lt;&gt;"Ready","FIX INPUTS",Inputs!$B$4+A544/12)</f>
        <v>84.916666666666657</v>
      </c>
      <c r="C544" s="6">
        <f>IF(Inputs!$B$26&lt;&gt;"Ready","FIX INPUTS",IF(A544&lt;=(Inputs!C$17-Inputs!$B$4)*12,Inputs!C$18*(1+Inputs!C$20)^INT((A544-1)/12),0))</f>
        <v>0</v>
      </c>
      <c r="D544" s="6">
        <f>IF(Inputs!$B$26&lt;&gt;"Ready","FIX INPUTS",IF(A544&lt;=(Inputs!C$17-Inputs!$B$4)*12,Inputs!C$19,0))</f>
        <v>0</v>
      </c>
      <c r="E544" s="6">
        <f>IF(Inputs!$B$26&lt;&gt;"Ready","FIX INPUTS",IF(A544&lt;=(Inputs!C$17-Inputs!$B$4)*12,E543*(1+(((1+Inputs!C$21)*(1-Inputs!C$22))^(1/12)-1))+C544*Inputs!$B$11+D544,E543))</f>
        <v>0</v>
      </c>
      <c r="F544" s="6">
        <f>IF(Inputs!$B$26&lt;&gt;"Ready","FIX INPUTS",IF(A544&lt;=(Inputs!C$17-Inputs!$B$4)*12,F543*(1+(((1+Inputs!C$21)*(1-Inputs!C$22))^(1/12)-1))+C544*Inputs!$B$12,F543))</f>
        <v>0</v>
      </c>
      <c r="G544" s="6">
        <f>IF(Inputs!$B$26&lt;&gt;"Ready","FIX INPUTS",IF(A544&lt;=(Inputs!C$17-Inputs!$B$4)*12,G543*(1+(((1+Inputs!C$21)*(1-Inputs!C$22))^(1/12)-1))+C544*Inputs!$B$13,G543))</f>
        <v>0</v>
      </c>
      <c r="H544" s="6">
        <f>IF(Inputs!$B$26&lt;&gt;"Ready","FIX INPUTS",SUM(E544:G544))</f>
        <v>0</v>
      </c>
      <c r="I544" s="6">
        <f>IF(Inputs!$B$26&lt;&gt;"Ready","FIX INPUTS",H544/(1+Inputs!C$23)^(MIN(A544,(Inputs!C$17-Inputs!$B$4)*12)/12))</f>
        <v>0</v>
      </c>
      <c r="J544" s="6">
        <f>IF(Inputs!$B$26&lt;&gt;"Ready","FIX INPUTS",C544+J543)</f>
        <v>0</v>
      </c>
      <c r="K544" s="6">
        <f>IF(Inputs!$B$26&lt;&gt;"Ready","FIX INPUTS",D544+K543)</f>
        <v>0</v>
      </c>
    </row>
    <row r="545" spans="1:11" ht="27.95" customHeight="1" x14ac:dyDescent="0.25">
      <c r="A545" s="1">
        <v>540</v>
      </c>
      <c r="B545" s="1">
        <f>IF(Inputs!$B$26&lt;&gt;"Ready","FIX INPUTS",Inputs!$B$4+A545/12)</f>
        <v>85</v>
      </c>
      <c r="C545" s="6">
        <f>IF(Inputs!$B$26&lt;&gt;"Ready","FIX INPUTS",IF(A545&lt;=(Inputs!C$17-Inputs!$B$4)*12,Inputs!C$18*(1+Inputs!C$20)^INT((A545-1)/12),0))</f>
        <v>0</v>
      </c>
      <c r="D545" s="6">
        <f>IF(Inputs!$B$26&lt;&gt;"Ready","FIX INPUTS",IF(A545&lt;=(Inputs!C$17-Inputs!$B$4)*12,Inputs!C$19,0))</f>
        <v>0</v>
      </c>
      <c r="E545" s="6">
        <f>IF(Inputs!$B$26&lt;&gt;"Ready","FIX INPUTS",IF(A545&lt;=(Inputs!C$17-Inputs!$B$4)*12,E544*(1+(((1+Inputs!C$21)*(1-Inputs!C$22))^(1/12)-1))+C545*Inputs!$B$11+D545,E544))</f>
        <v>0</v>
      </c>
      <c r="F545" s="6">
        <f>IF(Inputs!$B$26&lt;&gt;"Ready","FIX INPUTS",IF(A545&lt;=(Inputs!C$17-Inputs!$B$4)*12,F544*(1+(((1+Inputs!C$21)*(1-Inputs!C$22))^(1/12)-1))+C545*Inputs!$B$12,F544))</f>
        <v>0</v>
      </c>
      <c r="G545" s="6">
        <f>IF(Inputs!$B$26&lt;&gt;"Ready","FIX INPUTS",IF(A545&lt;=(Inputs!C$17-Inputs!$B$4)*12,G544*(1+(((1+Inputs!C$21)*(1-Inputs!C$22))^(1/12)-1))+C545*Inputs!$B$13,G544))</f>
        <v>0</v>
      </c>
      <c r="H545" s="6">
        <f>IF(Inputs!$B$26&lt;&gt;"Ready","FIX INPUTS",SUM(E545:G545))</f>
        <v>0</v>
      </c>
      <c r="I545" s="6">
        <f>IF(Inputs!$B$26&lt;&gt;"Ready","FIX INPUTS",H545/(1+Inputs!C$23)^(MIN(A545,(Inputs!C$17-Inputs!$B$4)*12)/12))</f>
        <v>0</v>
      </c>
      <c r="J545" s="6">
        <f>IF(Inputs!$B$26&lt;&gt;"Ready","FIX INPUTS",C545+J544)</f>
        <v>0</v>
      </c>
      <c r="K545" s="6">
        <f>IF(Inputs!$B$26&lt;&gt;"Ready","FIX INPUTS",D545+K544)</f>
        <v>0</v>
      </c>
    </row>
    <row r="546" spans="1:11" ht="27.95" customHeight="1" x14ac:dyDescent="0.25">
      <c r="A546" s="1">
        <v>541</v>
      </c>
      <c r="B546" s="1">
        <f>IF(Inputs!$B$26&lt;&gt;"Ready","FIX INPUTS",Inputs!$B$4+A546/12)</f>
        <v>85.083333333333343</v>
      </c>
      <c r="C546" s="6">
        <f>IF(Inputs!$B$26&lt;&gt;"Ready","FIX INPUTS",IF(A546&lt;=(Inputs!C$17-Inputs!$B$4)*12,Inputs!C$18*(1+Inputs!C$20)^INT((A546-1)/12),0))</f>
        <v>0</v>
      </c>
      <c r="D546" s="6">
        <f>IF(Inputs!$B$26&lt;&gt;"Ready","FIX INPUTS",IF(A546&lt;=(Inputs!C$17-Inputs!$B$4)*12,Inputs!C$19,0))</f>
        <v>0</v>
      </c>
      <c r="E546" s="6">
        <f>IF(Inputs!$B$26&lt;&gt;"Ready","FIX INPUTS",IF(A546&lt;=(Inputs!C$17-Inputs!$B$4)*12,E545*(1+(((1+Inputs!C$21)*(1-Inputs!C$22))^(1/12)-1))+C546*Inputs!$B$11+D546,E545))</f>
        <v>0</v>
      </c>
      <c r="F546" s="6">
        <f>IF(Inputs!$B$26&lt;&gt;"Ready","FIX INPUTS",IF(A546&lt;=(Inputs!C$17-Inputs!$B$4)*12,F545*(1+(((1+Inputs!C$21)*(1-Inputs!C$22))^(1/12)-1))+C546*Inputs!$B$12,F545))</f>
        <v>0</v>
      </c>
      <c r="G546" s="6">
        <f>IF(Inputs!$B$26&lt;&gt;"Ready","FIX INPUTS",IF(A546&lt;=(Inputs!C$17-Inputs!$B$4)*12,G545*(1+(((1+Inputs!C$21)*(1-Inputs!C$22))^(1/12)-1))+C546*Inputs!$B$13,G545))</f>
        <v>0</v>
      </c>
      <c r="H546" s="6">
        <f>IF(Inputs!$B$26&lt;&gt;"Ready","FIX INPUTS",SUM(E546:G546))</f>
        <v>0</v>
      </c>
      <c r="I546" s="6">
        <f>IF(Inputs!$B$26&lt;&gt;"Ready","FIX INPUTS",H546/(1+Inputs!C$23)^(MIN(A546,(Inputs!C$17-Inputs!$B$4)*12)/12))</f>
        <v>0</v>
      </c>
      <c r="J546" s="6">
        <f>IF(Inputs!$B$26&lt;&gt;"Ready","FIX INPUTS",C546+J545)</f>
        <v>0</v>
      </c>
      <c r="K546" s="6">
        <f>IF(Inputs!$B$26&lt;&gt;"Ready","FIX INPUTS",D546+K545)</f>
        <v>0</v>
      </c>
    </row>
    <row r="547" spans="1:11" ht="27.95" customHeight="1" x14ac:dyDescent="0.25">
      <c r="A547" s="1">
        <v>542</v>
      </c>
      <c r="B547" s="1">
        <f>IF(Inputs!$B$26&lt;&gt;"Ready","FIX INPUTS",Inputs!$B$4+A547/12)</f>
        <v>85.166666666666657</v>
      </c>
      <c r="C547" s="6">
        <f>IF(Inputs!$B$26&lt;&gt;"Ready","FIX INPUTS",IF(A547&lt;=(Inputs!C$17-Inputs!$B$4)*12,Inputs!C$18*(1+Inputs!C$20)^INT((A547-1)/12),0))</f>
        <v>0</v>
      </c>
      <c r="D547" s="6">
        <f>IF(Inputs!$B$26&lt;&gt;"Ready","FIX INPUTS",IF(A547&lt;=(Inputs!C$17-Inputs!$B$4)*12,Inputs!C$19,0))</f>
        <v>0</v>
      </c>
      <c r="E547" s="6">
        <f>IF(Inputs!$B$26&lt;&gt;"Ready","FIX INPUTS",IF(A547&lt;=(Inputs!C$17-Inputs!$B$4)*12,E546*(1+(((1+Inputs!C$21)*(1-Inputs!C$22))^(1/12)-1))+C547*Inputs!$B$11+D547,E546))</f>
        <v>0</v>
      </c>
      <c r="F547" s="6">
        <f>IF(Inputs!$B$26&lt;&gt;"Ready","FIX INPUTS",IF(A547&lt;=(Inputs!C$17-Inputs!$B$4)*12,F546*(1+(((1+Inputs!C$21)*(1-Inputs!C$22))^(1/12)-1))+C547*Inputs!$B$12,F546))</f>
        <v>0</v>
      </c>
      <c r="G547" s="6">
        <f>IF(Inputs!$B$26&lt;&gt;"Ready","FIX INPUTS",IF(A547&lt;=(Inputs!C$17-Inputs!$B$4)*12,G546*(1+(((1+Inputs!C$21)*(1-Inputs!C$22))^(1/12)-1))+C547*Inputs!$B$13,G546))</f>
        <v>0</v>
      </c>
      <c r="H547" s="6">
        <f>IF(Inputs!$B$26&lt;&gt;"Ready","FIX INPUTS",SUM(E547:G547))</f>
        <v>0</v>
      </c>
      <c r="I547" s="6">
        <f>IF(Inputs!$B$26&lt;&gt;"Ready","FIX INPUTS",H547/(1+Inputs!C$23)^(MIN(A547,(Inputs!C$17-Inputs!$B$4)*12)/12))</f>
        <v>0</v>
      </c>
      <c r="J547" s="6">
        <f>IF(Inputs!$B$26&lt;&gt;"Ready","FIX INPUTS",C547+J546)</f>
        <v>0</v>
      </c>
      <c r="K547" s="6">
        <f>IF(Inputs!$B$26&lt;&gt;"Ready","FIX INPUTS",D547+K546)</f>
        <v>0</v>
      </c>
    </row>
    <row r="548" spans="1:11" ht="27.95" customHeight="1" x14ac:dyDescent="0.25">
      <c r="A548" s="1">
        <v>543</v>
      </c>
      <c r="B548" s="1">
        <f>IF(Inputs!$B$26&lt;&gt;"Ready","FIX INPUTS",Inputs!$B$4+A548/12)</f>
        <v>85.25</v>
      </c>
      <c r="C548" s="6">
        <f>IF(Inputs!$B$26&lt;&gt;"Ready","FIX INPUTS",IF(A548&lt;=(Inputs!C$17-Inputs!$B$4)*12,Inputs!C$18*(1+Inputs!C$20)^INT((A548-1)/12),0))</f>
        <v>0</v>
      </c>
      <c r="D548" s="6">
        <f>IF(Inputs!$B$26&lt;&gt;"Ready","FIX INPUTS",IF(A548&lt;=(Inputs!C$17-Inputs!$B$4)*12,Inputs!C$19,0))</f>
        <v>0</v>
      </c>
      <c r="E548" s="6">
        <f>IF(Inputs!$B$26&lt;&gt;"Ready","FIX INPUTS",IF(A548&lt;=(Inputs!C$17-Inputs!$B$4)*12,E547*(1+(((1+Inputs!C$21)*(1-Inputs!C$22))^(1/12)-1))+C548*Inputs!$B$11+D548,E547))</f>
        <v>0</v>
      </c>
      <c r="F548" s="6">
        <f>IF(Inputs!$B$26&lt;&gt;"Ready","FIX INPUTS",IF(A548&lt;=(Inputs!C$17-Inputs!$B$4)*12,F547*(1+(((1+Inputs!C$21)*(1-Inputs!C$22))^(1/12)-1))+C548*Inputs!$B$12,F547))</f>
        <v>0</v>
      </c>
      <c r="G548" s="6">
        <f>IF(Inputs!$B$26&lt;&gt;"Ready","FIX INPUTS",IF(A548&lt;=(Inputs!C$17-Inputs!$B$4)*12,G547*(1+(((1+Inputs!C$21)*(1-Inputs!C$22))^(1/12)-1))+C548*Inputs!$B$13,G547))</f>
        <v>0</v>
      </c>
      <c r="H548" s="6">
        <f>IF(Inputs!$B$26&lt;&gt;"Ready","FIX INPUTS",SUM(E548:G548))</f>
        <v>0</v>
      </c>
      <c r="I548" s="6">
        <f>IF(Inputs!$B$26&lt;&gt;"Ready","FIX INPUTS",H548/(1+Inputs!C$23)^(MIN(A548,(Inputs!C$17-Inputs!$B$4)*12)/12))</f>
        <v>0</v>
      </c>
      <c r="J548" s="6">
        <f>IF(Inputs!$B$26&lt;&gt;"Ready","FIX INPUTS",C548+J547)</f>
        <v>0</v>
      </c>
      <c r="K548" s="6">
        <f>IF(Inputs!$B$26&lt;&gt;"Ready","FIX INPUTS",D548+K547)</f>
        <v>0</v>
      </c>
    </row>
    <row r="549" spans="1:11" ht="27.95" customHeight="1" x14ac:dyDescent="0.25">
      <c r="A549" s="1">
        <v>544</v>
      </c>
      <c r="B549" s="1">
        <f>IF(Inputs!$B$26&lt;&gt;"Ready","FIX INPUTS",Inputs!$B$4+A549/12)</f>
        <v>85.333333333333343</v>
      </c>
      <c r="C549" s="6">
        <f>IF(Inputs!$B$26&lt;&gt;"Ready","FIX INPUTS",IF(A549&lt;=(Inputs!C$17-Inputs!$B$4)*12,Inputs!C$18*(1+Inputs!C$20)^INT((A549-1)/12),0))</f>
        <v>0</v>
      </c>
      <c r="D549" s="6">
        <f>IF(Inputs!$B$26&lt;&gt;"Ready","FIX INPUTS",IF(A549&lt;=(Inputs!C$17-Inputs!$B$4)*12,Inputs!C$19,0))</f>
        <v>0</v>
      </c>
      <c r="E549" s="6">
        <f>IF(Inputs!$B$26&lt;&gt;"Ready","FIX INPUTS",IF(A549&lt;=(Inputs!C$17-Inputs!$B$4)*12,E548*(1+(((1+Inputs!C$21)*(1-Inputs!C$22))^(1/12)-1))+C549*Inputs!$B$11+D549,E548))</f>
        <v>0</v>
      </c>
      <c r="F549" s="6">
        <f>IF(Inputs!$B$26&lt;&gt;"Ready","FIX INPUTS",IF(A549&lt;=(Inputs!C$17-Inputs!$B$4)*12,F548*(1+(((1+Inputs!C$21)*(1-Inputs!C$22))^(1/12)-1))+C549*Inputs!$B$12,F548))</f>
        <v>0</v>
      </c>
      <c r="G549" s="6">
        <f>IF(Inputs!$B$26&lt;&gt;"Ready","FIX INPUTS",IF(A549&lt;=(Inputs!C$17-Inputs!$B$4)*12,G548*(1+(((1+Inputs!C$21)*(1-Inputs!C$22))^(1/12)-1))+C549*Inputs!$B$13,G548))</f>
        <v>0</v>
      </c>
      <c r="H549" s="6">
        <f>IF(Inputs!$B$26&lt;&gt;"Ready","FIX INPUTS",SUM(E549:G549))</f>
        <v>0</v>
      </c>
      <c r="I549" s="6">
        <f>IF(Inputs!$B$26&lt;&gt;"Ready","FIX INPUTS",H549/(1+Inputs!C$23)^(MIN(A549,(Inputs!C$17-Inputs!$B$4)*12)/12))</f>
        <v>0</v>
      </c>
      <c r="J549" s="6">
        <f>IF(Inputs!$B$26&lt;&gt;"Ready","FIX INPUTS",C549+J548)</f>
        <v>0</v>
      </c>
      <c r="K549" s="6">
        <f>IF(Inputs!$B$26&lt;&gt;"Ready","FIX INPUTS",D549+K548)</f>
        <v>0</v>
      </c>
    </row>
    <row r="550" spans="1:11" ht="27.95" customHeight="1" x14ac:dyDescent="0.25">
      <c r="A550" s="1">
        <v>545</v>
      </c>
      <c r="B550" s="1">
        <f>IF(Inputs!$B$26&lt;&gt;"Ready","FIX INPUTS",Inputs!$B$4+A550/12)</f>
        <v>85.416666666666657</v>
      </c>
      <c r="C550" s="6">
        <f>IF(Inputs!$B$26&lt;&gt;"Ready","FIX INPUTS",IF(A550&lt;=(Inputs!C$17-Inputs!$B$4)*12,Inputs!C$18*(1+Inputs!C$20)^INT((A550-1)/12),0))</f>
        <v>0</v>
      </c>
      <c r="D550" s="6">
        <f>IF(Inputs!$B$26&lt;&gt;"Ready","FIX INPUTS",IF(A550&lt;=(Inputs!C$17-Inputs!$B$4)*12,Inputs!C$19,0))</f>
        <v>0</v>
      </c>
      <c r="E550" s="6">
        <f>IF(Inputs!$B$26&lt;&gt;"Ready","FIX INPUTS",IF(A550&lt;=(Inputs!C$17-Inputs!$B$4)*12,E549*(1+(((1+Inputs!C$21)*(1-Inputs!C$22))^(1/12)-1))+C550*Inputs!$B$11+D550,E549))</f>
        <v>0</v>
      </c>
      <c r="F550" s="6">
        <f>IF(Inputs!$B$26&lt;&gt;"Ready","FIX INPUTS",IF(A550&lt;=(Inputs!C$17-Inputs!$B$4)*12,F549*(1+(((1+Inputs!C$21)*(1-Inputs!C$22))^(1/12)-1))+C550*Inputs!$B$12,F549))</f>
        <v>0</v>
      </c>
      <c r="G550" s="6">
        <f>IF(Inputs!$B$26&lt;&gt;"Ready","FIX INPUTS",IF(A550&lt;=(Inputs!C$17-Inputs!$B$4)*12,G549*(1+(((1+Inputs!C$21)*(1-Inputs!C$22))^(1/12)-1))+C550*Inputs!$B$13,G549))</f>
        <v>0</v>
      </c>
      <c r="H550" s="6">
        <f>IF(Inputs!$B$26&lt;&gt;"Ready","FIX INPUTS",SUM(E550:G550))</f>
        <v>0</v>
      </c>
      <c r="I550" s="6">
        <f>IF(Inputs!$B$26&lt;&gt;"Ready","FIX INPUTS",H550/(1+Inputs!C$23)^(MIN(A550,(Inputs!C$17-Inputs!$B$4)*12)/12))</f>
        <v>0</v>
      </c>
      <c r="J550" s="6">
        <f>IF(Inputs!$B$26&lt;&gt;"Ready","FIX INPUTS",C550+J549)</f>
        <v>0</v>
      </c>
      <c r="K550" s="6">
        <f>IF(Inputs!$B$26&lt;&gt;"Ready","FIX INPUTS",D550+K549)</f>
        <v>0</v>
      </c>
    </row>
    <row r="551" spans="1:11" ht="27.95" customHeight="1" x14ac:dyDescent="0.25">
      <c r="A551" s="1">
        <v>546</v>
      </c>
      <c r="B551" s="1">
        <f>IF(Inputs!$B$26&lt;&gt;"Ready","FIX INPUTS",Inputs!$B$4+A551/12)</f>
        <v>85.5</v>
      </c>
      <c r="C551" s="6">
        <f>IF(Inputs!$B$26&lt;&gt;"Ready","FIX INPUTS",IF(A551&lt;=(Inputs!C$17-Inputs!$B$4)*12,Inputs!C$18*(1+Inputs!C$20)^INT((A551-1)/12),0))</f>
        <v>0</v>
      </c>
      <c r="D551" s="6">
        <f>IF(Inputs!$B$26&lt;&gt;"Ready","FIX INPUTS",IF(A551&lt;=(Inputs!C$17-Inputs!$B$4)*12,Inputs!C$19,0))</f>
        <v>0</v>
      </c>
      <c r="E551" s="6">
        <f>IF(Inputs!$B$26&lt;&gt;"Ready","FIX INPUTS",IF(A551&lt;=(Inputs!C$17-Inputs!$B$4)*12,E550*(1+(((1+Inputs!C$21)*(1-Inputs!C$22))^(1/12)-1))+C551*Inputs!$B$11+D551,E550))</f>
        <v>0</v>
      </c>
      <c r="F551" s="6">
        <f>IF(Inputs!$B$26&lt;&gt;"Ready","FIX INPUTS",IF(A551&lt;=(Inputs!C$17-Inputs!$B$4)*12,F550*(1+(((1+Inputs!C$21)*(1-Inputs!C$22))^(1/12)-1))+C551*Inputs!$B$12,F550))</f>
        <v>0</v>
      </c>
      <c r="G551" s="6">
        <f>IF(Inputs!$B$26&lt;&gt;"Ready","FIX INPUTS",IF(A551&lt;=(Inputs!C$17-Inputs!$B$4)*12,G550*(1+(((1+Inputs!C$21)*(1-Inputs!C$22))^(1/12)-1))+C551*Inputs!$B$13,G550))</f>
        <v>0</v>
      </c>
      <c r="H551" s="6">
        <f>IF(Inputs!$B$26&lt;&gt;"Ready","FIX INPUTS",SUM(E551:G551))</f>
        <v>0</v>
      </c>
      <c r="I551" s="6">
        <f>IF(Inputs!$B$26&lt;&gt;"Ready","FIX INPUTS",H551/(1+Inputs!C$23)^(MIN(A551,(Inputs!C$17-Inputs!$B$4)*12)/12))</f>
        <v>0</v>
      </c>
      <c r="J551" s="6">
        <f>IF(Inputs!$B$26&lt;&gt;"Ready","FIX INPUTS",C551+J550)</f>
        <v>0</v>
      </c>
      <c r="K551" s="6">
        <f>IF(Inputs!$B$26&lt;&gt;"Ready","FIX INPUTS",D551+K550)</f>
        <v>0</v>
      </c>
    </row>
    <row r="552" spans="1:11" ht="27.95" customHeight="1" x14ac:dyDescent="0.25">
      <c r="A552" s="1">
        <v>547</v>
      </c>
      <c r="B552" s="1">
        <f>IF(Inputs!$B$26&lt;&gt;"Ready","FIX INPUTS",Inputs!$B$4+A552/12)</f>
        <v>85.583333333333343</v>
      </c>
      <c r="C552" s="6">
        <f>IF(Inputs!$B$26&lt;&gt;"Ready","FIX INPUTS",IF(A552&lt;=(Inputs!C$17-Inputs!$B$4)*12,Inputs!C$18*(1+Inputs!C$20)^INT((A552-1)/12),0))</f>
        <v>0</v>
      </c>
      <c r="D552" s="6">
        <f>IF(Inputs!$B$26&lt;&gt;"Ready","FIX INPUTS",IF(A552&lt;=(Inputs!C$17-Inputs!$B$4)*12,Inputs!C$19,0))</f>
        <v>0</v>
      </c>
      <c r="E552" s="6">
        <f>IF(Inputs!$B$26&lt;&gt;"Ready","FIX INPUTS",IF(A552&lt;=(Inputs!C$17-Inputs!$B$4)*12,E551*(1+(((1+Inputs!C$21)*(1-Inputs!C$22))^(1/12)-1))+C552*Inputs!$B$11+D552,E551))</f>
        <v>0</v>
      </c>
      <c r="F552" s="6">
        <f>IF(Inputs!$B$26&lt;&gt;"Ready","FIX INPUTS",IF(A552&lt;=(Inputs!C$17-Inputs!$B$4)*12,F551*(1+(((1+Inputs!C$21)*(1-Inputs!C$22))^(1/12)-1))+C552*Inputs!$B$12,F551))</f>
        <v>0</v>
      </c>
      <c r="G552" s="6">
        <f>IF(Inputs!$B$26&lt;&gt;"Ready","FIX INPUTS",IF(A552&lt;=(Inputs!C$17-Inputs!$B$4)*12,G551*(1+(((1+Inputs!C$21)*(1-Inputs!C$22))^(1/12)-1))+C552*Inputs!$B$13,G551))</f>
        <v>0</v>
      </c>
      <c r="H552" s="6">
        <f>IF(Inputs!$B$26&lt;&gt;"Ready","FIX INPUTS",SUM(E552:G552))</f>
        <v>0</v>
      </c>
      <c r="I552" s="6">
        <f>IF(Inputs!$B$26&lt;&gt;"Ready","FIX INPUTS",H552/(1+Inputs!C$23)^(MIN(A552,(Inputs!C$17-Inputs!$B$4)*12)/12))</f>
        <v>0</v>
      </c>
      <c r="J552" s="6">
        <f>IF(Inputs!$B$26&lt;&gt;"Ready","FIX INPUTS",C552+J551)</f>
        <v>0</v>
      </c>
      <c r="K552" s="6">
        <f>IF(Inputs!$B$26&lt;&gt;"Ready","FIX INPUTS",D552+K551)</f>
        <v>0</v>
      </c>
    </row>
    <row r="553" spans="1:11" ht="27.95" customHeight="1" x14ac:dyDescent="0.25">
      <c r="A553" s="1">
        <v>548</v>
      </c>
      <c r="B553" s="1">
        <f>IF(Inputs!$B$26&lt;&gt;"Ready","FIX INPUTS",Inputs!$B$4+A553/12)</f>
        <v>85.666666666666657</v>
      </c>
      <c r="C553" s="6">
        <f>IF(Inputs!$B$26&lt;&gt;"Ready","FIX INPUTS",IF(A553&lt;=(Inputs!C$17-Inputs!$B$4)*12,Inputs!C$18*(1+Inputs!C$20)^INT((A553-1)/12),0))</f>
        <v>0</v>
      </c>
      <c r="D553" s="6">
        <f>IF(Inputs!$B$26&lt;&gt;"Ready","FIX INPUTS",IF(A553&lt;=(Inputs!C$17-Inputs!$B$4)*12,Inputs!C$19,0))</f>
        <v>0</v>
      </c>
      <c r="E553" s="6">
        <f>IF(Inputs!$B$26&lt;&gt;"Ready","FIX INPUTS",IF(A553&lt;=(Inputs!C$17-Inputs!$B$4)*12,E552*(1+(((1+Inputs!C$21)*(1-Inputs!C$22))^(1/12)-1))+C553*Inputs!$B$11+D553,E552))</f>
        <v>0</v>
      </c>
      <c r="F553" s="6">
        <f>IF(Inputs!$B$26&lt;&gt;"Ready","FIX INPUTS",IF(A553&lt;=(Inputs!C$17-Inputs!$B$4)*12,F552*(1+(((1+Inputs!C$21)*(1-Inputs!C$22))^(1/12)-1))+C553*Inputs!$B$12,F552))</f>
        <v>0</v>
      </c>
      <c r="G553" s="6">
        <f>IF(Inputs!$B$26&lt;&gt;"Ready","FIX INPUTS",IF(A553&lt;=(Inputs!C$17-Inputs!$B$4)*12,G552*(1+(((1+Inputs!C$21)*(1-Inputs!C$22))^(1/12)-1))+C553*Inputs!$B$13,G552))</f>
        <v>0</v>
      </c>
      <c r="H553" s="6">
        <f>IF(Inputs!$B$26&lt;&gt;"Ready","FIX INPUTS",SUM(E553:G553))</f>
        <v>0</v>
      </c>
      <c r="I553" s="6">
        <f>IF(Inputs!$B$26&lt;&gt;"Ready","FIX INPUTS",H553/(1+Inputs!C$23)^(MIN(A553,(Inputs!C$17-Inputs!$B$4)*12)/12))</f>
        <v>0</v>
      </c>
      <c r="J553" s="6">
        <f>IF(Inputs!$B$26&lt;&gt;"Ready","FIX INPUTS",C553+J552)</f>
        <v>0</v>
      </c>
      <c r="K553" s="6">
        <f>IF(Inputs!$B$26&lt;&gt;"Ready","FIX INPUTS",D553+K552)</f>
        <v>0</v>
      </c>
    </row>
    <row r="554" spans="1:11" ht="27.95" customHeight="1" x14ac:dyDescent="0.25">
      <c r="A554" s="1">
        <v>549</v>
      </c>
      <c r="B554" s="1">
        <f>IF(Inputs!$B$26&lt;&gt;"Ready","FIX INPUTS",Inputs!$B$4+A554/12)</f>
        <v>85.75</v>
      </c>
      <c r="C554" s="6">
        <f>IF(Inputs!$B$26&lt;&gt;"Ready","FIX INPUTS",IF(A554&lt;=(Inputs!C$17-Inputs!$B$4)*12,Inputs!C$18*(1+Inputs!C$20)^INT((A554-1)/12),0))</f>
        <v>0</v>
      </c>
      <c r="D554" s="6">
        <f>IF(Inputs!$B$26&lt;&gt;"Ready","FIX INPUTS",IF(A554&lt;=(Inputs!C$17-Inputs!$B$4)*12,Inputs!C$19,0))</f>
        <v>0</v>
      </c>
      <c r="E554" s="6">
        <f>IF(Inputs!$B$26&lt;&gt;"Ready","FIX INPUTS",IF(A554&lt;=(Inputs!C$17-Inputs!$B$4)*12,E553*(1+(((1+Inputs!C$21)*(1-Inputs!C$22))^(1/12)-1))+C554*Inputs!$B$11+D554,E553))</f>
        <v>0</v>
      </c>
      <c r="F554" s="6">
        <f>IF(Inputs!$B$26&lt;&gt;"Ready","FIX INPUTS",IF(A554&lt;=(Inputs!C$17-Inputs!$B$4)*12,F553*(1+(((1+Inputs!C$21)*(1-Inputs!C$22))^(1/12)-1))+C554*Inputs!$B$12,F553))</f>
        <v>0</v>
      </c>
      <c r="G554" s="6">
        <f>IF(Inputs!$B$26&lt;&gt;"Ready","FIX INPUTS",IF(A554&lt;=(Inputs!C$17-Inputs!$B$4)*12,G553*(1+(((1+Inputs!C$21)*(1-Inputs!C$22))^(1/12)-1))+C554*Inputs!$B$13,G553))</f>
        <v>0</v>
      </c>
      <c r="H554" s="6">
        <f>IF(Inputs!$B$26&lt;&gt;"Ready","FIX INPUTS",SUM(E554:G554))</f>
        <v>0</v>
      </c>
      <c r="I554" s="6">
        <f>IF(Inputs!$B$26&lt;&gt;"Ready","FIX INPUTS",H554/(1+Inputs!C$23)^(MIN(A554,(Inputs!C$17-Inputs!$B$4)*12)/12))</f>
        <v>0</v>
      </c>
      <c r="J554" s="6">
        <f>IF(Inputs!$B$26&lt;&gt;"Ready","FIX INPUTS",C554+J553)</f>
        <v>0</v>
      </c>
      <c r="K554" s="6">
        <f>IF(Inputs!$B$26&lt;&gt;"Ready","FIX INPUTS",D554+K553)</f>
        <v>0</v>
      </c>
    </row>
    <row r="555" spans="1:11" ht="27.95" customHeight="1" x14ac:dyDescent="0.25">
      <c r="A555" s="1">
        <v>550</v>
      </c>
      <c r="B555" s="1">
        <f>IF(Inputs!$B$26&lt;&gt;"Ready","FIX INPUTS",Inputs!$B$4+A555/12)</f>
        <v>85.833333333333343</v>
      </c>
      <c r="C555" s="6">
        <f>IF(Inputs!$B$26&lt;&gt;"Ready","FIX INPUTS",IF(A555&lt;=(Inputs!C$17-Inputs!$B$4)*12,Inputs!C$18*(1+Inputs!C$20)^INT((A555-1)/12),0))</f>
        <v>0</v>
      </c>
      <c r="D555" s="6">
        <f>IF(Inputs!$B$26&lt;&gt;"Ready","FIX INPUTS",IF(A555&lt;=(Inputs!C$17-Inputs!$B$4)*12,Inputs!C$19,0))</f>
        <v>0</v>
      </c>
      <c r="E555" s="6">
        <f>IF(Inputs!$B$26&lt;&gt;"Ready","FIX INPUTS",IF(A555&lt;=(Inputs!C$17-Inputs!$B$4)*12,E554*(1+(((1+Inputs!C$21)*(1-Inputs!C$22))^(1/12)-1))+C555*Inputs!$B$11+D555,E554))</f>
        <v>0</v>
      </c>
      <c r="F555" s="6">
        <f>IF(Inputs!$B$26&lt;&gt;"Ready","FIX INPUTS",IF(A555&lt;=(Inputs!C$17-Inputs!$B$4)*12,F554*(1+(((1+Inputs!C$21)*(1-Inputs!C$22))^(1/12)-1))+C555*Inputs!$B$12,F554))</f>
        <v>0</v>
      </c>
      <c r="G555" s="6">
        <f>IF(Inputs!$B$26&lt;&gt;"Ready","FIX INPUTS",IF(A555&lt;=(Inputs!C$17-Inputs!$B$4)*12,G554*(1+(((1+Inputs!C$21)*(1-Inputs!C$22))^(1/12)-1))+C555*Inputs!$B$13,G554))</f>
        <v>0</v>
      </c>
      <c r="H555" s="6">
        <f>IF(Inputs!$B$26&lt;&gt;"Ready","FIX INPUTS",SUM(E555:G555))</f>
        <v>0</v>
      </c>
      <c r="I555" s="6">
        <f>IF(Inputs!$B$26&lt;&gt;"Ready","FIX INPUTS",H555/(1+Inputs!C$23)^(MIN(A555,(Inputs!C$17-Inputs!$B$4)*12)/12))</f>
        <v>0</v>
      </c>
      <c r="J555" s="6">
        <f>IF(Inputs!$B$26&lt;&gt;"Ready","FIX INPUTS",C555+J554)</f>
        <v>0</v>
      </c>
      <c r="K555" s="6">
        <f>IF(Inputs!$B$26&lt;&gt;"Ready","FIX INPUTS",D555+K554)</f>
        <v>0</v>
      </c>
    </row>
    <row r="556" spans="1:11" ht="27.95" customHeight="1" x14ac:dyDescent="0.25">
      <c r="A556" s="1">
        <v>551</v>
      </c>
      <c r="B556" s="1">
        <f>IF(Inputs!$B$26&lt;&gt;"Ready","FIX INPUTS",Inputs!$B$4+A556/12)</f>
        <v>85.916666666666657</v>
      </c>
      <c r="C556" s="6">
        <f>IF(Inputs!$B$26&lt;&gt;"Ready","FIX INPUTS",IF(A556&lt;=(Inputs!C$17-Inputs!$B$4)*12,Inputs!C$18*(1+Inputs!C$20)^INT((A556-1)/12),0))</f>
        <v>0</v>
      </c>
      <c r="D556" s="6">
        <f>IF(Inputs!$B$26&lt;&gt;"Ready","FIX INPUTS",IF(A556&lt;=(Inputs!C$17-Inputs!$B$4)*12,Inputs!C$19,0))</f>
        <v>0</v>
      </c>
      <c r="E556" s="6">
        <f>IF(Inputs!$B$26&lt;&gt;"Ready","FIX INPUTS",IF(A556&lt;=(Inputs!C$17-Inputs!$B$4)*12,E555*(1+(((1+Inputs!C$21)*(1-Inputs!C$22))^(1/12)-1))+C556*Inputs!$B$11+D556,E555))</f>
        <v>0</v>
      </c>
      <c r="F556" s="6">
        <f>IF(Inputs!$B$26&lt;&gt;"Ready","FIX INPUTS",IF(A556&lt;=(Inputs!C$17-Inputs!$B$4)*12,F555*(1+(((1+Inputs!C$21)*(1-Inputs!C$22))^(1/12)-1))+C556*Inputs!$B$12,F555))</f>
        <v>0</v>
      </c>
      <c r="G556" s="6">
        <f>IF(Inputs!$B$26&lt;&gt;"Ready","FIX INPUTS",IF(A556&lt;=(Inputs!C$17-Inputs!$B$4)*12,G555*(1+(((1+Inputs!C$21)*(1-Inputs!C$22))^(1/12)-1))+C556*Inputs!$B$13,G555))</f>
        <v>0</v>
      </c>
      <c r="H556" s="6">
        <f>IF(Inputs!$B$26&lt;&gt;"Ready","FIX INPUTS",SUM(E556:G556))</f>
        <v>0</v>
      </c>
      <c r="I556" s="6">
        <f>IF(Inputs!$B$26&lt;&gt;"Ready","FIX INPUTS",H556/(1+Inputs!C$23)^(MIN(A556,(Inputs!C$17-Inputs!$B$4)*12)/12))</f>
        <v>0</v>
      </c>
      <c r="J556" s="6">
        <f>IF(Inputs!$B$26&lt;&gt;"Ready","FIX INPUTS",C556+J555)</f>
        <v>0</v>
      </c>
      <c r="K556" s="6">
        <f>IF(Inputs!$B$26&lt;&gt;"Ready","FIX INPUTS",D556+K555)</f>
        <v>0</v>
      </c>
    </row>
    <row r="557" spans="1:11" ht="27.95" customHeight="1" x14ac:dyDescent="0.25">
      <c r="A557" s="1">
        <v>552</v>
      </c>
      <c r="B557" s="1">
        <f>IF(Inputs!$B$26&lt;&gt;"Ready","FIX INPUTS",Inputs!$B$4+A557/12)</f>
        <v>86</v>
      </c>
      <c r="C557" s="6">
        <f>IF(Inputs!$B$26&lt;&gt;"Ready","FIX INPUTS",IF(A557&lt;=(Inputs!C$17-Inputs!$B$4)*12,Inputs!C$18*(1+Inputs!C$20)^INT((A557-1)/12),0))</f>
        <v>0</v>
      </c>
      <c r="D557" s="6">
        <f>IF(Inputs!$B$26&lt;&gt;"Ready","FIX INPUTS",IF(A557&lt;=(Inputs!C$17-Inputs!$B$4)*12,Inputs!C$19,0))</f>
        <v>0</v>
      </c>
      <c r="E557" s="6">
        <f>IF(Inputs!$B$26&lt;&gt;"Ready","FIX INPUTS",IF(A557&lt;=(Inputs!C$17-Inputs!$B$4)*12,E556*(1+(((1+Inputs!C$21)*(1-Inputs!C$22))^(1/12)-1))+C557*Inputs!$B$11+D557,E556))</f>
        <v>0</v>
      </c>
      <c r="F557" s="6">
        <f>IF(Inputs!$B$26&lt;&gt;"Ready","FIX INPUTS",IF(A557&lt;=(Inputs!C$17-Inputs!$B$4)*12,F556*(1+(((1+Inputs!C$21)*(1-Inputs!C$22))^(1/12)-1))+C557*Inputs!$B$12,F556))</f>
        <v>0</v>
      </c>
      <c r="G557" s="6">
        <f>IF(Inputs!$B$26&lt;&gt;"Ready","FIX INPUTS",IF(A557&lt;=(Inputs!C$17-Inputs!$B$4)*12,G556*(1+(((1+Inputs!C$21)*(1-Inputs!C$22))^(1/12)-1))+C557*Inputs!$B$13,G556))</f>
        <v>0</v>
      </c>
      <c r="H557" s="6">
        <f>IF(Inputs!$B$26&lt;&gt;"Ready","FIX INPUTS",SUM(E557:G557))</f>
        <v>0</v>
      </c>
      <c r="I557" s="6">
        <f>IF(Inputs!$B$26&lt;&gt;"Ready","FIX INPUTS",H557/(1+Inputs!C$23)^(MIN(A557,(Inputs!C$17-Inputs!$B$4)*12)/12))</f>
        <v>0</v>
      </c>
      <c r="J557" s="6">
        <f>IF(Inputs!$B$26&lt;&gt;"Ready","FIX INPUTS",C557+J556)</f>
        <v>0</v>
      </c>
      <c r="K557" s="6">
        <f>IF(Inputs!$B$26&lt;&gt;"Ready","FIX INPUTS",D557+K556)</f>
        <v>0</v>
      </c>
    </row>
    <row r="558" spans="1:11" ht="27.95" customHeight="1" x14ac:dyDescent="0.25">
      <c r="A558" s="1">
        <v>553</v>
      </c>
      <c r="B558" s="1">
        <f>IF(Inputs!$B$26&lt;&gt;"Ready","FIX INPUTS",Inputs!$B$4+A558/12)</f>
        <v>86.083333333333343</v>
      </c>
      <c r="C558" s="6">
        <f>IF(Inputs!$B$26&lt;&gt;"Ready","FIX INPUTS",IF(A558&lt;=(Inputs!C$17-Inputs!$B$4)*12,Inputs!C$18*(1+Inputs!C$20)^INT((A558-1)/12),0))</f>
        <v>0</v>
      </c>
      <c r="D558" s="6">
        <f>IF(Inputs!$B$26&lt;&gt;"Ready","FIX INPUTS",IF(A558&lt;=(Inputs!C$17-Inputs!$B$4)*12,Inputs!C$19,0))</f>
        <v>0</v>
      </c>
      <c r="E558" s="6">
        <f>IF(Inputs!$B$26&lt;&gt;"Ready","FIX INPUTS",IF(A558&lt;=(Inputs!C$17-Inputs!$B$4)*12,E557*(1+(((1+Inputs!C$21)*(1-Inputs!C$22))^(1/12)-1))+C558*Inputs!$B$11+D558,E557))</f>
        <v>0</v>
      </c>
      <c r="F558" s="6">
        <f>IF(Inputs!$B$26&lt;&gt;"Ready","FIX INPUTS",IF(A558&lt;=(Inputs!C$17-Inputs!$B$4)*12,F557*(1+(((1+Inputs!C$21)*(1-Inputs!C$22))^(1/12)-1))+C558*Inputs!$B$12,F557))</f>
        <v>0</v>
      </c>
      <c r="G558" s="6">
        <f>IF(Inputs!$B$26&lt;&gt;"Ready","FIX INPUTS",IF(A558&lt;=(Inputs!C$17-Inputs!$B$4)*12,G557*(1+(((1+Inputs!C$21)*(1-Inputs!C$22))^(1/12)-1))+C558*Inputs!$B$13,G557))</f>
        <v>0</v>
      </c>
      <c r="H558" s="6">
        <f>IF(Inputs!$B$26&lt;&gt;"Ready","FIX INPUTS",SUM(E558:G558))</f>
        <v>0</v>
      </c>
      <c r="I558" s="6">
        <f>IF(Inputs!$B$26&lt;&gt;"Ready","FIX INPUTS",H558/(1+Inputs!C$23)^(MIN(A558,(Inputs!C$17-Inputs!$B$4)*12)/12))</f>
        <v>0</v>
      </c>
      <c r="J558" s="6">
        <f>IF(Inputs!$B$26&lt;&gt;"Ready","FIX INPUTS",C558+J557)</f>
        <v>0</v>
      </c>
      <c r="K558" s="6">
        <f>IF(Inputs!$B$26&lt;&gt;"Ready","FIX INPUTS",D558+K557)</f>
        <v>0</v>
      </c>
    </row>
    <row r="559" spans="1:11" ht="27.95" customHeight="1" x14ac:dyDescent="0.25">
      <c r="A559" s="1">
        <v>554</v>
      </c>
      <c r="B559" s="1">
        <f>IF(Inputs!$B$26&lt;&gt;"Ready","FIX INPUTS",Inputs!$B$4+A559/12)</f>
        <v>86.166666666666657</v>
      </c>
      <c r="C559" s="6">
        <f>IF(Inputs!$B$26&lt;&gt;"Ready","FIX INPUTS",IF(A559&lt;=(Inputs!C$17-Inputs!$B$4)*12,Inputs!C$18*(1+Inputs!C$20)^INT((A559-1)/12),0))</f>
        <v>0</v>
      </c>
      <c r="D559" s="6">
        <f>IF(Inputs!$B$26&lt;&gt;"Ready","FIX INPUTS",IF(A559&lt;=(Inputs!C$17-Inputs!$B$4)*12,Inputs!C$19,0))</f>
        <v>0</v>
      </c>
      <c r="E559" s="6">
        <f>IF(Inputs!$B$26&lt;&gt;"Ready","FIX INPUTS",IF(A559&lt;=(Inputs!C$17-Inputs!$B$4)*12,E558*(1+(((1+Inputs!C$21)*(1-Inputs!C$22))^(1/12)-1))+C559*Inputs!$B$11+D559,E558))</f>
        <v>0</v>
      </c>
      <c r="F559" s="6">
        <f>IF(Inputs!$B$26&lt;&gt;"Ready","FIX INPUTS",IF(A559&lt;=(Inputs!C$17-Inputs!$B$4)*12,F558*(1+(((1+Inputs!C$21)*(1-Inputs!C$22))^(1/12)-1))+C559*Inputs!$B$12,F558))</f>
        <v>0</v>
      </c>
      <c r="G559" s="6">
        <f>IF(Inputs!$B$26&lt;&gt;"Ready","FIX INPUTS",IF(A559&lt;=(Inputs!C$17-Inputs!$B$4)*12,G558*(1+(((1+Inputs!C$21)*(1-Inputs!C$22))^(1/12)-1))+C559*Inputs!$B$13,G558))</f>
        <v>0</v>
      </c>
      <c r="H559" s="6">
        <f>IF(Inputs!$B$26&lt;&gt;"Ready","FIX INPUTS",SUM(E559:G559))</f>
        <v>0</v>
      </c>
      <c r="I559" s="6">
        <f>IF(Inputs!$B$26&lt;&gt;"Ready","FIX INPUTS",H559/(1+Inputs!C$23)^(MIN(A559,(Inputs!C$17-Inputs!$B$4)*12)/12))</f>
        <v>0</v>
      </c>
      <c r="J559" s="6">
        <f>IF(Inputs!$B$26&lt;&gt;"Ready","FIX INPUTS",C559+J558)</f>
        <v>0</v>
      </c>
      <c r="K559" s="6">
        <f>IF(Inputs!$B$26&lt;&gt;"Ready","FIX INPUTS",D559+K558)</f>
        <v>0</v>
      </c>
    </row>
    <row r="560" spans="1:11" ht="27.95" customHeight="1" x14ac:dyDescent="0.25">
      <c r="A560" s="1">
        <v>555</v>
      </c>
      <c r="B560" s="1">
        <f>IF(Inputs!$B$26&lt;&gt;"Ready","FIX INPUTS",Inputs!$B$4+A560/12)</f>
        <v>86.25</v>
      </c>
      <c r="C560" s="6">
        <f>IF(Inputs!$B$26&lt;&gt;"Ready","FIX INPUTS",IF(A560&lt;=(Inputs!C$17-Inputs!$B$4)*12,Inputs!C$18*(1+Inputs!C$20)^INT((A560-1)/12),0))</f>
        <v>0</v>
      </c>
      <c r="D560" s="6">
        <f>IF(Inputs!$B$26&lt;&gt;"Ready","FIX INPUTS",IF(A560&lt;=(Inputs!C$17-Inputs!$B$4)*12,Inputs!C$19,0))</f>
        <v>0</v>
      </c>
      <c r="E560" s="6">
        <f>IF(Inputs!$B$26&lt;&gt;"Ready","FIX INPUTS",IF(A560&lt;=(Inputs!C$17-Inputs!$B$4)*12,E559*(1+(((1+Inputs!C$21)*(1-Inputs!C$22))^(1/12)-1))+C560*Inputs!$B$11+D560,E559))</f>
        <v>0</v>
      </c>
      <c r="F560" s="6">
        <f>IF(Inputs!$B$26&lt;&gt;"Ready","FIX INPUTS",IF(A560&lt;=(Inputs!C$17-Inputs!$B$4)*12,F559*(1+(((1+Inputs!C$21)*(1-Inputs!C$22))^(1/12)-1))+C560*Inputs!$B$12,F559))</f>
        <v>0</v>
      </c>
      <c r="G560" s="6">
        <f>IF(Inputs!$B$26&lt;&gt;"Ready","FIX INPUTS",IF(A560&lt;=(Inputs!C$17-Inputs!$B$4)*12,G559*(1+(((1+Inputs!C$21)*(1-Inputs!C$22))^(1/12)-1))+C560*Inputs!$B$13,G559))</f>
        <v>0</v>
      </c>
      <c r="H560" s="6">
        <f>IF(Inputs!$B$26&lt;&gt;"Ready","FIX INPUTS",SUM(E560:G560))</f>
        <v>0</v>
      </c>
      <c r="I560" s="6">
        <f>IF(Inputs!$B$26&lt;&gt;"Ready","FIX INPUTS",H560/(1+Inputs!C$23)^(MIN(A560,(Inputs!C$17-Inputs!$B$4)*12)/12))</f>
        <v>0</v>
      </c>
      <c r="J560" s="6">
        <f>IF(Inputs!$B$26&lt;&gt;"Ready","FIX INPUTS",C560+J559)</f>
        <v>0</v>
      </c>
      <c r="K560" s="6">
        <f>IF(Inputs!$B$26&lt;&gt;"Ready","FIX INPUTS",D560+K559)</f>
        <v>0</v>
      </c>
    </row>
    <row r="561" spans="1:11" ht="27.95" customHeight="1" x14ac:dyDescent="0.25">
      <c r="A561" s="1">
        <v>556</v>
      </c>
      <c r="B561" s="1">
        <f>IF(Inputs!$B$26&lt;&gt;"Ready","FIX INPUTS",Inputs!$B$4+A561/12)</f>
        <v>86.333333333333343</v>
      </c>
      <c r="C561" s="6">
        <f>IF(Inputs!$B$26&lt;&gt;"Ready","FIX INPUTS",IF(A561&lt;=(Inputs!C$17-Inputs!$B$4)*12,Inputs!C$18*(1+Inputs!C$20)^INT((A561-1)/12),0))</f>
        <v>0</v>
      </c>
      <c r="D561" s="6">
        <f>IF(Inputs!$B$26&lt;&gt;"Ready","FIX INPUTS",IF(A561&lt;=(Inputs!C$17-Inputs!$B$4)*12,Inputs!C$19,0))</f>
        <v>0</v>
      </c>
      <c r="E561" s="6">
        <f>IF(Inputs!$B$26&lt;&gt;"Ready","FIX INPUTS",IF(A561&lt;=(Inputs!C$17-Inputs!$B$4)*12,E560*(1+(((1+Inputs!C$21)*(1-Inputs!C$22))^(1/12)-1))+C561*Inputs!$B$11+D561,E560))</f>
        <v>0</v>
      </c>
      <c r="F561" s="6">
        <f>IF(Inputs!$B$26&lt;&gt;"Ready","FIX INPUTS",IF(A561&lt;=(Inputs!C$17-Inputs!$B$4)*12,F560*(1+(((1+Inputs!C$21)*(1-Inputs!C$22))^(1/12)-1))+C561*Inputs!$B$12,F560))</f>
        <v>0</v>
      </c>
      <c r="G561" s="6">
        <f>IF(Inputs!$B$26&lt;&gt;"Ready","FIX INPUTS",IF(A561&lt;=(Inputs!C$17-Inputs!$B$4)*12,G560*(1+(((1+Inputs!C$21)*(1-Inputs!C$22))^(1/12)-1))+C561*Inputs!$B$13,G560))</f>
        <v>0</v>
      </c>
      <c r="H561" s="6">
        <f>IF(Inputs!$B$26&lt;&gt;"Ready","FIX INPUTS",SUM(E561:G561))</f>
        <v>0</v>
      </c>
      <c r="I561" s="6">
        <f>IF(Inputs!$B$26&lt;&gt;"Ready","FIX INPUTS",H561/(1+Inputs!C$23)^(MIN(A561,(Inputs!C$17-Inputs!$B$4)*12)/12))</f>
        <v>0</v>
      </c>
      <c r="J561" s="6">
        <f>IF(Inputs!$B$26&lt;&gt;"Ready","FIX INPUTS",C561+J560)</f>
        <v>0</v>
      </c>
      <c r="K561" s="6">
        <f>IF(Inputs!$B$26&lt;&gt;"Ready","FIX INPUTS",D561+K560)</f>
        <v>0</v>
      </c>
    </row>
    <row r="562" spans="1:11" ht="27.95" customHeight="1" x14ac:dyDescent="0.25">
      <c r="A562" s="1">
        <v>557</v>
      </c>
      <c r="B562" s="1">
        <f>IF(Inputs!$B$26&lt;&gt;"Ready","FIX INPUTS",Inputs!$B$4+A562/12)</f>
        <v>86.416666666666657</v>
      </c>
      <c r="C562" s="6">
        <f>IF(Inputs!$B$26&lt;&gt;"Ready","FIX INPUTS",IF(A562&lt;=(Inputs!C$17-Inputs!$B$4)*12,Inputs!C$18*(1+Inputs!C$20)^INT((A562-1)/12),0))</f>
        <v>0</v>
      </c>
      <c r="D562" s="6">
        <f>IF(Inputs!$B$26&lt;&gt;"Ready","FIX INPUTS",IF(A562&lt;=(Inputs!C$17-Inputs!$B$4)*12,Inputs!C$19,0))</f>
        <v>0</v>
      </c>
      <c r="E562" s="6">
        <f>IF(Inputs!$B$26&lt;&gt;"Ready","FIX INPUTS",IF(A562&lt;=(Inputs!C$17-Inputs!$B$4)*12,E561*(1+(((1+Inputs!C$21)*(1-Inputs!C$22))^(1/12)-1))+C562*Inputs!$B$11+D562,E561))</f>
        <v>0</v>
      </c>
      <c r="F562" s="6">
        <f>IF(Inputs!$B$26&lt;&gt;"Ready","FIX INPUTS",IF(A562&lt;=(Inputs!C$17-Inputs!$B$4)*12,F561*(1+(((1+Inputs!C$21)*(1-Inputs!C$22))^(1/12)-1))+C562*Inputs!$B$12,F561))</f>
        <v>0</v>
      </c>
      <c r="G562" s="6">
        <f>IF(Inputs!$B$26&lt;&gt;"Ready","FIX INPUTS",IF(A562&lt;=(Inputs!C$17-Inputs!$B$4)*12,G561*(1+(((1+Inputs!C$21)*(1-Inputs!C$22))^(1/12)-1))+C562*Inputs!$B$13,G561))</f>
        <v>0</v>
      </c>
      <c r="H562" s="6">
        <f>IF(Inputs!$B$26&lt;&gt;"Ready","FIX INPUTS",SUM(E562:G562))</f>
        <v>0</v>
      </c>
      <c r="I562" s="6">
        <f>IF(Inputs!$B$26&lt;&gt;"Ready","FIX INPUTS",H562/(1+Inputs!C$23)^(MIN(A562,(Inputs!C$17-Inputs!$B$4)*12)/12))</f>
        <v>0</v>
      </c>
      <c r="J562" s="6">
        <f>IF(Inputs!$B$26&lt;&gt;"Ready","FIX INPUTS",C562+J561)</f>
        <v>0</v>
      </c>
      <c r="K562" s="6">
        <f>IF(Inputs!$B$26&lt;&gt;"Ready","FIX INPUTS",D562+K561)</f>
        <v>0</v>
      </c>
    </row>
    <row r="563" spans="1:11" ht="27.95" customHeight="1" x14ac:dyDescent="0.25">
      <c r="A563" s="1">
        <v>558</v>
      </c>
      <c r="B563" s="1">
        <f>IF(Inputs!$B$26&lt;&gt;"Ready","FIX INPUTS",Inputs!$B$4+A563/12)</f>
        <v>86.5</v>
      </c>
      <c r="C563" s="6">
        <f>IF(Inputs!$B$26&lt;&gt;"Ready","FIX INPUTS",IF(A563&lt;=(Inputs!C$17-Inputs!$B$4)*12,Inputs!C$18*(1+Inputs!C$20)^INT((A563-1)/12),0))</f>
        <v>0</v>
      </c>
      <c r="D563" s="6">
        <f>IF(Inputs!$B$26&lt;&gt;"Ready","FIX INPUTS",IF(A563&lt;=(Inputs!C$17-Inputs!$B$4)*12,Inputs!C$19,0))</f>
        <v>0</v>
      </c>
      <c r="E563" s="6">
        <f>IF(Inputs!$B$26&lt;&gt;"Ready","FIX INPUTS",IF(A563&lt;=(Inputs!C$17-Inputs!$B$4)*12,E562*(1+(((1+Inputs!C$21)*(1-Inputs!C$22))^(1/12)-1))+C563*Inputs!$B$11+D563,E562))</f>
        <v>0</v>
      </c>
      <c r="F563" s="6">
        <f>IF(Inputs!$B$26&lt;&gt;"Ready","FIX INPUTS",IF(A563&lt;=(Inputs!C$17-Inputs!$B$4)*12,F562*(1+(((1+Inputs!C$21)*(1-Inputs!C$22))^(1/12)-1))+C563*Inputs!$B$12,F562))</f>
        <v>0</v>
      </c>
      <c r="G563" s="6">
        <f>IF(Inputs!$B$26&lt;&gt;"Ready","FIX INPUTS",IF(A563&lt;=(Inputs!C$17-Inputs!$B$4)*12,G562*(1+(((1+Inputs!C$21)*(1-Inputs!C$22))^(1/12)-1))+C563*Inputs!$B$13,G562))</f>
        <v>0</v>
      </c>
      <c r="H563" s="6">
        <f>IF(Inputs!$B$26&lt;&gt;"Ready","FIX INPUTS",SUM(E563:G563))</f>
        <v>0</v>
      </c>
      <c r="I563" s="6">
        <f>IF(Inputs!$B$26&lt;&gt;"Ready","FIX INPUTS",H563/(1+Inputs!C$23)^(MIN(A563,(Inputs!C$17-Inputs!$B$4)*12)/12))</f>
        <v>0</v>
      </c>
      <c r="J563" s="6">
        <f>IF(Inputs!$B$26&lt;&gt;"Ready","FIX INPUTS",C563+J562)</f>
        <v>0</v>
      </c>
      <c r="K563" s="6">
        <f>IF(Inputs!$B$26&lt;&gt;"Ready","FIX INPUTS",D563+K562)</f>
        <v>0</v>
      </c>
    </row>
    <row r="564" spans="1:11" ht="27.95" customHeight="1" x14ac:dyDescent="0.25">
      <c r="A564" s="1">
        <v>559</v>
      </c>
      <c r="B564" s="1">
        <f>IF(Inputs!$B$26&lt;&gt;"Ready","FIX INPUTS",Inputs!$B$4+A564/12)</f>
        <v>86.583333333333343</v>
      </c>
      <c r="C564" s="6">
        <f>IF(Inputs!$B$26&lt;&gt;"Ready","FIX INPUTS",IF(A564&lt;=(Inputs!C$17-Inputs!$B$4)*12,Inputs!C$18*(1+Inputs!C$20)^INT((A564-1)/12),0))</f>
        <v>0</v>
      </c>
      <c r="D564" s="6">
        <f>IF(Inputs!$B$26&lt;&gt;"Ready","FIX INPUTS",IF(A564&lt;=(Inputs!C$17-Inputs!$B$4)*12,Inputs!C$19,0))</f>
        <v>0</v>
      </c>
      <c r="E564" s="6">
        <f>IF(Inputs!$B$26&lt;&gt;"Ready","FIX INPUTS",IF(A564&lt;=(Inputs!C$17-Inputs!$B$4)*12,E563*(1+(((1+Inputs!C$21)*(1-Inputs!C$22))^(1/12)-1))+C564*Inputs!$B$11+D564,E563))</f>
        <v>0</v>
      </c>
      <c r="F564" s="6">
        <f>IF(Inputs!$B$26&lt;&gt;"Ready","FIX INPUTS",IF(A564&lt;=(Inputs!C$17-Inputs!$B$4)*12,F563*(1+(((1+Inputs!C$21)*(1-Inputs!C$22))^(1/12)-1))+C564*Inputs!$B$12,F563))</f>
        <v>0</v>
      </c>
      <c r="G564" s="6">
        <f>IF(Inputs!$B$26&lt;&gt;"Ready","FIX INPUTS",IF(A564&lt;=(Inputs!C$17-Inputs!$B$4)*12,G563*(1+(((1+Inputs!C$21)*(1-Inputs!C$22))^(1/12)-1))+C564*Inputs!$B$13,G563))</f>
        <v>0</v>
      </c>
      <c r="H564" s="6">
        <f>IF(Inputs!$B$26&lt;&gt;"Ready","FIX INPUTS",SUM(E564:G564))</f>
        <v>0</v>
      </c>
      <c r="I564" s="6">
        <f>IF(Inputs!$B$26&lt;&gt;"Ready","FIX INPUTS",H564/(1+Inputs!C$23)^(MIN(A564,(Inputs!C$17-Inputs!$B$4)*12)/12))</f>
        <v>0</v>
      </c>
      <c r="J564" s="6">
        <f>IF(Inputs!$B$26&lt;&gt;"Ready","FIX INPUTS",C564+J563)</f>
        <v>0</v>
      </c>
      <c r="K564" s="6">
        <f>IF(Inputs!$B$26&lt;&gt;"Ready","FIX INPUTS",D564+K563)</f>
        <v>0</v>
      </c>
    </row>
    <row r="565" spans="1:11" ht="27.95" customHeight="1" x14ac:dyDescent="0.25">
      <c r="A565" s="1">
        <v>560</v>
      </c>
      <c r="B565" s="1">
        <f>IF(Inputs!$B$26&lt;&gt;"Ready","FIX INPUTS",Inputs!$B$4+A565/12)</f>
        <v>86.666666666666657</v>
      </c>
      <c r="C565" s="6">
        <f>IF(Inputs!$B$26&lt;&gt;"Ready","FIX INPUTS",IF(A565&lt;=(Inputs!C$17-Inputs!$B$4)*12,Inputs!C$18*(1+Inputs!C$20)^INT((A565-1)/12),0))</f>
        <v>0</v>
      </c>
      <c r="D565" s="6">
        <f>IF(Inputs!$B$26&lt;&gt;"Ready","FIX INPUTS",IF(A565&lt;=(Inputs!C$17-Inputs!$B$4)*12,Inputs!C$19,0))</f>
        <v>0</v>
      </c>
      <c r="E565" s="6">
        <f>IF(Inputs!$B$26&lt;&gt;"Ready","FIX INPUTS",IF(A565&lt;=(Inputs!C$17-Inputs!$B$4)*12,E564*(1+(((1+Inputs!C$21)*(1-Inputs!C$22))^(1/12)-1))+C565*Inputs!$B$11+D565,E564))</f>
        <v>0</v>
      </c>
      <c r="F565" s="6">
        <f>IF(Inputs!$B$26&lt;&gt;"Ready","FIX INPUTS",IF(A565&lt;=(Inputs!C$17-Inputs!$B$4)*12,F564*(1+(((1+Inputs!C$21)*(1-Inputs!C$22))^(1/12)-1))+C565*Inputs!$B$12,F564))</f>
        <v>0</v>
      </c>
      <c r="G565" s="6">
        <f>IF(Inputs!$B$26&lt;&gt;"Ready","FIX INPUTS",IF(A565&lt;=(Inputs!C$17-Inputs!$B$4)*12,G564*(1+(((1+Inputs!C$21)*(1-Inputs!C$22))^(1/12)-1))+C565*Inputs!$B$13,G564))</f>
        <v>0</v>
      </c>
      <c r="H565" s="6">
        <f>IF(Inputs!$B$26&lt;&gt;"Ready","FIX INPUTS",SUM(E565:G565))</f>
        <v>0</v>
      </c>
      <c r="I565" s="6">
        <f>IF(Inputs!$B$26&lt;&gt;"Ready","FIX INPUTS",H565/(1+Inputs!C$23)^(MIN(A565,(Inputs!C$17-Inputs!$B$4)*12)/12))</f>
        <v>0</v>
      </c>
      <c r="J565" s="6">
        <f>IF(Inputs!$B$26&lt;&gt;"Ready","FIX INPUTS",C565+J564)</f>
        <v>0</v>
      </c>
      <c r="K565" s="6">
        <f>IF(Inputs!$B$26&lt;&gt;"Ready","FIX INPUTS",D565+K564)</f>
        <v>0</v>
      </c>
    </row>
    <row r="566" spans="1:11" ht="27.95" customHeight="1" x14ac:dyDescent="0.25">
      <c r="A566" s="1">
        <v>561</v>
      </c>
      <c r="B566" s="1">
        <f>IF(Inputs!$B$26&lt;&gt;"Ready","FIX INPUTS",Inputs!$B$4+A566/12)</f>
        <v>86.75</v>
      </c>
      <c r="C566" s="6">
        <f>IF(Inputs!$B$26&lt;&gt;"Ready","FIX INPUTS",IF(A566&lt;=(Inputs!C$17-Inputs!$B$4)*12,Inputs!C$18*(1+Inputs!C$20)^INT((A566-1)/12),0))</f>
        <v>0</v>
      </c>
      <c r="D566" s="6">
        <f>IF(Inputs!$B$26&lt;&gt;"Ready","FIX INPUTS",IF(A566&lt;=(Inputs!C$17-Inputs!$B$4)*12,Inputs!C$19,0))</f>
        <v>0</v>
      </c>
      <c r="E566" s="6">
        <f>IF(Inputs!$B$26&lt;&gt;"Ready","FIX INPUTS",IF(A566&lt;=(Inputs!C$17-Inputs!$B$4)*12,E565*(1+(((1+Inputs!C$21)*(1-Inputs!C$22))^(1/12)-1))+C566*Inputs!$B$11+D566,E565))</f>
        <v>0</v>
      </c>
      <c r="F566" s="6">
        <f>IF(Inputs!$B$26&lt;&gt;"Ready","FIX INPUTS",IF(A566&lt;=(Inputs!C$17-Inputs!$B$4)*12,F565*(1+(((1+Inputs!C$21)*(1-Inputs!C$22))^(1/12)-1))+C566*Inputs!$B$12,F565))</f>
        <v>0</v>
      </c>
      <c r="G566" s="6">
        <f>IF(Inputs!$B$26&lt;&gt;"Ready","FIX INPUTS",IF(A566&lt;=(Inputs!C$17-Inputs!$B$4)*12,G565*(1+(((1+Inputs!C$21)*(1-Inputs!C$22))^(1/12)-1))+C566*Inputs!$B$13,G565))</f>
        <v>0</v>
      </c>
      <c r="H566" s="6">
        <f>IF(Inputs!$B$26&lt;&gt;"Ready","FIX INPUTS",SUM(E566:G566))</f>
        <v>0</v>
      </c>
      <c r="I566" s="6">
        <f>IF(Inputs!$B$26&lt;&gt;"Ready","FIX INPUTS",H566/(1+Inputs!C$23)^(MIN(A566,(Inputs!C$17-Inputs!$B$4)*12)/12))</f>
        <v>0</v>
      </c>
      <c r="J566" s="6">
        <f>IF(Inputs!$B$26&lt;&gt;"Ready","FIX INPUTS",C566+J565)</f>
        <v>0</v>
      </c>
      <c r="K566" s="6">
        <f>IF(Inputs!$B$26&lt;&gt;"Ready","FIX INPUTS",D566+K565)</f>
        <v>0</v>
      </c>
    </row>
    <row r="567" spans="1:11" ht="27.95" customHeight="1" x14ac:dyDescent="0.25">
      <c r="A567" s="1">
        <v>562</v>
      </c>
      <c r="B567" s="1">
        <f>IF(Inputs!$B$26&lt;&gt;"Ready","FIX INPUTS",Inputs!$B$4+A567/12)</f>
        <v>86.833333333333343</v>
      </c>
      <c r="C567" s="6">
        <f>IF(Inputs!$B$26&lt;&gt;"Ready","FIX INPUTS",IF(A567&lt;=(Inputs!C$17-Inputs!$B$4)*12,Inputs!C$18*(1+Inputs!C$20)^INT((A567-1)/12),0))</f>
        <v>0</v>
      </c>
      <c r="D567" s="6">
        <f>IF(Inputs!$B$26&lt;&gt;"Ready","FIX INPUTS",IF(A567&lt;=(Inputs!C$17-Inputs!$B$4)*12,Inputs!C$19,0))</f>
        <v>0</v>
      </c>
      <c r="E567" s="6">
        <f>IF(Inputs!$B$26&lt;&gt;"Ready","FIX INPUTS",IF(A567&lt;=(Inputs!C$17-Inputs!$B$4)*12,E566*(1+(((1+Inputs!C$21)*(1-Inputs!C$22))^(1/12)-1))+C567*Inputs!$B$11+D567,E566))</f>
        <v>0</v>
      </c>
      <c r="F567" s="6">
        <f>IF(Inputs!$B$26&lt;&gt;"Ready","FIX INPUTS",IF(A567&lt;=(Inputs!C$17-Inputs!$B$4)*12,F566*(1+(((1+Inputs!C$21)*(1-Inputs!C$22))^(1/12)-1))+C567*Inputs!$B$12,F566))</f>
        <v>0</v>
      </c>
      <c r="G567" s="6">
        <f>IF(Inputs!$B$26&lt;&gt;"Ready","FIX INPUTS",IF(A567&lt;=(Inputs!C$17-Inputs!$B$4)*12,G566*(1+(((1+Inputs!C$21)*(1-Inputs!C$22))^(1/12)-1))+C567*Inputs!$B$13,G566))</f>
        <v>0</v>
      </c>
      <c r="H567" s="6">
        <f>IF(Inputs!$B$26&lt;&gt;"Ready","FIX INPUTS",SUM(E567:G567))</f>
        <v>0</v>
      </c>
      <c r="I567" s="6">
        <f>IF(Inputs!$B$26&lt;&gt;"Ready","FIX INPUTS",H567/(1+Inputs!C$23)^(MIN(A567,(Inputs!C$17-Inputs!$B$4)*12)/12))</f>
        <v>0</v>
      </c>
      <c r="J567" s="6">
        <f>IF(Inputs!$B$26&lt;&gt;"Ready","FIX INPUTS",C567+J566)</f>
        <v>0</v>
      </c>
      <c r="K567" s="6">
        <f>IF(Inputs!$B$26&lt;&gt;"Ready","FIX INPUTS",D567+K566)</f>
        <v>0</v>
      </c>
    </row>
    <row r="568" spans="1:11" ht="27.95" customHeight="1" x14ac:dyDescent="0.25">
      <c r="A568" s="1">
        <v>563</v>
      </c>
      <c r="B568" s="1">
        <f>IF(Inputs!$B$26&lt;&gt;"Ready","FIX INPUTS",Inputs!$B$4+A568/12)</f>
        <v>86.916666666666657</v>
      </c>
      <c r="C568" s="6">
        <f>IF(Inputs!$B$26&lt;&gt;"Ready","FIX INPUTS",IF(A568&lt;=(Inputs!C$17-Inputs!$B$4)*12,Inputs!C$18*(1+Inputs!C$20)^INT((A568-1)/12),0))</f>
        <v>0</v>
      </c>
      <c r="D568" s="6">
        <f>IF(Inputs!$B$26&lt;&gt;"Ready","FIX INPUTS",IF(A568&lt;=(Inputs!C$17-Inputs!$B$4)*12,Inputs!C$19,0))</f>
        <v>0</v>
      </c>
      <c r="E568" s="6">
        <f>IF(Inputs!$B$26&lt;&gt;"Ready","FIX INPUTS",IF(A568&lt;=(Inputs!C$17-Inputs!$B$4)*12,E567*(1+(((1+Inputs!C$21)*(1-Inputs!C$22))^(1/12)-1))+C568*Inputs!$B$11+D568,E567))</f>
        <v>0</v>
      </c>
      <c r="F568" s="6">
        <f>IF(Inputs!$B$26&lt;&gt;"Ready","FIX INPUTS",IF(A568&lt;=(Inputs!C$17-Inputs!$B$4)*12,F567*(1+(((1+Inputs!C$21)*(1-Inputs!C$22))^(1/12)-1))+C568*Inputs!$B$12,F567))</f>
        <v>0</v>
      </c>
      <c r="G568" s="6">
        <f>IF(Inputs!$B$26&lt;&gt;"Ready","FIX INPUTS",IF(A568&lt;=(Inputs!C$17-Inputs!$B$4)*12,G567*(1+(((1+Inputs!C$21)*(1-Inputs!C$22))^(1/12)-1))+C568*Inputs!$B$13,G567))</f>
        <v>0</v>
      </c>
      <c r="H568" s="6">
        <f>IF(Inputs!$B$26&lt;&gt;"Ready","FIX INPUTS",SUM(E568:G568))</f>
        <v>0</v>
      </c>
      <c r="I568" s="6">
        <f>IF(Inputs!$B$26&lt;&gt;"Ready","FIX INPUTS",H568/(1+Inputs!C$23)^(MIN(A568,(Inputs!C$17-Inputs!$B$4)*12)/12))</f>
        <v>0</v>
      </c>
      <c r="J568" s="6">
        <f>IF(Inputs!$B$26&lt;&gt;"Ready","FIX INPUTS",C568+J567)</f>
        <v>0</v>
      </c>
      <c r="K568" s="6">
        <f>IF(Inputs!$B$26&lt;&gt;"Ready","FIX INPUTS",D568+K567)</f>
        <v>0</v>
      </c>
    </row>
    <row r="569" spans="1:11" ht="27.95" customHeight="1" x14ac:dyDescent="0.25">
      <c r="A569" s="1">
        <v>564</v>
      </c>
      <c r="B569" s="1">
        <f>IF(Inputs!$B$26&lt;&gt;"Ready","FIX INPUTS",Inputs!$B$4+A569/12)</f>
        <v>87</v>
      </c>
      <c r="C569" s="6">
        <f>IF(Inputs!$B$26&lt;&gt;"Ready","FIX INPUTS",IF(A569&lt;=(Inputs!C$17-Inputs!$B$4)*12,Inputs!C$18*(1+Inputs!C$20)^INT((A569-1)/12),0))</f>
        <v>0</v>
      </c>
      <c r="D569" s="6">
        <f>IF(Inputs!$B$26&lt;&gt;"Ready","FIX INPUTS",IF(A569&lt;=(Inputs!C$17-Inputs!$B$4)*12,Inputs!C$19,0))</f>
        <v>0</v>
      </c>
      <c r="E569" s="6">
        <f>IF(Inputs!$B$26&lt;&gt;"Ready","FIX INPUTS",IF(A569&lt;=(Inputs!C$17-Inputs!$B$4)*12,E568*(1+(((1+Inputs!C$21)*(1-Inputs!C$22))^(1/12)-1))+C569*Inputs!$B$11+D569,E568))</f>
        <v>0</v>
      </c>
      <c r="F569" s="6">
        <f>IF(Inputs!$B$26&lt;&gt;"Ready","FIX INPUTS",IF(A569&lt;=(Inputs!C$17-Inputs!$B$4)*12,F568*(1+(((1+Inputs!C$21)*(1-Inputs!C$22))^(1/12)-1))+C569*Inputs!$B$12,F568))</f>
        <v>0</v>
      </c>
      <c r="G569" s="6">
        <f>IF(Inputs!$B$26&lt;&gt;"Ready","FIX INPUTS",IF(A569&lt;=(Inputs!C$17-Inputs!$B$4)*12,G568*(1+(((1+Inputs!C$21)*(1-Inputs!C$22))^(1/12)-1))+C569*Inputs!$B$13,G568))</f>
        <v>0</v>
      </c>
      <c r="H569" s="6">
        <f>IF(Inputs!$B$26&lt;&gt;"Ready","FIX INPUTS",SUM(E569:G569))</f>
        <v>0</v>
      </c>
      <c r="I569" s="6">
        <f>IF(Inputs!$B$26&lt;&gt;"Ready","FIX INPUTS",H569/(1+Inputs!C$23)^(MIN(A569,(Inputs!C$17-Inputs!$B$4)*12)/12))</f>
        <v>0</v>
      </c>
      <c r="J569" s="6">
        <f>IF(Inputs!$B$26&lt;&gt;"Ready","FIX INPUTS",C569+J568)</f>
        <v>0</v>
      </c>
      <c r="K569" s="6">
        <f>IF(Inputs!$B$26&lt;&gt;"Ready","FIX INPUTS",D569+K568)</f>
        <v>0</v>
      </c>
    </row>
    <row r="570" spans="1:11" ht="27.95" customHeight="1" x14ac:dyDescent="0.25">
      <c r="A570" s="1">
        <v>565</v>
      </c>
      <c r="B570" s="1">
        <f>IF(Inputs!$B$26&lt;&gt;"Ready","FIX INPUTS",Inputs!$B$4+A570/12)</f>
        <v>87.083333333333343</v>
      </c>
      <c r="C570" s="6">
        <f>IF(Inputs!$B$26&lt;&gt;"Ready","FIX INPUTS",IF(A570&lt;=(Inputs!C$17-Inputs!$B$4)*12,Inputs!C$18*(1+Inputs!C$20)^INT((A570-1)/12),0))</f>
        <v>0</v>
      </c>
      <c r="D570" s="6">
        <f>IF(Inputs!$B$26&lt;&gt;"Ready","FIX INPUTS",IF(A570&lt;=(Inputs!C$17-Inputs!$B$4)*12,Inputs!C$19,0))</f>
        <v>0</v>
      </c>
      <c r="E570" s="6">
        <f>IF(Inputs!$B$26&lt;&gt;"Ready","FIX INPUTS",IF(A570&lt;=(Inputs!C$17-Inputs!$B$4)*12,E569*(1+(((1+Inputs!C$21)*(1-Inputs!C$22))^(1/12)-1))+C570*Inputs!$B$11+D570,E569))</f>
        <v>0</v>
      </c>
      <c r="F570" s="6">
        <f>IF(Inputs!$B$26&lt;&gt;"Ready","FIX INPUTS",IF(A570&lt;=(Inputs!C$17-Inputs!$B$4)*12,F569*(1+(((1+Inputs!C$21)*(1-Inputs!C$22))^(1/12)-1))+C570*Inputs!$B$12,F569))</f>
        <v>0</v>
      </c>
      <c r="G570" s="6">
        <f>IF(Inputs!$B$26&lt;&gt;"Ready","FIX INPUTS",IF(A570&lt;=(Inputs!C$17-Inputs!$B$4)*12,G569*(1+(((1+Inputs!C$21)*(1-Inputs!C$22))^(1/12)-1))+C570*Inputs!$B$13,G569))</f>
        <v>0</v>
      </c>
      <c r="H570" s="6">
        <f>IF(Inputs!$B$26&lt;&gt;"Ready","FIX INPUTS",SUM(E570:G570))</f>
        <v>0</v>
      </c>
      <c r="I570" s="6">
        <f>IF(Inputs!$B$26&lt;&gt;"Ready","FIX INPUTS",H570/(1+Inputs!C$23)^(MIN(A570,(Inputs!C$17-Inputs!$B$4)*12)/12))</f>
        <v>0</v>
      </c>
      <c r="J570" s="6">
        <f>IF(Inputs!$B$26&lt;&gt;"Ready","FIX INPUTS",C570+J569)</f>
        <v>0</v>
      </c>
      <c r="K570" s="6">
        <f>IF(Inputs!$B$26&lt;&gt;"Ready","FIX INPUTS",D570+K569)</f>
        <v>0</v>
      </c>
    </row>
    <row r="571" spans="1:11" ht="27.95" customHeight="1" x14ac:dyDescent="0.25">
      <c r="A571" s="1">
        <v>566</v>
      </c>
      <c r="B571" s="1">
        <f>IF(Inputs!$B$26&lt;&gt;"Ready","FIX INPUTS",Inputs!$B$4+A571/12)</f>
        <v>87.166666666666657</v>
      </c>
      <c r="C571" s="6">
        <f>IF(Inputs!$B$26&lt;&gt;"Ready","FIX INPUTS",IF(A571&lt;=(Inputs!C$17-Inputs!$B$4)*12,Inputs!C$18*(1+Inputs!C$20)^INT((A571-1)/12),0))</f>
        <v>0</v>
      </c>
      <c r="D571" s="6">
        <f>IF(Inputs!$B$26&lt;&gt;"Ready","FIX INPUTS",IF(A571&lt;=(Inputs!C$17-Inputs!$B$4)*12,Inputs!C$19,0))</f>
        <v>0</v>
      </c>
      <c r="E571" s="6">
        <f>IF(Inputs!$B$26&lt;&gt;"Ready","FIX INPUTS",IF(A571&lt;=(Inputs!C$17-Inputs!$B$4)*12,E570*(1+(((1+Inputs!C$21)*(1-Inputs!C$22))^(1/12)-1))+C571*Inputs!$B$11+D571,E570))</f>
        <v>0</v>
      </c>
      <c r="F571" s="6">
        <f>IF(Inputs!$B$26&lt;&gt;"Ready","FIX INPUTS",IF(A571&lt;=(Inputs!C$17-Inputs!$B$4)*12,F570*(1+(((1+Inputs!C$21)*(1-Inputs!C$22))^(1/12)-1))+C571*Inputs!$B$12,F570))</f>
        <v>0</v>
      </c>
      <c r="G571" s="6">
        <f>IF(Inputs!$B$26&lt;&gt;"Ready","FIX INPUTS",IF(A571&lt;=(Inputs!C$17-Inputs!$B$4)*12,G570*(1+(((1+Inputs!C$21)*(1-Inputs!C$22))^(1/12)-1))+C571*Inputs!$B$13,G570))</f>
        <v>0</v>
      </c>
      <c r="H571" s="6">
        <f>IF(Inputs!$B$26&lt;&gt;"Ready","FIX INPUTS",SUM(E571:G571))</f>
        <v>0</v>
      </c>
      <c r="I571" s="6">
        <f>IF(Inputs!$B$26&lt;&gt;"Ready","FIX INPUTS",H571/(1+Inputs!C$23)^(MIN(A571,(Inputs!C$17-Inputs!$B$4)*12)/12))</f>
        <v>0</v>
      </c>
      <c r="J571" s="6">
        <f>IF(Inputs!$B$26&lt;&gt;"Ready","FIX INPUTS",C571+J570)</f>
        <v>0</v>
      </c>
      <c r="K571" s="6">
        <f>IF(Inputs!$B$26&lt;&gt;"Ready","FIX INPUTS",D571+K570)</f>
        <v>0</v>
      </c>
    </row>
    <row r="572" spans="1:11" ht="27.95" customHeight="1" x14ac:dyDescent="0.25">
      <c r="A572" s="1">
        <v>567</v>
      </c>
      <c r="B572" s="1">
        <f>IF(Inputs!$B$26&lt;&gt;"Ready","FIX INPUTS",Inputs!$B$4+A572/12)</f>
        <v>87.25</v>
      </c>
      <c r="C572" s="6">
        <f>IF(Inputs!$B$26&lt;&gt;"Ready","FIX INPUTS",IF(A572&lt;=(Inputs!C$17-Inputs!$B$4)*12,Inputs!C$18*(1+Inputs!C$20)^INT((A572-1)/12),0))</f>
        <v>0</v>
      </c>
      <c r="D572" s="6">
        <f>IF(Inputs!$B$26&lt;&gt;"Ready","FIX INPUTS",IF(A572&lt;=(Inputs!C$17-Inputs!$B$4)*12,Inputs!C$19,0))</f>
        <v>0</v>
      </c>
      <c r="E572" s="6">
        <f>IF(Inputs!$B$26&lt;&gt;"Ready","FIX INPUTS",IF(A572&lt;=(Inputs!C$17-Inputs!$B$4)*12,E571*(1+(((1+Inputs!C$21)*(1-Inputs!C$22))^(1/12)-1))+C572*Inputs!$B$11+D572,E571))</f>
        <v>0</v>
      </c>
      <c r="F572" s="6">
        <f>IF(Inputs!$B$26&lt;&gt;"Ready","FIX INPUTS",IF(A572&lt;=(Inputs!C$17-Inputs!$B$4)*12,F571*(1+(((1+Inputs!C$21)*(1-Inputs!C$22))^(1/12)-1))+C572*Inputs!$B$12,F571))</f>
        <v>0</v>
      </c>
      <c r="G572" s="6">
        <f>IF(Inputs!$B$26&lt;&gt;"Ready","FIX INPUTS",IF(A572&lt;=(Inputs!C$17-Inputs!$B$4)*12,G571*(1+(((1+Inputs!C$21)*(1-Inputs!C$22))^(1/12)-1))+C572*Inputs!$B$13,G571))</f>
        <v>0</v>
      </c>
      <c r="H572" s="6">
        <f>IF(Inputs!$B$26&lt;&gt;"Ready","FIX INPUTS",SUM(E572:G572))</f>
        <v>0</v>
      </c>
      <c r="I572" s="6">
        <f>IF(Inputs!$B$26&lt;&gt;"Ready","FIX INPUTS",H572/(1+Inputs!C$23)^(MIN(A572,(Inputs!C$17-Inputs!$B$4)*12)/12))</f>
        <v>0</v>
      </c>
      <c r="J572" s="6">
        <f>IF(Inputs!$B$26&lt;&gt;"Ready","FIX INPUTS",C572+J571)</f>
        <v>0</v>
      </c>
      <c r="K572" s="6">
        <f>IF(Inputs!$B$26&lt;&gt;"Ready","FIX INPUTS",D572+K571)</f>
        <v>0</v>
      </c>
    </row>
    <row r="573" spans="1:11" ht="27.95" customHeight="1" x14ac:dyDescent="0.25">
      <c r="A573" s="1">
        <v>568</v>
      </c>
      <c r="B573" s="1">
        <f>IF(Inputs!$B$26&lt;&gt;"Ready","FIX INPUTS",Inputs!$B$4+A573/12)</f>
        <v>87.333333333333343</v>
      </c>
      <c r="C573" s="6">
        <f>IF(Inputs!$B$26&lt;&gt;"Ready","FIX INPUTS",IF(A573&lt;=(Inputs!C$17-Inputs!$B$4)*12,Inputs!C$18*(1+Inputs!C$20)^INT((A573-1)/12),0))</f>
        <v>0</v>
      </c>
      <c r="D573" s="6">
        <f>IF(Inputs!$B$26&lt;&gt;"Ready","FIX INPUTS",IF(A573&lt;=(Inputs!C$17-Inputs!$B$4)*12,Inputs!C$19,0))</f>
        <v>0</v>
      </c>
      <c r="E573" s="6">
        <f>IF(Inputs!$B$26&lt;&gt;"Ready","FIX INPUTS",IF(A573&lt;=(Inputs!C$17-Inputs!$B$4)*12,E572*(1+(((1+Inputs!C$21)*(1-Inputs!C$22))^(1/12)-1))+C573*Inputs!$B$11+D573,E572))</f>
        <v>0</v>
      </c>
      <c r="F573" s="6">
        <f>IF(Inputs!$B$26&lt;&gt;"Ready","FIX INPUTS",IF(A573&lt;=(Inputs!C$17-Inputs!$B$4)*12,F572*(1+(((1+Inputs!C$21)*(1-Inputs!C$22))^(1/12)-1))+C573*Inputs!$B$12,F572))</f>
        <v>0</v>
      </c>
      <c r="G573" s="6">
        <f>IF(Inputs!$B$26&lt;&gt;"Ready","FIX INPUTS",IF(A573&lt;=(Inputs!C$17-Inputs!$B$4)*12,G572*(1+(((1+Inputs!C$21)*(1-Inputs!C$22))^(1/12)-1))+C573*Inputs!$B$13,G572))</f>
        <v>0</v>
      </c>
      <c r="H573" s="6">
        <f>IF(Inputs!$B$26&lt;&gt;"Ready","FIX INPUTS",SUM(E573:G573))</f>
        <v>0</v>
      </c>
      <c r="I573" s="6">
        <f>IF(Inputs!$B$26&lt;&gt;"Ready","FIX INPUTS",H573/(1+Inputs!C$23)^(MIN(A573,(Inputs!C$17-Inputs!$B$4)*12)/12))</f>
        <v>0</v>
      </c>
      <c r="J573" s="6">
        <f>IF(Inputs!$B$26&lt;&gt;"Ready","FIX INPUTS",C573+J572)</f>
        <v>0</v>
      </c>
      <c r="K573" s="6">
        <f>IF(Inputs!$B$26&lt;&gt;"Ready","FIX INPUTS",D573+K572)</f>
        <v>0</v>
      </c>
    </row>
    <row r="574" spans="1:11" ht="27.95" customHeight="1" x14ac:dyDescent="0.25">
      <c r="A574" s="1">
        <v>569</v>
      </c>
      <c r="B574" s="1">
        <f>IF(Inputs!$B$26&lt;&gt;"Ready","FIX INPUTS",Inputs!$B$4+A574/12)</f>
        <v>87.416666666666657</v>
      </c>
      <c r="C574" s="6">
        <f>IF(Inputs!$B$26&lt;&gt;"Ready","FIX INPUTS",IF(A574&lt;=(Inputs!C$17-Inputs!$B$4)*12,Inputs!C$18*(1+Inputs!C$20)^INT((A574-1)/12),0))</f>
        <v>0</v>
      </c>
      <c r="D574" s="6">
        <f>IF(Inputs!$B$26&lt;&gt;"Ready","FIX INPUTS",IF(A574&lt;=(Inputs!C$17-Inputs!$B$4)*12,Inputs!C$19,0))</f>
        <v>0</v>
      </c>
      <c r="E574" s="6">
        <f>IF(Inputs!$B$26&lt;&gt;"Ready","FIX INPUTS",IF(A574&lt;=(Inputs!C$17-Inputs!$B$4)*12,E573*(1+(((1+Inputs!C$21)*(1-Inputs!C$22))^(1/12)-1))+C574*Inputs!$B$11+D574,E573))</f>
        <v>0</v>
      </c>
      <c r="F574" s="6">
        <f>IF(Inputs!$B$26&lt;&gt;"Ready","FIX INPUTS",IF(A574&lt;=(Inputs!C$17-Inputs!$B$4)*12,F573*(1+(((1+Inputs!C$21)*(1-Inputs!C$22))^(1/12)-1))+C574*Inputs!$B$12,F573))</f>
        <v>0</v>
      </c>
      <c r="G574" s="6">
        <f>IF(Inputs!$B$26&lt;&gt;"Ready","FIX INPUTS",IF(A574&lt;=(Inputs!C$17-Inputs!$B$4)*12,G573*(1+(((1+Inputs!C$21)*(1-Inputs!C$22))^(1/12)-1))+C574*Inputs!$B$13,G573))</f>
        <v>0</v>
      </c>
      <c r="H574" s="6">
        <f>IF(Inputs!$B$26&lt;&gt;"Ready","FIX INPUTS",SUM(E574:G574))</f>
        <v>0</v>
      </c>
      <c r="I574" s="6">
        <f>IF(Inputs!$B$26&lt;&gt;"Ready","FIX INPUTS",H574/(1+Inputs!C$23)^(MIN(A574,(Inputs!C$17-Inputs!$B$4)*12)/12))</f>
        <v>0</v>
      </c>
      <c r="J574" s="6">
        <f>IF(Inputs!$B$26&lt;&gt;"Ready","FIX INPUTS",C574+J573)</f>
        <v>0</v>
      </c>
      <c r="K574" s="6">
        <f>IF(Inputs!$B$26&lt;&gt;"Ready","FIX INPUTS",D574+K573)</f>
        <v>0</v>
      </c>
    </row>
    <row r="575" spans="1:11" ht="27.95" customHeight="1" x14ac:dyDescent="0.25">
      <c r="A575" s="1">
        <v>570</v>
      </c>
      <c r="B575" s="1">
        <f>IF(Inputs!$B$26&lt;&gt;"Ready","FIX INPUTS",Inputs!$B$4+A575/12)</f>
        <v>87.5</v>
      </c>
      <c r="C575" s="6">
        <f>IF(Inputs!$B$26&lt;&gt;"Ready","FIX INPUTS",IF(A575&lt;=(Inputs!C$17-Inputs!$B$4)*12,Inputs!C$18*(1+Inputs!C$20)^INT((A575-1)/12),0))</f>
        <v>0</v>
      </c>
      <c r="D575" s="6">
        <f>IF(Inputs!$B$26&lt;&gt;"Ready","FIX INPUTS",IF(A575&lt;=(Inputs!C$17-Inputs!$B$4)*12,Inputs!C$19,0))</f>
        <v>0</v>
      </c>
      <c r="E575" s="6">
        <f>IF(Inputs!$B$26&lt;&gt;"Ready","FIX INPUTS",IF(A575&lt;=(Inputs!C$17-Inputs!$B$4)*12,E574*(1+(((1+Inputs!C$21)*(1-Inputs!C$22))^(1/12)-1))+C575*Inputs!$B$11+D575,E574))</f>
        <v>0</v>
      </c>
      <c r="F575" s="6">
        <f>IF(Inputs!$B$26&lt;&gt;"Ready","FIX INPUTS",IF(A575&lt;=(Inputs!C$17-Inputs!$B$4)*12,F574*(1+(((1+Inputs!C$21)*(1-Inputs!C$22))^(1/12)-1))+C575*Inputs!$B$12,F574))</f>
        <v>0</v>
      </c>
      <c r="G575" s="6">
        <f>IF(Inputs!$B$26&lt;&gt;"Ready","FIX INPUTS",IF(A575&lt;=(Inputs!C$17-Inputs!$B$4)*12,G574*(1+(((1+Inputs!C$21)*(1-Inputs!C$22))^(1/12)-1))+C575*Inputs!$B$13,G574))</f>
        <v>0</v>
      </c>
      <c r="H575" s="6">
        <f>IF(Inputs!$B$26&lt;&gt;"Ready","FIX INPUTS",SUM(E575:G575))</f>
        <v>0</v>
      </c>
      <c r="I575" s="6">
        <f>IF(Inputs!$B$26&lt;&gt;"Ready","FIX INPUTS",H575/(1+Inputs!C$23)^(MIN(A575,(Inputs!C$17-Inputs!$B$4)*12)/12))</f>
        <v>0</v>
      </c>
      <c r="J575" s="6">
        <f>IF(Inputs!$B$26&lt;&gt;"Ready","FIX INPUTS",C575+J574)</f>
        <v>0</v>
      </c>
      <c r="K575" s="6">
        <f>IF(Inputs!$B$26&lt;&gt;"Ready","FIX INPUTS",D575+K574)</f>
        <v>0</v>
      </c>
    </row>
    <row r="576" spans="1:11" ht="27.95" customHeight="1" x14ac:dyDescent="0.25">
      <c r="A576" s="1">
        <v>571</v>
      </c>
      <c r="B576" s="1">
        <f>IF(Inputs!$B$26&lt;&gt;"Ready","FIX INPUTS",Inputs!$B$4+A576/12)</f>
        <v>87.583333333333343</v>
      </c>
      <c r="C576" s="6">
        <f>IF(Inputs!$B$26&lt;&gt;"Ready","FIX INPUTS",IF(A576&lt;=(Inputs!C$17-Inputs!$B$4)*12,Inputs!C$18*(1+Inputs!C$20)^INT((A576-1)/12),0))</f>
        <v>0</v>
      </c>
      <c r="D576" s="6">
        <f>IF(Inputs!$B$26&lt;&gt;"Ready","FIX INPUTS",IF(A576&lt;=(Inputs!C$17-Inputs!$B$4)*12,Inputs!C$19,0))</f>
        <v>0</v>
      </c>
      <c r="E576" s="6">
        <f>IF(Inputs!$B$26&lt;&gt;"Ready","FIX INPUTS",IF(A576&lt;=(Inputs!C$17-Inputs!$B$4)*12,E575*(1+(((1+Inputs!C$21)*(1-Inputs!C$22))^(1/12)-1))+C576*Inputs!$B$11+D576,E575))</f>
        <v>0</v>
      </c>
      <c r="F576" s="6">
        <f>IF(Inputs!$B$26&lt;&gt;"Ready","FIX INPUTS",IF(A576&lt;=(Inputs!C$17-Inputs!$B$4)*12,F575*(1+(((1+Inputs!C$21)*(1-Inputs!C$22))^(1/12)-1))+C576*Inputs!$B$12,F575))</f>
        <v>0</v>
      </c>
      <c r="G576" s="6">
        <f>IF(Inputs!$B$26&lt;&gt;"Ready","FIX INPUTS",IF(A576&lt;=(Inputs!C$17-Inputs!$B$4)*12,G575*(1+(((1+Inputs!C$21)*(1-Inputs!C$22))^(1/12)-1))+C576*Inputs!$B$13,G575))</f>
        <v>0</v>
      </c>
      <c r="H576" s="6">
        <f>IF(Inputs!$B$26&lt;&gt;"Ready","FIX INPUTS",SUM(E576:G576))</f>
        <v>0</v>
      </c>
      <c r="I576" s="6">
        <f>IF(Inputs!$B$26&lt;&gt;"Ready","FIX INPUTS",H576/(1+Inputs!C$23)^(MIN(A576,(Inputs!C$17-Inputs!$B$4)*12)/12))</f>
        <v>0</v>
      </c>
      <c r="J576" s="6">
        <f>IF(Inputs!$B$26&lt;&gt;"Ready","FIX INPUTS",C576+J575)</f>
        <v>0</v>
      </c>
      <c r="K576" s="6">
        <f>IF(Inputs!$B$26&lt;&gt;"Ready","FIX INPUTS",D576+K575)</f>
        <v>0</v>
      </c>
    </row>
    <row r="577" spans="1:11" ht="27.95" customHeight="1" x14ac:dyDescent="0.25">
      <c r="A577" s="1">
        <v>572</v>
      </c>
      <c r="B577" s="1">
        <f>IF(Inputs!$B$26&lt;&gt;"Ready","FIX INPUTS",Inputs!$B$4+A577/12)</f>
        <v>87.666666666666657</v>
      </c>
      <c r="C577" s="6">
        <f>IF(Inputs!$B$26&lt;&gt;"Ready","FIX INPUTS",IF(A577&lt;=(Inputs!C$17-Inputs!$B$4)*12,Inputs!C$18*(1+Inputs!C$20)^INT((A577-1)/12),0))</f>
        <v>0</v>
      </c>
      <c r="D577" s="6">
        <f>IF(Inputs!$B$26&lt;&gt;"Ready","FIX INPUTS",IF(A577&lt;=(Inputs!C$17-Inputs!$B$4)*12,Inputs!C$19,0))</f>
        <v>0</v>
      </c>
      <c r="E577" s="6">
        <f>IF(Inputs!$B$26&lt;&gt;"Ready","FIX INPUTS",IF(A577&lt;=(Inputs!C$17-Inputs!$B$4)*12,E576*(1+(((1+Inputs!C$21)*(1-Inputs!C$22))^(1/12)-1))+C577*Inputs!$B$11+D577,E576))</f>
        <v>0</v>
      </c>
      <c r="F577" s="6">
        <f>IF(Inputs!$B$26&lt;&gt;"Ready","FIX INPUTS",IF(A577&lt;=(Inputs!C$17-Inputs!$B$4)*12,F576*(1+(((1+Inputs!C$21)*(1-Inputs!C$22))^(1/12)-1))+C577*Inputs!$B$12,F576))</f>
        <v>0</v>
      </c>
      <c r="G577" s="6">
        <f>IF(Inputs!$B$26&lt;&gt;"Ready","FIX INPUTS",IF(A577&lt;=(Inputs!C$17-Inputs!$B$4)*12,G576*(1+(((1+Inputs!C$21)*(1-Inputs!C$22))^(1/12)-1))+C577*Inputs!$B$13,G576))</f>
        <v>0</v>
      </c>
      <c r="H577" s="6">
        <f>IF(Inputs!$B$26&lt;&gt;"Ready","FIX INPUTS",SUM(E577:G577))</f>
        <v>0</v>
      </c>
      <c r="I577" s="6">
        <f>IF(Inputs!$B$26&lt;&gt;"Ready","FIX INPUTS",H577/(1+Inputs!C$23)^(MIN(A577,(Inputs!C$17-Inputs!$B$4)*12)/12))</f>
        <v>0</v>
      </c>
      <c r="J577" s="6">
        <f>IF(Inputs!$B$26&lt;&gt;"Ready","FIX INPUTS",C577+J576)</f>
        <v>0</v>
      </c>
      <c r="K577" s="6">
        <f>IF(Inputs!$B$26&lt;&gt;"Ready","FIX INPUTS",D577+K576)</f>
        <v>0</v>
      </c>
    </row>
    <row r="578" spans="1:11" ht="27.95" customHeight="1" x14ac:dyDescent="0.25">
      <c r="A578" s="1">
        <v>573</v>
      </c>
      <c r="B578" s="1">
        <f>IF(Inputs!$B$26&lt;&gt;"Ready","FIX INPUTS",Inputs!$B$4+A578/12)</f>
        <v>87.75</v>
      </c>
      <c r="C578" s="6">
        <f>IF(Inputs!$B$26&lt;&gt;"Ready","FIX INPUTS",IF(A578&lt;=(Inputs!C$17-Inputs!$B$4)*12,Inputs!C$18*(1+Inputs!C$20)^INT((A578-1)/12),0))</f>
        <v>0</v>
      </c>
      <c r="D578" s="6">
        <f>IF(Inputs!$B$26&lt;&gt;"Ready","FIX INPUTS",IF(A578&lt;=(Inputs!C$17-Inputs!$B$4)*12,Inputs!C$19,0))</f>
        <v>0</v>
      </c>
      <c r="E578" s="6">
        <f>IF(Inputs!$B$26&lt;&gt;"Ready","FIX INPUTS",IF(A578&lt;=(Inputs!C$17-Inputs!$B$4)*12,E577*(1+(((1+Inputs!C$21)*(1-Inputs!C$22))^(1/12)-1))+C578*Inputs!$B$11+D578,E577))</f>
        <v>0</v>
      </c>
      <c r="F578" s="6">
        <f>IF(Inputs!$B$26&lt;&gt;"Ready","FIX INPUTS",IF(A578&lt;=(Inputs!C$17-Inputs!$B$4)*12,F577*(1+(((1+Inputs!C$21)*(1-Inputs!C$22))^(1/12)-1))+C578*Inputs!$B$12,F577))</f>
        <v>0</v>
      </c>
      <c r="G578" s="6">
        <f>IF(Inputs!$B$26&lt;&gt;"Ready","FIX INPUTS",IF(A578&lt;=(Inputs!C$17-Inputs!$B$4)*12,G577*(1+(((1+Inputs!C$21)*(1-Inputs!C$22))^(1/12)-1))+C578*Inputs!$B$13,G577))</f>
        <v>0</v>
      </c>
      <c r="H578" s="6">
        <f>IF(Inputs!$B$26&lt;&gt;"Ready","FIX INPUTS",SUM(E578:G578))</f>
        <v>0</v>
      </c>
      <c r="I578" s="6">
        <f>IF(Inputs!$B$26&lt;&gt;"Ready","FIX INPUTS",H578/(1+Inputs!C$23)^(MIN(A578,(Inputs!C$17-Inputs!$B$4)*12)/12))</f>
        <v>0</v>
      </c>
      <c r="J578" s="6">
        <f>IF(Inputs!$B$26&lt;&gt;"Ready","FIX INPUTS",C578+J577)</f>
        <v>0</v>
      </c>
      <c r="K578" s="6">
        <f>IF(Inputs!$B$26&lt;&gt;"Ready","FIX INPUTS",D578+K577)</f>
        <v>0</v>
      </c>
    </row>
    <row r="579" spans="1:11" ht="27.95" customHeight="1" x14ac:dyDescent="0.25">
      <c r="A579" s="1">
        <v>574</v>
      </c>
      <c r="B579" s="1">
        <f>IF(Inputs!$B$26&lt;&gt;"Ready","FIX INPUTS",Inputs!$B$4+A579/12)</f>
        <v>87.833333333333343</v>
      </c>
      <c r="C579" s="6">
        <f>IF(Inputs!$B$26&lt;&gt;"Ready","FIX INPUTS",IF(A579&lt;=(Inputs!C$17-Inputs!$B$4)*12,Inputs!C$18*(1+Inputs!C$20)^INT((A579-1)/12),0))</f>
        <v>0</v>
      </c>
      <c r="D579" s="6">
        <f>IF(Inputs!$B$26&lt;&gt;"Ready","FIX INPUTS",IF(A579&lt;=(Inputs!C$17-Inputs!$B$4)*12,Inputs!C$19,0))</f>
        <v>0</v>
      </c>
      <c r="E579" s="6">
        <f>IF(Inputs!$B$26&lt;&gt;"Ready","FIX INPUTS",IF(A579&lt;=(Inputs!C$17-Inputs!$B$4)*12,E578*(1+(((1+Inputs!C$21)*(1-Inputs!C$22))^(1/12)-1))+C579*Inputs!$B$11+D579,E578))</f>
        <v>0</v>
      </c>
      <c r="F579" s="6">
        <f>IF(Inputs!$B$26&lt;&gt;"Ready","FIX INPUTS",IF(A579&lt;=(Inputs!C$17-Inputs!$B$4)*12,F578*(1+(((1+Inputs!C$21)*(1-Inputs!C$22))^(1/12)-1))+C579*Inputs!$B$12,F578))</f>
        <v>0</v>
      </c>
      <c r="G579" s="6">
        <f>IF(Inputs!$B$26&lt;&gt;"Ready","FIX INPUTS",IF(A579&lt;=(Inputs!C$17-Inputs!$B$4)*12,G578*(1+(((1+Inputs!C$21)*(1-Inputs!C$22))^(1/12)-1))+C579*Inputs!$B$13,G578))</f>
        <v>0</v>
      </c>
      <c r="H579" s="6">
        <f>IF(Inputs!$B$26&lt;&gt;"Ready","FIX INPUTS",SUM(E579:G579))</f>
        <v>0</v>
      </c>
      <c r="I579" s="6">
        <f>IF(Inputs!$B$26&lt;&gt;"Ready","FIX INPUTS",H579/(1+Inputs!C$23)^(MIN(A579,(Inputs!C$17-Inputs!$B$4)*12)/12))</f>
        <v>0</v>
      </c>
      <c r="J579" s="6">
        <f>IF(Inputs!$B$26&lt;&gt;"Ready","FIX INPUTS",C579+J578)</f>
        <v>0</v>
      </c>
      <c r="K579" s="6">
        <f>IF(Inputs!$B$26&lt;&gt;"Ready","FIX INPUTS",D579+K578)</f>
        <v>0</v>
      </c>
    </row>
    <row r="580" spans="1:11" ht="27.95" customHeight="1" x14ac:dyDescent="0.25">
      <c r="A580" s="1">
        <v>575</v>
      </c>
      <c r="B580" s="1">
        <f>IF(Inputs!$B$26&lt;&gt;"Ready","FIX INPUTS",Inputs!$B$4+A580/12)</f>
        <v>87.916666666666657</v>
      </c>
      <c r="C580" s="6">
        <f>IF(Inputs!$B$26&lt;&gt;"Ready","FIX INPUTS",IF(A580&lt;=(Inputs!C$17-Inputs!$B$4)*12,Inputs!C$18*(1+Inputs!C$20)^INT((A580-1)/12),0))</f>
        <v>0</v>
      </c>
      <c r="D580" s="6">
        <f>IF(Inputs!$B$26&lt;&gt;"Ready","FIX INPUTS",IF(A580&lt;=(Inputs!C$17-Inputs!$B$4)*12,Inputs!C$19,0))</f>
        <v>0</v>
      </c>
      <c r="E580" s="6">
        <f>IF(Inputs!$B$26&lt;&gt;"Ready","FIX INPUTS",IF(A580&lt;=(Inputs!C$17-Inputs!$B$4)*12,E579*(1+(((1+Inputs!C$21)*(1-Inputs!C$22))^(1/12)-1))+C580*Inputs!$B$11+D580,E579))</f>
        <v>0</v>
      </c>
      <c r="F580" s="6">
        <f>IF(Inputs!$B$26&lt;&gt;"Ready","FIX INPUTS",IF(A580&lt;=(Inputs!C$17-Inputs!$B$4)*12,F579*(1+(((1+Inputs!C$21)*(1-Inputs!C$22))^(1/12)-1))+C580*Inputs!$B$12,F579))</f>
        <v>0</v>
      </c>
      <c r="G580" s="6">
        <f>IF(Inputs!$B$26&lt;&gt;"Ready","FIX INPUTS",IF(A580&lt;=(Inputs!C$17-Inputs!$B$4)*12,G579*(1+(((1+Inputs!C$21)*(1-Inputs!C$22))^(1/12)-1))+C580*Inputs!$B$13,G579))</f>
        <v>0</v>
      </c>
      <c r="H580" s="6">
        <f>IF(Inputs!$B$26&lt;&gt;"Ready","FIX INPUTS",SUM(E580:G580))</f>
        <v>0</v>
      </c>
      <c r="I580" s="6">
        <f>IF(Inputs!$B$26&lt;&gt;"Ready","FIX INPUTS",H580/(1+Inputs!C$23)^(MIN(A580,(Inputs!C$17-Inputs!$B$4)*12)/12))</f>
        <v>0</v>
      </c>
      <c r="J580" s="6">
        <f>IF(Inputs!$B$26&lt;&gt;"Ready","FIX INPUTS",C580+J579)</f>
        <v>0</v>
      </c>
      <c r="K580" s="6">
        <f>IF(Inputs!$B$26&lt;&gt;"Ready","FIX INPUTS",D580+K579)</f>
        <v>0</v>
      </c>
    </row>
    <row r="581" spans="1:11" ht="27.95" customHeight="1" x14ac:dyDescent="0.25">
      <c r="A581" s="1">
        <v>576</v>
      </c>
      <c r="B581" s="1">
        <f>IF(Inputs!$B$26&lt;&gt;"Ready","FIX INPUTS",Inputs!$B$4+A581/12)</f>
        <v>88</v>
      </c>
      <c r="C581" s="6">
        <f>IF(Inputs!$B$26&lt;&gt;"Ready","FIX INPUTS",IF(A581&lt;=(Inputs!C$17-Inputs!$B$4)*12,Inputs!C$18*(1+Inputs!C$20)^INT((A581-1)/12),0))</f>
        <v>0</v>
      </c>
      <c r="D581" s="6">
        <f>IF(Inputs!$B$26&lt;&gt;"Ready","FIX INPUTS",IF(A581&lt;=(Inputs!C$17-Inputs!$B$4)*12,Inputs!C$19,0))</f>
        <v>0</v>
      </c>
      <c r="E581" s="6">
        <f>IF(Inputs!$B$26&lt;&gt;"Ready","FIX INPUTS",IF(A581&lt;=(Inputs!C$17-Inputs!$B$4)*12,E580*(1+(((1+Inputs!C$21)*(1-Inputs!C$22))^(1/12)-1))+C581*Inputs!$B$11+D581,E580))</f>
        <v>0</v>
      </c>
      <c r="F581" s="6">
        <f>IF(Inputs!$B$26&lt;&gt;"Ready","FIX INPUTS",IF(A581&lt;=(Inputs!C$17-Inputs!$B$4)*12,F580*(1+(((1+Inputs!C$21)*(1-Inputs!C$22))^(1/12)-1))+C581*Inputs!$B$12,F580))</f>
        <v>0</v>
      </c>
      <c r="G581" s="6">
        <f>IF(Inputs!$B$26&lt;&gt;"Ready","FIX INPUTS",IF(A581&lt;=(Inputs!C$17-Inputs!$B$4)*12,G580*(1+(((1+Inputs!C$21)*(1-Inputs!C$22))^(1/12)-1))+C581*Inputs!$B$13,G580))</f>
        <v>0</v>
      </c>
      <c r="H581" s="6">
        <f>IF(Inputs!$B$26&lt;&gt;"Ready","FIX INPUTS",SUM(E581:G581))</f>
        <v>0</v>
      </c>
      <c r="I581" s="6">
        <f>IF(Inputs!$B$26&lt;&gt;"Ready","FIX INPUTS",H581/(1+Inputs!C$23)^(MIN(A581,(Inputs!C$17-Inputs!$B$4)*12)/12))</f>
        <v>0</v>
      </c>
      <c r="J581" s="6">
        <f>IF(Inputs!$B$26&lt;&gt;"Ready","FIX INPUTS",C581+J580)</f>
        <v>0</v>
      </c>
      <c r="K581" s="6">
        <f>IF(Inputs!$B$26&lt;&gt;"Ready","FIX INPUTS",D581+K580)</f>
        <v>0</v>
      </c>
    </row>
    <row r="582" spans="1:11" ht="27.95" customHeight="1" x14ac:dyDescent="0.25">
      <c r="A582" s="1">
        <v>577</v>
      </c>
      <c r="B582" s="1">
        <f>IF(Inputs!$B$26&lt;&gt;"Ready","FIX INPUTS",Inputs!$B$4+A582/12)</f>
        <v>88.083333333333343</v>
      </c>
      <c r="C582" s="6">
        <f>IF(Inputs!$B$26&lt;&gt;"Ready","FIX INPUTS",IF(A582&lt;=(Inputs!C$17-Inputs!$B$4)*12,Inputs!C$18*(1+Inputs!C$20)^INT((A582-1)/12),0))</f>
        <v>0</v>
      </c>
      <c r="D582" s="6">
        <f>IF(Inputs!$B$26&lt;&gt;"Ready","FIX INPUTS",IF(A582&lt;=(Inputs!C$17-Inputs!$B$4)*12,Inputs!C$19,0))</f>
        <v>0</v>
      </c>
      <c r="E582" s="6">
        <f>IF(Inputs!$B$26&lt;&gt;"Ready","FIX INPUTS",IF(A582&lt;=(Inputs!C$17-Inputs!$B$4)*12,E581*(1+(((1+Inputs!C$21)*(1-Inputs!C$22))^(1/12)-1))+C582*Inputs!$B$11+D582,E581))</f>
        <v>0</v>
      </c>
      <c r="F582" s="6">
        <f>IF(Inputs!$B$26&lt;&gt;"Ready","FIX INPUTS",IF(A582&lt;=(Inputs!C$17-Inputs!$B$4)*12,F581*(1+(((1+Inputs!C$21)*(1-Inputs!C$22))^(1/12)-1))+C582*Inputs!$B$12,F581))</f>
        <v>0</v>
      </c>
      <c r="G582" s="6">
        <f>IF(Inputs!$B$26&lt;&gt;"Ready","FIX INPUTS",IF(A582&lt;=(Inputs!C$17-Inputs!$B$4)*12,G581*(1+(((1+Inputs!C$21)*(1-Inputs!C$22))^(1/12)-1))+C582*Inputs!$B$13,G581))</f>
        <v>0</v>
      </c>
      <c r="H582" s="6">
        <f>IF(Inputs!$B$26&lt;&gt;"Ready","FIX INPUTS",SUM(E582:G582))</f>
        <v>0</v>
      </c>
      <c r="I582" s="6">
        <f>IF(Inputs!$B$26&lt;&gt;"Ready","FIX INPUTS",H582/(1+Inputs!C$23)^(MIN(A582,(Inputs!C$17-Inputs!$B$4)*12)/12))</f>
        <v>0</v>
      </c>
      <c r="J582" s="6">
        <f>IF(Inputs!$B$26&lt;&gt;"Ready","FIX INPUTS",C582+J581)</f>
        <v>0</v>
      </c>
      <c r="K582" s="6">
        <f>IF(Inputs!$B$26&lt;&gt;"Ready","FIX INPUTS",D582+K581)</f>
        <v>0</v>
      </c>
    </row>
    <row r="583" spans="1:11" ht="27.95" customHeight="1" x14ac:dyDescent="0.25">
      <c r="A583" s="1">
        <v>578</v>
      </c>
      <c r="B583" s="1">
        <f>IF(Inputs!$B$26&lt;&gt;"Ready","FIX INPUTS",Inputs!$B$4+A583/12)</f>
        <v>88.166666666666657</v>
      </c>
      <c r="C583" s="6">
        <f>IF(Inputs!$B$26&lt;&gt;"Ready","FIX INPUTS",IF(A583&lt;=(Inputs!C$17-Inputs!$B$4)*12,Inputs!C$18*(1+Inputs!C$20)^INT((A583-1)/12),0))</f>
        <v>0</v>
      </c>
      <c r="D583" s="6">
        <f>IF(Inputs!$B$26&lt;&gt;"Ready","FIX INPUTS",IF(A583&lt;=(Inputs!C$17-Inputs!$B$4)*12,Inputs!C$19,0))</f>
        <v>0</v>
      </c>
      <c r="E583" s="6">
        <f>IF(Inputs!$B$26&lt;&gt;"Ready","FIX INPUTS",IF(A583&lt;=(Inputs!C$17-Inputs!$B$4)*12,E582*(1+(((1+Inputs!C$21)*(1-Inputs!C$22))^(1/12)-1))+C583*Inputs!$B$11+D583,E582))</f>
        <v>0</v>
      </c>
      <c r="F583" s="6">
        <f>IF(Inputs!$B$26&lt;&gt;"Ready","FIX INPUTS",IF(A583&lt;=(Inputs!C$17-Inputs!$B$4)*12,F582*(1+(((1+Inputs!C$21)*(1-Inputs!C$22))^(1/12)-1))+C583*Inputs!$B$12,F582))</f>
        <v>0</v>
      </c>
      <c r="G583" s="6">
        <f>IF(Inputs!$B$26&lt;&gt;"Ready","FIX INPUTS",IF(A583&lt;=(Inputs!C$17-Inputs!$B$4)*12,G582*(1+(((1+Inputs!C$21)*(1-Inputs!C$22))^(1/12)-1))+C583*Inputs!$B$13,G582))</f>
        <v>0</v>
      </c>
      <c r="H583" s="6">
        <f>IF(Inputs!$B$26&lt;&gt;"Ready","FIX INPUTS",SUM(E583:G583))</f>
        <v>0</v>
      </c>
      <c r="I583" s="6">
        <f>IF(Inputs!$B$26&lt;&gt;"Ready","FIX INPUTS",H583/(1+Inputs!C$23)^(MIN(A583,(Inputs!C$17-Inputs!$B$4)*12)/12))</f>
        <v>0</v>
      </c>
      <c r="J583" s="6">
        <f>IF(Inputs!$B$26&lt;&gt;"Ready","FIX INPUTS",C583+J582)</f>
        <v>0</v>
      </c>
      <c r="K583" s="6">
        <f>IF(Inputs!$B$26&lt;&gt;"Ready","FIX INPUTS",D583+K582)</f>
        <v>0</v>
      </c>
    </row>
    <row r="584" spans="1:11" ht="27.95" customHeight="1" x14ac:dyDescent="0.25">
      <c r="A584" s="1">
        <v>579</v>
      </c>
      <c r="B584" s="1">
        <f>IF(Inputs!$B$26&lt;&gt;"Ready","FIX INPUTS",Inputs!$B$4+A584/12)</f>
        <v>88.25</v>
      </c>
      <c r="C584" s="6">
        <f>IF(Inputs!$B$26&lt;&gt;"Ready","FIX INPUTS",IF(A584&lt;=(Inputs!C$17-Inputs!$B$4)*12,Inputs!C$18*(1+Inputs!C$20)^INT((A584-1)/12),0))</f>
        <v>0</v>
      </c>
      <c r="D584" s="6">
        <f>IF(Inputs!$B$26&lt;&gt;"Ready","FIX INPUTS",IF(A584&lt;=(Inputs!C$17-Inputs!$B$4)*12,Inputs!C$19,0))</f>
        <v>0</v>
      </c>
      <c r="E584" s="6">
        <f>IF(Inputs!$B$26&lt;&gt;"Ready","FIX INPUTS",IF(A584&lt;=(Inputs!C$17-Inputs!$B$4)*12,E583*(1+(((1+Inputs!C$21)*(1-Inputs!C$22))^(1/12)-1))+C584*Inputs!$B$11+D584,E583))</f>
        <v>0</v>
      </c>
      <c r="F584" s="6">
        <f>IF(Inputs!$B$26&lt;&gt;"Ready","FIX INPUTS",IF(A584&lt;=(Inputs!C$17-Inputs!$B$4)*12,F583*(1+(((1+Inputs!C$21)*(1-Inputs!C$22))^(1/12)-1))+C584*Inputs!$B$12,F583))</f>
        <v>0</v>
      </c>
      <c r="G584" s="6">
        <f>IF(Inputs!$B$26&lt;&gt;"Ready","FIX INPUTS",IF(A584&lt;=(Inputs!C$17-Inputs!$B$4)*12,G583*(1+(((1+Inputs!C$21)*(1-Inputs!C$22))^(1/12)-1))+C584*Inputs!$B$13,G583))</f>
        <v>0</v>
      </c>
      <c r="H584" s="6">
        <f>IF(Inputs!$B$26&lt;&gt;"Ready","FIX INPUTS",SUM(E584:G584))</f>
        <v>0</v>
      </c>
      <c r="I584" s="6">
        <f>IF(Inputs!$B$26&lt;&gt;"Ready","FIX INPUTS",H584/(1+Inputs!C$23)^(MIN(A584,(Inputs!C$17-Inputs!$B$4)*12)/12))</f>
        <v>0</v>
      </c>
      <c r="J584" s="6">
        <f>IF(Inputs!$B$26&lt;&gt;"Ready","FIX INPUTS",C584+J583)</f>
        <v>0</v>
      </c>
      <c r="K584" s="6">
        <f>IF(Inputs!$B$26&lt;&gt;"Ready","FIX INPUTS",D584+K583)</f>
        <v>0</v>
      </c>
    </row>
    <row r="585" spans="1:11" ht="27.95" customHeight="1" x14ac:dyDescent="0.25">
      <c r="A585" s="1">
        <v>580</v>
      </c>
      <c r="B585" s="1">
        <f>IF(Inputs!$B$26&lt;&gt;"Ready","FIX INPUTS",Inputs!$B$4+A585/12)</f>
        <v>88.333333333333343</v>
      </c>
      <c r="C585" s="6">
        <f>IF(Inputs!$B$26&lt;&gt;"Ready","FIX INPUTS",IF(A585&lt;=(Inputs!C$17-Inputs!$B$4)*12,Inputs!C$18*(1+Inputs!C$20)^INT((A585-1)/12),0))</f>
        <v>0</v>
      </c>
      <c r="D585" s="6">
        <f>IF(Inputs!$B$26&lt;&gt;"Ready","FIX INPUTS",IF(A585&lt;=(Inputs!C$17-Inputs!$B$4)*12,Inputs!C$19,0))</f>
        <v>0</v>
      </c>
      <c r="E585" s="6">
        <f>IF(Inputs!$B$26&lt;&gt;"Ready","FIX INPUTS",IF(A585&lt;=(Inputs!C$17-Inputs!$B$4)*12,E584*(1+(((1+Inputs!C$21)*(1-Inputs!C$22))^(1/12)-1))+C585*Inputs!$B$11+D585,E584))</f>
        <v>0</v>
      </c>
      <c r="F585" s="6">
        <f>IF(Inputs!$B$26&lt;&gt;"Ready","FIX INPUTS",IF(A585&lt;=(Inputs!C$17-Inputs!$B$4)*12,F584*(1+(((1+Inputs!C$21)*(1-Inputs!C$22))^(1/12)-1))+C585*Inputs!$B$12,F584))</f>
        <v>0</v>
      </c>
      <c r="G585" s="6">
        <f>IF(Inputs!$B$26&lt;&gt;"Ready","FIX INPUTS",IF(A585&lt;=(Inputs!C$17-Inputs!$B$4)*12,G584*(1+(((1+Inputs!C$21)*(1-Inputs!C$22))^(1/12)-1))+C585*Inputs!$B$13,G584))</f>
        <v>0</v>
      </c>
      <c r="H585" s="6">
        <f>IF(Inputs!$B$26&lt;&gt;"Ready","FIX INPUTS",SUM(E585:G585))</f>
        <v>0</v>
      </c>
      <c r="I585" s="6">
        <f>IF(Inputs!$B$26&lt;&gt;"Ready","FIX INPUTS",H585/(1+Inputs!C$23)^(MIN(A585,(Inputs!C$17-Inputs!$B$4)*12)/12))</f>
        <v>0</v>
      </c>
      <c r="J585" s="6">
        <f>IF(Inputs!$B$26&lt;&gt;"Ready","FIX INPUTS",C585+J584)</f>
        <v>0</v>
      </c>
      <c r="K585" s="6">
        <f>IF(Inputs!$B$26&lt;&gt;"Ready","FIX INPUTS",D585+K584)</f>
        <v>0</v>
      </c>
    </row>
    <row r="586" spans="1:11" ht="27.95" customHeight="1" x14ac:dyDescent="0.25">
      <c r="A586" s="1">
        <v>581</v>
      </c>
      <c r="B586" s="1">
        <f>IF(Inputs!$B$26&lt;&gt;"Ready","FIX INPUTS",Inputs!$B$4+A586/12)</f>
        <v>88.416666666666657</v>
      </c>
      <c r="C586" s="6">
        <f>IF(Inputs!$B$26&lt;&gt;"Ready","FIX INPUTS",IF(A586&lt;=(Inputs!C$17-Inputs!$B$4)*12,Inputs!C$18*(1+Inputs!C$20)^INT((A586-1)/12),0))</f>
        <v>0</v>
      </c>
      <c r="D586" s="6">
        <f>IF(Inputs!$B$26&lt;&gt;"Ready","FIX INPUTS",IF(A586&lt;=(Inputs!C$17-Inputs!$B$4)*12,Inputs!C$19,0))</f>
        <v>0</v>
      </c>
      <c r="E586" s="6">
        <f>IF(Inputs!$B$26&lt;&gt;"Ready","FIX INPUTS",IF(A586&lt;=(Inputs!C$17-Inputs!$B$4)*12,E585*(1+(((1+Inputs!C$21)*(1-Inputs!C$22))^(1/12)-1))+C586*Inputs!$B$11+D586,E585))</f>
        <v>0</v>
      </c>
      <c r="F586" s="6">
        <f>IF(Inputs!$B$26&lt;&gt;"Ready","FIX INPUTS",IF(A586&lt;=(Inputs!C$17-Inputs!$B$4)*12,F585*(1+(((1+Inputs!C$21)*(1-Inputs!C$22))^(1/12)-1))+C586*Inputs!$B$12,F585))</f>
        <v>0</v>
      </c>
      <c r="G586" s="6">
        <f>IF(Inputs!$B$26&lt;&gt;"Ready","FIX INPUTS",IF(A586&lt;=(Inputs!C$17-Inputs!$B$4)*12,G585*(1+(((1+Inputs!C$21)*(1-Inputs!C$22))^(1/12)-1))+C586*Inputs!$B$13,G585))</f>
        <v>0</v>
      </c>
      <c r="H586" s="6">
        <f>IF(Inputs!$B$26&lt;&gt;"Ready","FIX INPUTS",SUM(E586:G586))</f>
        <v>0</v>
      </c>
      <c r="I586" s="6">
        <f>IF(Inputs!$B$26&lt;&gt;"Ready","FIX INPUTS",H586/(1+Inputs!C$23)^(MIN(A586,(Inputs!C$17-Inputs!$B$4)*12)/12))</f>
        <v>0</v>
      </c>
      <c r="J586" s="6">
        <f>IF(Inputs!$B$26&lt;&gt;"Ready","FIX INPUTS",C586+J585)</f>
        <v>0</v>
      </c>
      <c r="K586" s="6">
        <f>IF(Inputs!$B$26&lt;&gt;"Ready","FIX INPUTS",D586+K585)</f>
        <v>0</v>
      </c>
    </row>
    <row r="587" spans="1:11" ht="27.95" customHeight="1" x14ac:dyDescent="0.25">
      <c r="A587" s="1">
        <v>582</v>
      </c>
      <c r="B587" s="1">
        <f>IF(Inputs!$B$26&lt;&gt;"Ready","FIX INPUTS",Inputs!$B$4+A587/12)</f>
        <v>88.5</v>
      </c>
      <c r="C587" s="6">
        <f>IF(Inputs!$B$26&lt;&gt;"Ready","FIX INPUTS",IF(A587&lt;=(Inputs!C$17-Inputs!$B$4)*12,Inputs!C$18*(1+Inputs!C$20)^INT((A587-1)/12),0))</f>
        <v>0</v>
      </c>
      <c r="D587" s="6">
        <f>IF(Inputs!$B$26&lt;&gt;"Ready","FIX INPUTS",IF(A587&lt;=(Inputs!C$17-Inputs!$B$4)*12,Inputs!C$19,0))</f>
        <v>0</v>
      </c>
      <c r="E587" s="6">
        <f>IF(Inputs!$B$26&lt;&gt;"Ready","FIX INPUTS",IF(A587&lt;=(Inputs!C$17-Inputs!$B$4)*12,E586*(1+(((1+Inputs!C$21)*(1-Inputs!C$22))^(1/12)-1))+C587*Inputs!$B$11+D587,E586))</f>
        <v>0</v>
      </c>
      <c r="F587" s="6">
        <f>IF(Inputs!$B$26&lt;&gt;"Ready","FIX INPUTS",IF(A587&lt;=(Inputs!C$17-Inputs!$B$4)*12,F586*(1+(((1+Inputs!C$21)*(1-Inputs!C$22))^(1/12)-1))+C587*Inputs!$B$12,F586))</f>
        <v>0</v>
      </c>
      <c r="G587" s="6">
        <f>IF(Inputs!$B$26&lt;&gt;"Ready","FIX INPUTS",IF(A587&lt;=(Inputs!C$17-Inputs!$B$4)*12,G586*(1+(((1+Inputs!C$21)*(1-Inputs!C$22))^(1/12)-1))+C587*Inputs!$B$13,G586))</f>
        <v>0</v>
      </c>
      <c r="H587" s="6">
        <f>IF(Inputs!$B$26&lt;&gt;"Ready","FIX INPUTS",SUM(E587:G587))</f>
        <v>0</v>
      </c>
      <c r="I587" s="6">
        <f>IF(Inputs!$B$26&lt;&gt;"Ready","FIX INPUTS",H587/(1+Inputs!C$23)^(MIN(A587,(Inputs!C$17-Inputs!$B$4)*12)/12))</f>
        <v>0</v>
      </c>
      <c r="J587" s="6">
        <f>IF(Inputs!$B$26&lt;&gt;"Ready","FIX INPUTS",C587+J586)</f>
        <v>0</v>
      </c>
      <c r="K587" s="6">
        <f>IF(Inputs!$B$26&lt;&gt;"Ready","FIX INPUTS",D587+K586)</f>
        <v>0</v>
      </c>
    </row>
    <row r="588" spans="1:11" ht="27.95" customHeight="1" x14ac:dyDescent="0.25">
      <c r="A588" s="1">
        <v>583</v>
      </c>
      <c r="B588" s="1">
        <f>IF(Inputs!$B$26&lt;&gt;"Ready","FIX INPUTS",Inputs!$B$4+A588/12)</f>
        <v>88.583333333333343</v>
      </c>
      <c r="C588" s="6">
        <f>IF(Inputs!$B$26&lt;&gt;"Ready","FIX INPUTS",IF(A588&lt;=(Inputs!C$17-Inputs!$B$4)*12,Inputs!C$18*(1+Inputs!C$20)^INT((A588-1)/12),0))</f>
        <v>0</v>
      </c>
      <c r="D588" s="6">
        <f>IF(Inputs!$B$26&lt;&gt;"Ready","FIX INPUTS",IF(A588&lt;=(Inputs!C$17-Inputs!$B$4)*12,Inputs!C$19,0))</f>
        <v>0</v>
      </c>
      <c r="E588" s="6">
        <f>IF(Inputs!$B$26&lt;&gt;"Ready","FIX INPUTS",IF(A588&lt;=(Inputs!C$17-Inputs!$B$4)*12,E587*(1+(((1+Inputs!C$21)*(1-Inputs!C$22))^(1/12)-1))+C588*Inputs!$B$11+D588,E587))</f>
        <v>0</v>
      </c>
      <c r="F588" s="6">
        <f>IF(Inputs!$B$26&lt;&gt;"Ready","FIX INPUTS",IF(A588&lt;=(Inputs!C$17-Inputs!$B$4)*12,F587*(1+(((1+Inputs!C$21)*(1-Inputs!C$22))^(1/12)-1))+C588*Inputs!$B$12,F587))</f>
        <v>0</v>
      </c>
      <c r="G588" s="6">
        <f>IF(Inputs!$B$26&lt;&gt;"Ready","FIX INPUTS",IF(A588&lt;=(Inputs!C$17-Inputs!$B$4)*12,G587*(1+(((1+Inputs!C$21)*(1-Inputs!C$22))^(1/12)-1))+C588*Inputs!$B$13,G587))</f>
        <v>0</v>
      </c>
      <c r="H588" s="6">
        <f>IF(Inputs!$B$26&lt;&gt;"Ready","FIX INPUTS",SUM(E588:G588))</f>
        <v>0</v>
      </c>
      <c r="I588" s="6">
        <f>IF(Inputs!$B$26&lt;&gt;"Ready","FIX INPUTS",H588/(1+Inputs!C$23)^(MIN(A588,(Inputs!C$17-Inputs!$B$4)*12)/12))</f>
        <v>0</v>
      </c>
      <c r="J588" s="6">
        <f>IF(Inputs!$B$26&lt;&gt;"Ready","FIX INPUTS",C588+J587)</f>
        <v>0</v>
      </c>
      <c r="K588" s="6">
        <f>IF(Inputs!$B$26&lt;&gt;"Ready","FIX INPUTS",D588+K587)</f>
        <v>0</v>
      </c>
    </row>
    <row r="589" spans="1:11" ht="27.95" customHeight="1" x14ac:dyDescent="0.25">
      <c r="A589" s="1">
        <v>584</v>
      </c>
      <c r="B589" s="1">
        <f>IF(Inputs!$B$26&lt;&gt;"Ready","FIX INPUTS",Inputs!$B$4+A589/12)</f>
        <v>88.666666666666657</v>
      </c>
      <c r="C589" s="6">
        <f>IF(Inputs!$B$26&lt;&gt;"Ready","FIX INPUTS",IF(A589&lt;=(Inputs!C$17-Inputs!$B$4)*12,Inputs!C$18*(1+Inputs!C$20)^INT((A589-1)/12),0))</f>
        <v>0</v>
      </c>
      <c r="D589" s="6">
        <f>IF(Inputs!$B$26&lt;&gt;"Ready","FIX INPUTS",IF(A589&lt;=(Inputs!C$17-Inputs!$B$4)*12,Inputs!C$19,0))</f>
        <v>0</v>
      </c>
      <c r="E589" s="6">
        <f>IF(Inputs!$B$26&lt;&gt;"Ready","FIX INPUTS",IF(A589&lt;=(Inputs!C$17-Inputs!$B$4)*12,E588*(1+(((1+Inputs!C$21)*(1-Inputs!C$22))^(1/12)-1))+C589*Inputs!$B$11+D589,E588))</f>
        <v>0</v>
      </c>
      <c r="F589" s="6">
        <f>IF(Inputs!$B$26&lt;&gt;"Ready","FIX INPUTS",IF(A589&lt;=(Inputs!C$17-Inputs!$B$4)*12,F588*(1+(((1+Inputs!C$21)*(1-Inputs!C$22))^(1/12)-1))+C589*Inputs!$B$12,F588))</f>
        <v>0</v>
      </c>
      <c r="G589" s="6">
        <f>IF(Inputs!$B$26&lt;&gt;"Ready","FIX INPUTS",IF(A589&lt;=(Inputs!C$17-Inputs!$B$4)*12,G588*(1+(((1+Inputs!C$21)*(1-Inputs!C$22))^(1/12)-1))+C589*Inputs!$B$13,G588))</f>
        <v>0</v>
      </c>
      <c r="H589" s="6">
        <f>IF(Inputs!$B$26&lt;&gt;"Ready","FIX INPUTS",SUM(E589:G589))</f>
        <v>0</v>
      </c>
      <c r="I589" s="6">
        <f>IF(Inputs!$B$26&lt;&gt;"Ready","FIX INPUTS",H589/(1+Inputs!C$23)^(MIN(A589,(Inputs!C$17-Inputs!$B$4)*12)/12))</f>
        <v>0</v>
      </c>
      <c r="J589" s="6">
        <f>IF(Inputs!$B$26&lt;&gt;"Ready","FIX INPUTS",C589+J588)</f>
        <v>0</v>
      </c>
      <c r="K589" s="6">
        <f>IF(Inputs!$B$26&lt;&gt;"Ready","FIX INPUTS",D589+K588)</f>
        <v>0</v>
      </c>
    </row>
    <row r="590" spans="1:11" ht="27.95" customHeight="1" x14ac:dyDescent="0.25">
      <c r="A590" s="1">
        <v>585</v>
      </c>
      <c r="B590" s="1">
        <f>IF(Inputs!$B$26&lt;&gt;"Ready","FIX INPUTS",Inputs!$B$4+A590/12)</f>
        <v>88.75</v>
      </c>
      <c r="C590" s="6">
        <f>IF(Inputs!$B$26&lt;&gt;"Ready","FIX INPUTS",IF(A590&lt;=(Inputs!C$17-Inputs!$B$4)*12,Inputs!C$18*(1+Inputs!C$20)^INT((A590-1)/12),0))</f>
        <v>0</v>
      </c>
      <c r="D590" s="6">
        <f>IF(Inputs!$B$26&lt;&gt;"Ready","FIX INPUTS",IF(A590&lt;=(Inputs!C$17-Inputs!$B$4)*12,Inputs!C$19,0))</f>
        <v>0</v>
      </c>
      <c r="E590" s="6">
        <f>IF(Inputs!$B$26&lt;&gt;"Ready","FIX INPUTS",IF(A590&lt;=(Inputs!C$17-Inputs!$B$4)*12,E589*(1+(((1+Inputs!C$21)*(1-Inputs!C$22))^(1/12)-1))+C590*Inputs!$B$11+D590,E589))</f>
        <v>0</v>
      </c>
      <c r="F590" s="6">
        <f>IF(Inputs!$B$26&lt;&gt;"Ready","FIX INPUTS",IF(A590&lt;=(Inputs!C$17-Inputs!$B$4)*12,F589*(1+(((1+Inputs!C$21)*(1-Inputs!C$22))^(1/12)-1))+C590*Inputs!$B$12,F589))</f>
        <v>0</v>
      </c>
      <c r="G590" s="6">
        <f>IF(Inputs!$B$26&lt;&gt;"Ready","FIX INPUTS",IF(A590&lt;=(Inputs!C$17-Inputs!$B$4)*12,G589*(1+(((1+Inputs!C$21)*(1-Inputs!C$22))^(1/12)-1))+C590*Inputs!$B$13,G589))</f>
        <v>0</v>
      </c>
      <c r="H590" s="6">
        <f>IF(Inputs!$B$26&lt;&gt;"Ready","FIX INPUTS",SUM(E590:G590))</f>
        <v>0</v>
      </c>
      <c r="I590" s="6">
        <f>IF(Inputs!$B$26&lt;&gt;"Ready","FIX INPUTS",H590/(1+Inputs!C$23)^(MIN(A590,(Inputs!C$17-Inputs!$B$4)*12)/12))</f>
        <v>0</v>
      </c>
      <c r="J590" s="6">
        <f>IF(Inputs!$B$26&lt;&gt;"Ready","FIX INPUTS",C590+J589)</f>
        <v>0</v>
      </c>
      <c r="K590" s="6">
        <f>IF(Inputs!$B$26&lt;&gt;"Ready","FIX INPUTS",D590+K589)</f>
        <v>0</v>
      </c>
    </row>
    <row r="591" spans="1:11" ht="27.95" customHeight="1" x14ac:dyDescent="0.25">
      <c r="A591" s="1">
        <v>586</v>
      </c>
      <c r="B591" s="1">
        <f>IF(Inputs!$B$26&lt;&gt;"Ready","FIX INPUTS",Inputs!$B$4+A591/12)</f>
        <v>88.833333333333343</v>
      </c>
      <c r="C591" s="6">
        <f>IF(Inputs!$B$26&lt;&gt;"Ready","FIX INPUTS",IF(A591&lt;=(Inputs!C$17-Inputs!$B$4)*12,Inputs!C$18*(1+Inputs!C$20)^INT((A591-1)/12),0))</f>
        <v>0</v>
      </c>
      <c r="D591" s="6">
        <f>IF(Inputs!$B$26&lt;&gt;"Ready","FIX INPUTS",IF(A591&lt;=(Inputs!C$17-Inputs!$B$4)*12,Inputs!C$19,0))</f>
        <v>0</v>
      </c>
      <c r="E591" s="6">
        <f>IF(Inputs!$B$26&lt;&gt;"Ready","FIX INPUTS",IF(A591&lt;=(Inputs!C$17-Inputs!$B$4)*12,E590*(1+(((1+Inputs!C$21)*(1-Inputs!C$22))^(1/12)-1))+C591*Inputs!$B$11+D591,E590))</f>
        <v>0</v>
      </c>
      <c r="F591" s="6">
        <f>IF(Inputs!$B$26&lt;&gt;"Ready","FIX INPUTS",IF(A591&lt;=(Inputs!C$17-Inputs!$B$4)*12,F590*(1+(((1+Inputs!C$21)*(1-Inputs!C$22))^(1/12)-1))+C591*Inputs!$B$12,F590))</f>
        <v>0</v>
      </c>
      <c r="G591" s="6">
        <f>IF(Inputs!$B$26&lt;&gt;"Ready","FIX INPUTS",IF(A591&lt;=(Inputs!C$17-Inputs!$B$4)*12,G590*(1+(((1+Inputs!C$21)*(1-Inputs!C$22))^(1/12)-1))+C591*Inputs!$B$13,G590))</f>
        <v>0</v>
      </c>
      <c r="H591" s="6">
        <f>IF(Inputs!$B$26&lt;&gt;"Ready","FIX INPUTS",SUM(E591:G591))</f>
        <v>0</v>
      </c>
      <c r="I591" s="6">
        <f>IF(Inputs!$B$26&lt;&gt;"Ready","FIX INPUTS",H591/(1+Inputs!C$23)^(MIN(A591,(Inputs!C$17-Inputs!$B$4)*12)/12))</f>
        <v>0</v>
      </c>
      <c r="J591" s="6">
        <f>IF(Inputs!$B$26&lt;&gt;"Ready","FIX INPUTS",C591+J590)</f>
        <v>0</v>
      </c>
      <c r="K591" s="6">
        <f>IF(Inputs!$B$26&lt;&gt;"Ready","FIX INPUTS",D591+K590)</f>
        <v>0</v>
      </c>
    </row>
    <row r="592" spans="1:11" ht="27.95" customHeight="1" x14ac:dyDescent="0.25">
      <c r="A592" s="1">
        <v>587</v>
      </c>
      <c r="B592" s="1">
        <f>IF(Inputs!$B$26&lt;&gt;"Ready","FIX INPUTS",Inputs!$B$4+A592/12)</f>
        <v>88.916666666666657</v>
      </c>
      <c r="C592" s="6">
        <f>IF(Inputs!$B$26&lt;&gt;"Ready","FIX INPUTS",IF(A592&lt;=(Inputs!C$17-Inputs!$B$4)*12,Inputs!C$18*(1+Inputs!C$20)^INT((A592-1)/12),0))</f>
        <v>0</v>
      </c>
      <c r="D592" s="6">
        <f>IF(Inputs!$B$26&lt;&gt;"Ready","FIX INPUTS",IF(A592&lt;=(Inputs!C$17-Inputs!$B$4)*12,Inputs!C$19,0))</f>
        <v>0</v>
      </c>
      <c r="E592" s="6">
        <f>IF(Inputs!$B$26&lt;&gt;"Ready","FIX INPUTS",IF(A592&lt;=(Inputs!C$17-Inputs!$B$4)*12,E591*(1+(((1+Inputs!C$21)*(1-Inputs!C$22))^(1/12)-1))+C592*Inputs!$B$11+D592,E591))</f>
        <v>0</v>
      </c>
      <c r="F592" s="6">
        <f>IF(Inputs!$B$26&lt;&gt;"Ready","FIX INPUTS",IF(A592&lt;=(Inputs!C$17-Inputs!$B$4)*12,F591*(1+(((1+Inputs!C$21)*(1-Inputs!C$22))^(1/12)-1))+C592*Inputs!$B$12,F591))</f>
        <v>0</v>
      </c>
      <c r="G592" s="6">
        <f>IF(Inputs!$B$26&lt;&gt;"Ready","FIX INPUTS",IF(A592&lt;=(Inputs!C$17-Inputs!$B$4)*12,G591*(1+(((1+Inputs!C$21)*(1-Inputs!C$22))^(1/12)-1))+C592*Inputs!$B$13,G591))</f>
        <v>0</v>
      </c>
      <c r="H592" s="6">
        <f>IF(Inputs!$B$26&lt;&gt;"Ready","FIX INPUTS",SUM(E592:G592))</f>
        <v>0</v>
      </c>
      <c r="I592" s="6">
        <f>IF(Inputs!$B$26&lt;&gt;"Ready","FIX INPUTS",H592/(1+Inputs!C$23)^(MIN(A592,(Inputs!C$17-Inputs!$B$4)*12)/12))</f>
        <v>0</v>
      </c>
      <c r="J592" s="6">
        <f>IF(Inputs!$B$26&lt;&gt;"Ready","FIX INPUTS",C592+J591)</f>
        <v>0</v>
      </c>
      <c r="K592" s="6">
        <f>IF(Inputs!$B$26&lt;&gt;"Ready","FIX INPUTS",D592+K591)</f>
        <v>0</v>
      </c>
    </row>
    <row r="593" spans="1:11" ht="27.95" customHeight="1" x14ac:dyDescent="0.25">
      <c r="A593" s="1">
        <v>588</v>
      </c>
      <c r="B593" s="1">
        <f>IF(Inputs!$B$26&lt;&gt;"Ready","FIX INPUTS",Inputs!$B$4+A593/12)</f>
        <v>89</v>
      </c>
      <c r="C593" s="6">
        <f>IF(Inputs!$B$26&lt;&gt;"Ready","FIX INPUTS",IF(A593&lt;=(Inputs!C$17-Inputs!$B$4)*12,Inputs!C$18*(1+Inputs!C$20)^INT((A593-1)/12),0))</f>
        <v>0</v>
      </c>
      <c r="D593" s="6">
        <f>IF(Inputs!$B$26&lt;&gt;"Ready","FIX INPUTS",IF(A593&lt;=(Inputs!C$17-Inputs!$B$4)*12,Inputs!C$19,0))</f>
        <v>0</v>
      </c>
      <c r="E593" s="6">
        <f>IF(Inputs!$B$26&lt;&gt;"Ready","FIX INPUTS",IF(A593&lt;=(Inputs!C$17-Inputs!$B$4)*12,E592*(1+(((1+Inputs!C$21)*(1-Inputs!C$22))^(1/12)-1))+C593*Inputs!$B$11+D593,E592))</f>
        <v>0</v>
      </c>
      <c r="F593" s="6">
        <f>IF(Inputs!$B$26&lt;&gt;"Ready","FIX INPUTS",IF(A593&lt;=(Inputs!C$17-Inputs!$B$4)*12,F592*(1+(((1+Inputs!C$21)*(1-Inputs!C$22))^(1/12)-1))+C593*Inputs!$B$12,F592))</f>
        <v>0</v>
      </c>
      <c r="G593" s="6">
        <f>IF(Inputs!$B$26&lt;&gt;"Ready","FIX INPUTS",IF(A593&lt;=(Inputs!C$17-Inputs!$B$4)*12,G592*(1+(((1+Inputs!C$21)*(1-Inputs!C$22))^(1/12)-1))+C593*Inputs!$B$13,G592))</f>
        <v>0</v>
      </c>
      <c r="H593" s="6">
        <f>IF(Inputs!$B$26&lt;&gt;"Ready","FIX INPUTS",SUM(E593:G593))</f>
        <v>0</v>
      </c>
      <c r="I593" s="6">
        <f>IF(Inputs!$B$26&lt;&gt;"Ready","FIX INPUTS",H593/(1+Inputs!C$23)^(MIN(A593,(Inputs!C$17-Inputs!$B$4)*12)/12))</f>
        <v>0</v>
      </c>
      <c r="J593" s="6">
        <f>IF(Inputs!$B$26&lt;&gt;"Ready","FIX INPUTS",C593+J592)</f>
        <v>0</v>
      </c>
      <c r="K593" s="6">
        <f>IF(Inputs!$B$26&lt;&gt;"Ready","FIX INPUTS",D593+K592)</f>
        <v>0</v>
      </c>
    </row>
    <row r="594" spans="1:11" ht="27.95" customHeight="1" x14ac:dyDescent="0.25">
      <c r="A594" s="1">
        <v>589</v>
      </c>
      <c r="B594" s="1">
        <f>IF(Inputs!$B$26&lt;&gt;"Ready","FIX INPUTS",Inputs!$B$4+A594/12)</f>
        <v>89.083333333333343</v>
      </c>
      <c r="C594" s="6">
        <f>IF(Inputs!$B$26&lt;&gt;"Ready","FIX INPUTS",IF(A594&lt;=(Inputs!C$17-Inputs!$B$4)*12,Inputs!C$18*(1+Inputs!C$20)^INT((A594-1)/12),0))</f>
        <v>0</v>
      </c>
      <c r="D594" s="6">
        <f>IF(Inputs!$B$26&lt;&gt;"Ready","FIX INPUTS",IF(A594&lt;=(Inputs!C$17-Inputs!$B$4)*12,Inputs!C$19,0))</f>
        <v>0</v>
      </c>
      <c r="E594" s="6">
        <f>IF(Inputs!$B$26&lt;&gt;"Ready","FIX INPUTS",IF(A594&lt;=(Inputs!C$17-Inputs!$B$4)*12,E593*(1+(((1+Inputs!C$21)*(1-Inputs!C$22))^(1/12)-1))+C594*Inputs!$B$11+D594,E593))</f>
        <v>0</v>
      </c>
      <c r="F594" s="6">
        <f>IF(Inputs!$B$26&lt;&gt;"Ready","FIX INPUTS",IF(A594&lt;=(Inputs!C$17-Inputs!$B$4)*12,F593*(1+(((1+Inputs!C$21)*(1-Inputs!C$22))^(1/12)-1))+C594*Inputs!$B$12,F593))</f>
        <v>0</v>
      </c>
      <c r="G594" s="6">
        <f>IF(Inputs!$B$26&lt;&gt;"Ready","FIX INPUTS",IF(A594&lt;=(Inputs!C$17-Inputs!$B$4)*12,G593*(1+(((1+Inputs!C$21)*(1-Inputs!C$22))^(1/12)-1))+C594*Inputs!$B$13,G593))</f>
        <v>0</v>
      </c>
      <c r="H594" s="6">
        <f>IF(Inputs!$B$26&lt;&gt;"Ready","FIX INPUTS",SUM(E594:G594))</f>
        <v>0</v>
      </c>
      <c r="I594" s="6">
        <f>IF(Inputs!$B$26&lt;&gt;"Ready","FIX INPUTS",H594/(1+Inputs!C$23)^(MIN(A594,(Inputs!C$17-Inputs!$B$4)*12)/12))</f>
        <v>0</v>
      </c>
      <c r="J594" s="6">
        <f>IF(Inputs!$B$26&lt;&gt;"Ready","FIX INPUTS",C594+J593)</f>
        <v>0</v>
      </c>
      <c r="K594" s="6">
        <f>IF(Inputs!$B$26&lt;&gt;"Ready","FIX INPUTS",D594+K593)</f>
        <v>0</v>
      </c>
    </row>
    <row r="595" spans="1:11" ht="27.95" customHeight="1" x14ac:dyDescent="0.25">
      <c r="A595" s="1">
        <v>590</v>
      </c>
      <c r="B595" s="1">
        <f>IF(Inputs!$B$26&lt;&gt;"Ready","FIX INPUTS",Inputs!$B$4+A595/12)</f>
        <v>89.166666666666657</v>
      </c>
      <c r="C595" s="6">
        <f>IF(Inputs!$B$26&lt;&gt;"Ready","FIX INPUTS",IF(A595&lt;=(Inputs!C$17-Inputs!$B$4)*12,Inputs!C$18*(1+Inputs!C$20)^INT((A595-1)/12),0))</f>
        <v>0</v>
      </c>
      <c r="D595" s="6">
        <f>IF(Inputs!$B$26&lt;&gt;"Ready","FIX INPUTS",IF(A595&lt;=(Inputs!C$17-Inputs!$B$4)*12,Inputs!C$19,0))</f>
        <v>0</v>
      </c>
      <c r="E595" s="6">
        <f>IF(Inputs!$B$26&lt;&gt;"Ready","FIX INPUTS",IF(A595&lt;=(Inputs!C$17-Inputs!$B$4)*12,E594*(1+(((1+Inputs!C$21)*(1-Inputs!C$22))^(1/12)-1))+C595*Inputs!$B$11+D595,E594))</f>
        <v>0</v>
      </c>
      <c r="F595" s="6">
        <f>IF(Inputs!$B$26&lt;&gt;"Ready","FIX INPUTS",IF(A595&lt;=(Inputs!C$17-Inputs!$B$4)*12,F594*(1+(((1+Inputs!C$21)*(1-Inputs!C$22))^(1/12)-1))+C595*Inputs!$B$12,F594))</f>
        <v>0</v>
      </c>
      <c r="G595" s="6">
        <f>IF(Inputs!$B$26&lt;&gt;"Ready","FIX INPUTS",IF(A595&lt;=(Inputs!C$17-Inputs!$B$4)*12,G594*(1+(((1+Inputs!C$21)*(1-Inputs!C$22))^(1/12)-1))+C595*Inputs!$B$13,G594))</f>
        <v>0</v>
      </c>
      <c r="H595" s="6">
        <f>IF(Inputs!$B$26&lt;&gt;"Ready","FIX INPUTS",SUM(E595:G595))</f>
        <v>0</v>
      </c>
      <c r="I595" s="6">
        <f>IF(Inputs!$B$26&lt;&gt;"Ready","FIX INPUTS",H595/(1+Inputs!C$23)^(MIN(A595,(Inputs!C$17-Inputs!$B$4)*12)/12))</f>
        <v>0</v>
      </c>
      <c r="J595" s="6">
        <f>IF(Inputs!$B$26&lt;&gt;"Ready","FIX INPUTS",C595+J594)</f>
        <v>0</v>
      </c>
      <c r="K595" s="6">
        <f>IF(Inputs!$B$26&lt;&gt;"Ready","FIX INPUTS",D595+K594)</f>
        <v>0</v>
      </c>
    </row>
    <row r="596" spans="1:11" ht="27.95" customHeight="1" x14ac:dyDescent="0.25">
      <c r="A596" s="1">
        <v>591</v>
      </c>
      <c r="B596" s="1">
        <f>IF(Inputs!$B$26&lt;&gt;"Ready","FIX INPUTS",Inputs!$B$4+A596/12)</f>
        <v>89.25</v>
      </c>
      <c r="C596" s="6">
        <f>IF(Inputs!$B$26&lt;&gt;"Ready","FIX INPUTS",IF(A596&lt;=(Inputs!C$17-Inputs!$B$4)*12,Inputs!C$18*(1+Inputs!C$20)^INT((A596-1)/12),0))</f>
        <v>0</v>
      </c>
      <c r="D596" s="6">
        <f>IF(Inputs!$B$26&lt;&gt;"Ready","FIX INPUTS",IF(A596&lt;=(Inputs!C$17-Inputs!$B$4)*12,Inputs!C$19,0))</f>
        <v>0</v>
      </c>
      <c r="E596" s="6">
        <f>IF(Inputs!$B$26&lt;&gt;"Ready","FIX INPUTS",IF(A596&lt;=(Inputs!C$17-Inputs!$B$4)*12,E595*(1+(((1+Inputs!C$21)*(1-Inputs!C$22))^(1/12)-1))+C596*Inputs!$B$11+D596,E595))</f>
        <v>0</v>
      </c>
      <c r="F596" s="6">
        <f>IF(Inputs!$B$26&lt;&gt;"Ready","FIX INPUTS",IF(A596&lt;=(Inputs!C$17-Inputs!$B$4)*12,F595*(1+(((1+Inputs!C$21)*(1-Inputs!C$22))^(1/12)-1))+C596*Inputs!$B$12,F595))</f>
        <v>0</v>
      </c>
      <c r="G596" s="6">
        <f>IF(Inputs!$B$26&lt;&gt;"Ready","FIX INPUTS",IF(A596&lt;=(Inputs!C$17-Inputs!$B$4)*12,G595*(1+(((1+Inputs!C$21)*(1-Inputs!C$22))^(1/12)-1))+C596*Inputs!$B$13,G595))</f>
        <v>0</v>
      </c>
      <c r="H596" s="6">
        <f>IF(Inputs!$B$26&lt;&gt;"Ready","FIX INPUTS",SUM(E596:G596))</f>
        <v>0</v>
      </c>
      <c r="I596" s="6">
        <f>IF(Inputs!$B$26&lt;&gt;"Ready","FIX INPUTS",H596/(1+Inputs!C$23)^(MIN(A596,(Inputs!C$17-Inputs!$B$4)*12)/12))</f>
        <v>0</v>
      </c>
      <c r="J596" s="6">
        <f>IF(Inputs!$B$26&lt;&gt;"Ready","FIX INPUTS",C596+J595)</f>
        <v>0</v>
      </c>
      <c r="K596" s="6">
        <f>IF(Inputs!$B$26&lt;&gt;"Ready","FIX INPUTS",D596+K595)</f>
        <v>0</v>
      </c>
    </row>
    <row r="597" spans="1:11" ht="27.95" customHeight="1" x14ac:dyDescent="0.25">
      <c r="A597" s="1">
        <v>592</v>
      </c>
      <c r="B597" s="1">
        <f>IF(Inputs!$B$26&lt;&gt;"Ready","FIX INPUTS",Inputs!$B$4+A597/12)</f>
        <v>89.333333333333343</v>
      </c>
      <c r="C597" s="6">
        <f>IF(Inputs!$B$26&lt;&gt;"Ready","FIX INPUTS",IF(A597&lt;=(Inputs!C$17-Inputs!$B$4)*12,Inputs!C$18*(1+Inputs!C$20)^INT((A597-1)/12),0))</f>
        <v>0</v>
      </c>
      <c r="D597" s="6">
        <f>IF(Inputs!$B$26&lt;&gt;"Ready","FIX INPUTS",IF(A597&lt;=(Inputs!C$17-Inputs!$B$4)*12,Inputs!C$19,0))</f>
        <v>0</v>
      </c>
      <c r="E597" s="6">
        <f>IF(Inputs!$B$26&lt;&gt;"Ready","FIX INPUTS",IF(A597&lt;=(Inputs!C$17-Inputs!$B$4)*12,E596*(1+(((1+Inputs!C$21)*(1-Inputs!C$22))^(1/12)-1))+C597*Inputs!$B$11+D597,E596))</f>
        <v>0</v>
      </c>
      <c r="F597" s="6">
        <f>IF(Inputs!$B$26&lt;&gt;"Ready","FIX INPUTS",IF(A597&lt;=(Inputs!C$17-Inputs!$B$4)*12,F596*(1+(((1+Inputs!C$21)*(1-Inputs!C$22))^(1/12)-1))+C597*Inputs!$B$12,F596))</f>
        <v>0</v>
      </c>
      <c r="G597" s="6">
        <f>IF(Inputs!$B$26&lt;&gt;"Ready","FIX INPUTS",IF(A597&lt;=(Inputs!C$17-Inputs!$B$4)*12,G596*(1+(((1+Inputs!C$21)*(1-Inputs!C$22))^(1/12)-1))+C597*Inputs!$B$13,G596))</f>
        <v>0</v>
      </c>
      <c r="H597" s="6">
        <f>IF(Inputs!$B$26&lt;&gt;"Ready","FIX INPUTS",SUM(E597:G597))</f>
        <v>0</v>
      </c>
      <c r="I597" s="6">
        <f>IF(Inputs!$B$26&lt;&gt;"Ready","FIX INPUTS",H597/(1+Inputs!C$23)^(MIN(A597,(Inputs!C$17-Inputs!$B$4)*12)/12))</f>
        <v>0</v>
      </c>
      <c r="J597" s="6">
        <f>IF(Inputs!$B$26&lt;&gt;"Ready","FIX INPUTS",C597+J596)</f>
        <v>0</v>
      </c>
      <c r="K597" s="6">
        <f>IF(Inputs!$B$26&lt;&gt;"Ready","FIX INPUTS",D597+K596)</f>
        <v>0</v>
      </c>
    </row>
    <row r="598" spans="1:11" ht="27.95" customHeight="1" x14ac:dyDescent="0.25">
      <c r="A598" s="1">
        <v>593</v>
      </c>
      <c r="B598" s="1">
        <f>IF(Inputs!$B$26&lt;&gt;"Ready","FIX INPUTS",Inputs!$B$4+A598/12)</f>
        <v>89.416666666666657</v>
      </c>
      <c r="C598" s="6">
        <f>IF(Inputs!$B$26&lt;&gt;"Ready","FIX INPUTS",IF(A598&lt;=(Inputs!C$17-Inputs!$B$4)*12,Inputs!C$18*(1+Inputs!C$20)^INT((A598-1)/12),0))</f>
        <v>0</v>
      </c>
      <c r="D598" s="6">
        <f>IF(Inputs!$B$26&lt;&gt;"Ready","FIX INPUTS",IF(A598&lt;=(Inputs!C$17-Inputs!$B$4)*12,Inputs!C$19,0))</f>
        <v>0</v>
      </c>
      <c r="E598" s="6">
        <f>IF(Inputs!$B$26&lt;&gt;"Ready","FIX INPUTS",IF(A598&lt;=(Inputs!C$17-Inputs!$B$4)*12,E597*(1+(((1+Inputs!C$21)*(1-Inputs!C$22))^(1/12)-1))+C598*Inputs!$B$11+D598,E597))</f>
        <v>0</v>
      </c>
      <c r="F598" s="6">
        <f>IF(Inputs!$B$26&lt;&gt;"Ready","FIX INPUTS",IF(A598&lt;=(Inputs!C$17-Inputs!$B$4)*12,F597*(1+(((1+Inputs!C$21)*(1-Inputs!C$22))^(1/12)-1))+C598*Inputs!$B$12,F597))</f>
        <v>0</v>
      </c>
      <c r="G598" s="6">
        <f>IF(Inputs!$B$26&lt;&gt;"Ready","FIX INPUTS",IF(A598&lt;=(Inputs!C$17-Inputs!$B$4)*12,G597*(1+(((1+Inputs!C$21)*(1-Inputs!C$22))^(1/12)-1))+C598*Inputs!$B$13,G597))</f>
        <v>0</v>
      </c>
      <c r="H598" s="6">
        <f>IF(Inputs!$B$26&lt;&gt;"Ready","FIX INPUTS",SUM(E598:G598))</f>
        <v>0</v>
      </c>
      <c r="I598" s="6">
        <f>IF(Inputs!$B$26&lt;&gt;"Ready","FIX INPUTS",H598/(1+Inputs!C$23)^(MIN(A598,(Inputs!C$17-Inputs!$B$4)*12)/12))</f>
        <v>0</v>
      </c>
      <c r="J598" s="6">
        <f>IF(Inputs!$B$26&lt;&gt;"Ready","FIX INPUTS",C598+J597)</f>
        <v>0</v>
      </c>
      <c r="K598" s="6">
        <f>IF(Inputs!$B$26&lt;&gt;"Ready","FIX INPUTS",D598+K597)</f>
        <v>0</v>
      </c>
    </row>
    <row r="599" spans="1:11" ht="27.95" customHeight="1" x14ac:dyDescent="0.25">
      <c r="A599" s="1">
        <v>594</v>
      </c>
      <c r="B599" s="1">
        <f>IF(Inputs!$B$26&lt;&gt;"Ready","FIX INPUTS",Inputs!$B$4+A599/12)</f>
        <v>89.5</v>
      </c>
      <c r="C599" s="6">
        <f>IF(Inputs!$B$26&lt;&gt;"Ready","FIX INPUTS",IF(A599&lt;=(Inputs!C$17-Inputs!$B$4)*12,Inputs!C$18*(1+Inputs!C$20)^INT((A599-1)/12),0))</f>
        <v>0</v>
      </c>
      <c r="D599" s="6">
        <f>IF(Inputs!$B$26&lt;&gt;"Ready","FIX INPUTS",IF(A599&lt;=(Inputs!C$17-Inputs!$B$4)*12,Inputs!C$19,0))</f>
        <v>0</v>
      </c>
      <c r="E599" s="6">
        <f>IF(Inputs!$B$26&lt;&gt;"Ready","FIX INPUTS",IF(A599&lt;=(Inputs!C$17-Inputs!$B$4)*12,E598*(1+(((1+Inputs!C$21)*(1-Inputs!C$22))^(1/12)-1))+C599*Inputs!$B$11+D599,E598))</f>
        <v>0</v>
      </c>
      <c r="F599" s="6">
        <f>IF(Inputs!$B$26&lt;&gt;"Ready","FIX INPUTS",IF(A599&lt;=(Inputs!C$17-Inputs!$B$4)*12,F598*(1+(((1+Inputs!C$21)*(1-Inputs!C$22))^(1/12)-1))+C599*Inputs!$B$12,F598))</f>
        <v>0</v>
      </c>
      <c r="G599" s="6">
        <f>IF(Inputs!$B$26&lt;&gt;"Ready","FIX INPUTS",IF(A599&lt;=(Inputs!C$17-Inputs!$B$4)*12,G598*(1+(((1+Inputs!C$21)*(1-Inputs!C$22))^(1/12)-1))+C599*Inputs!$B$13,G598))</f>
        <v>0</v>
      </c>
      <c r="H599" s="6">
        <f>IF(Inputs!$B$26&lt;&gt;"Ready","FIX INPUTS",SUM(E599:G599))</f>
        <v>0</v>
      </c>
      <c r="I599" s="6">
        <f>IF(Inputs!$B$26&lt;&gt;"Ready","FIX INPUTS",H599/(1+Inputs!C$23)^(MIN(A599,(Inputs!C$17-Inputs!$B$4)*12)/12))</f>
        <v>0</v>
      </c>
      <c r="J599" s="6">
        <f>IF(Inputs!$B$26&lt;&gt;"Ready","FIX INPUTS",C599+J598)</f>
        <v>0</v>
      </c>
      <c r="K599" s="6">
        <f>IF(Inputs!$B$26&lt;&gt;"Ready","FIX INPUTS",D599+K598)</f>
        <v>0</v>
      </c>
    </row>
    <row r="600" spans="1:11" ht="27.95" customHeight="1" x14ac:dyDescent="0.25">
      <c r="A600" s="1">
        <v>595</v>
      </c>
      <c r="B600" s="1">
        <f>IF(Inputs!$B$26&lt;&gt;"Ready","FIX INPUTS",Inputs!$B$4+A600/12)</f>
        <v>89.583333333333343</v>
      </c>
      <c r="C600" s="6">
        <f>IF(Inputs!$B$26&lt;&gt;"Ready","FIX INPUTS",IF(A600&lt;=(Inputs!C$17-Inputs!$B$4)*12,Inputs!C$18*(1+Inputs!C$20)^INT((A600-1)/12),0))</f>
        <v>0</v>
      </c>
      <c r="D600" s="6">
        <f>IF(Inputs!$B$26&lt;&gt;"Ready","FIX INPUTS",IF(A600&lt;=(Inputs!C$17-Inputs!$B$4)*12,Inputs!C$19,0))</f>
        <v>0</v>
      </c>
      <c r="E600" s="6">
        <f>IF(Inputs!$B$26&lt;&gt;"Ready","FIX INPUTS",IF(A600&lt;=(Inputs!C$17-Inputs!$B$4)*12,E599*(1+(((1+Inputs!C$21)*(1-Inputs!C$22))^(1/12)-1))+C600*Inputs!$B$11+D600,E599))</f>
        <v>0</v>
      </c>
      <c r="F600" s="6">
        <f>IF(Inputs!$B$26&lt;&gt;"Ready","FIX INPUTS",IF(A600&lt;=(Inputs!C$17-Inputs!$B$4)*12,F599*(1+(((1+Inputs!C$21)*(1-Inputs!C$22))^(1/12)-1))+C600*Inputs!$B$12,F599))</f>
        <v>0</v>
      </c>
      <c r="G600" s="6">
        <f>IF(Inputs!$B$26&lt;&gt;"Ready","FIX INPUTS",IF(A600&lt;=(Inputs!C$17-Inputs!$B$4)*12,G599*(1+(((1+Inputs!C$21)*(1-Inputs!C$22))^(1/12)-1))+C600*Inputs!$B$13,G599))</f>
        <v>0</v>
      </c>
      <c r="H600" s="6">
        <f>IF(Inputs!$B$26&lt;&gt;"Ready","FIX INPUTS",SUM(E600:G600))</f>
        <v>0</v>
      </c>
      <c r="I600" s="6">
        <f>IF(Inputs!$B$26&lt;&gt;"Ready","FIX INPUTS",H600/(1+Inputs!C$23)^(MIN(A600,(Inputs!C$17-Inputs!$B$4)*12)/12))</f>
        <v>0</v>
      </c>
      <c r="J600" s="6">
        <f>IF(Inputs!$B$26&lt;&gt;"Ready","FIX INPUTS",C600+J599)</f>
        <v>0</v>
      </c>
      <c r="K600" s="6">
        <f>IF(Inputs!$B$26&lt;&gt;"Ready","FIX INPUTS",D600+K599)</f>
        <v>0</v>
      </c>
    </row>
    <row r="601" spans="1:11" ht="27.95" customHeight="1" x14ac:dyDescent="0.25">
      <c r="A601" s="1">
        <v>596</v>
      </c>
      <c r="B601" s="1">
        <f>IF(Inputs!$B$26&lt;&gt;"Ready","FIX INPUTS",Inputs!$B$4+A601/12)</f>
        <v>89.666666666666657</v>
      </c>
      <c r="C601" s="6">
        <f>IF(Inputs!$B$26&lt;&gt;"Ready","FIX INPUTS",IF(A601&lt;=(Inputs!C$17-Inputs!$B$4)*12,Inputs!C$18*(1+Inputs!C$20)^INT((A601-1)/12),0))</f>
        <v>0</v>
      </c>
      <c r="D601" s="6">
        <f>IF(Inputs!$B$26&lt;&gt;"Ready","FIX INPUTS",IF(A601&lt;=(Inputs!C$17-Inputs!$B$4)*12,Inputs!C$19,0))</f>
        <v>0</v>
      </c>
      <c r="E601" s="6">
        <f>IF(Inputs!$B$26&lt;&gt;"Ready","FIX INPUTS",IF(A601&lt;=(Inputs!C$17-Inputs!$B$4)*12,E600*(1+(((1+Inputs!C$21)*(1-Inputs!C$22))^(1/12)-1))+C601*Inputs!$B$11+D601,E600))</f>
        <v>0</v>
      </c>
      <c r="F601" s="6">
        <f>IF(Inputs!$B$26&lt;&gt;"Ready","FIX INPUTS",IF(A601&lt;=(Inputs!C$17-Inputs!$B$4)*12,F600*(1+(((1+Inputs!C$21)*(1-Inputs!C$22))^(1/12)-1))+C601*Inputs!$B$12,F600))</f>
        <v>0</v>
      </c>
      <c r="G601" s="6">
        <f>IF(Inputs!$B$26&lt;&gt;"Ready","FIX INPUTS",IF(A601&lt;=(Inputs!C$17-Inputs!$B$4)*12,G600*(1+(((1+Inputs!C$21)*(1-Inputs!C$22))^(1/12)-1))+C601*Inputs!$B$13,G600))</f>
        <v>0</v>
      </c>
      <c r="H601" s="6">
        <f>IF(Inputs!$B$26&lt;&gt;"Ready","FIX INPUTS",SUM(E601:G601))</f>
        <v>0</v>
      </c>
      <c r="I601" s="6">
        <f>IF(Inputs!$B$26&lt;&gt;"Ready","FIX INPUTS",H601/(1+Inputs!C$23)^(MIN(A601,(Inputs!C$17-Inputs!$B$4)*12)/12))</f>
        <v>0</v>
      </c>
      <c r="J601" s="6">
        <f>IF(Inputs!$B$26&lt;&gt;"Ready","FIX INPUTS",C601+J600)</f>
        <v>0</v>
      </c>
      <c r="K601" s="6">
        <f>IF(Inputs!$B$26&lt;&gt;"Ready","FIX INPUTS",D601+K600)</f>
        <v>0</v>
      </c>
    </row>
    <row r="602" spans="1:11" ht="27.95" customHeight="1" x14ac:dyDescent="0.25">
      <c r="A602" s="1">
        <v>597</v>
      </c>
      <c r="B602" s="1">
        <f>IF(Inputs!$B$26&lt;&gt;"Ready","FIX INPUTS",Inputs!$B$4+A602/12)</f>
        <v>89.75</v>
      </c>
      <c r="C602" s="6">
        <f>IF(Inputs!$B$26&lt;&gt;"Ready","FIX INPUTS",IF(A602&lt;=(Inputs!C$17-Inputs!$B$4)*12,Inputs!C$18*(1+Inputs!C$20)^INT((A602-1)/12),0))</f>
        <v>0</v>
      </c>
      <c r="D602" s="6">
        <f>IF(Inputs!$B$26&lt;&gt;"Ready","FIX INPUTS",IF(A602&lt;=(Inputs!C$17-Inputs!$B$4)*12,Inputs!C$19,0))</f>
        <v>0</v>
      </c>
      <c r="E602" s="6">
        <f>IF(Inputs!$B$26&lt;&gt;"Ready","FIX INPUTS",IF(A602&lt;=(Inputs!C$17-Inputs!$B$4)*12,E601*(1+(((1+Inputs!C$21)*(1-Inputs!C$22))^(1/12)-1))+C602*Inputs!$B$11+D602,E601))</f>
        <v>0</v>
      </c>
      <c r="F602" s="6">
        <f>IF(Inputs!$B$26&lt;&gt;"Ready","FIX INPUTS",IF(A602&lt;=(Inputs!C$17-Inputs!$B$4)*12,F601*(1+(((1+Inputs!C$21)*(1-Inputs!C$22))^(1/12)-1))+C602*Inputs!$B$12,F601))</f>
        <v>0</v>
      </c>
      <c r="G602" s="6">
        <f>IF(Inputs!$B$26&lt;&gt;"Ready","FIX INPUTS",IF(A602&lt;=(Inputs!C$17-Inputs!$B$4)*12,G601*(1+(((1+Inputs!C$21)*(1-Inputs!C$22))^(1/12)-1))+C602*Inputs!$B$13,G601))</f>
        <v>0</v>
      </c>
      <c r="H602" s="6">
        <f>IF(Inputs!$B$26&lt;&gt;"Ready","FIX INPUTS",SUM(E602:G602))</f>
        <v>0</v>
      </c>
      <c r="I602" s="6">
        <f>IF(Inputs!$B$26&lt;&gt;"Ready","FIX INPUTS",H602/(1+Inputs!C$23)^(MIN(A602,(Inputs!C$17-Inputs!$B$4)*12)/12))</f>
        <v>0</v>
      </c>
      <c r="J602" s="6">
        <f>IF(Inputs!$B$26&lt;&gt;"Ready","FIX INPUTS",C602+J601)</f>
        <v>0</v>
      </c>
      <c r="K602" s="6">
        <f>IF(Inputs!$B$26&lt;&gt;"Ready","FIX INPUTS",D602+K601)</f>
        <v>0</v>
      </c>
    </row>
    <row r="603" spans="1:11" ht="27.95" customHeight="1" x14ac:dyDescent="0.25">
      <c r="A603" s="1">
        <v>598</v>
      </c>
      <c r="B603" s="1">
        <f>IF(Inputs!$B$26&lt;&gt;"Ready","FIX INPUTS",Inputs!$B$4+A603/12)</f>
        <v>89.833333333333343</v>
      </c>
      <c r="C603" s="6">
        <f>IF(Inputs!$B$26&lt;&gt;"Ready","FIX INPUTS",IF(A603&lt;=(Inputs!C$17-Inputs!$B$4)*12,Inputs!C$18*(1+Inputs!C$20)^INT((A603-1)/12),0))</f>
        <v>0</v>
      </c>
      <c r="D603" s="6">
        <f>IF(Inputs!$B$26&lt;&gt;"Ready","FIX INPUTS",IF(A603&lt;=(Inputs!C$17-Inputs!$B$4)*12,Inputs!C$19,0))</f>
        <v>0</v>
      </c>
      <c r="E603" s="6">
        <f>IF(Inputs!$B$26&lt;&gt;"Ready","FIX INPUTS",IF(A603&lt;=(Inputs!C$17-Inputs!$B$4)*12,E602*(1+(((1+Inputs!C$21)*(1-Inputs!C$22))^(1/12)-1))+C603*Inputs!$B$11+D603,E602))</f>
        <v>0</v>
      </c>
      <c r="F603" s="6">
        <f>IF(Inputs!$B$26&lt;&gt;"Ready","FIX INPUTS",IF(A603&lt;=(Inputs!C$17-Inputs!$B$4)*12,F602*(1+(((1+Inputs!C$21)*(1-Inputs!C$22))^(1/12)-1))+C603*Inputs!$B$12,F602))</f>
        <v>0</v>
      </c>
      <c r="G603" s="6">
        <f>IF(Inputs!$B$26&lt;&gt;"Ready","FIX INPUTS",IF(A603&lt;=(Inputs!C$17-Inputs!$B$4)*12,G602*(1+(((1+Inputs!C$21)*(1-Inputs!C$22))^(1/12)-1))+C603*Inputs!$B$13,G602))</f>
        <v>0</v>
      </c>
      <c r="H603" s="6">
        <f>IF(Inputs!$B$26&lt;&gt;"Ready","FIX INPUTS",SUM(E603:G603))</f>
        <v>0</v>
      </c>
      <c r="I603" s="6">
        <f>IF(Inputs!$B$26&lt;&gt;"Ready","FIX INPUTS",H603/(1+Inputs!C$23)^(MIN(A603,(Inputs!C$17-Inputs!$B$4)*12)/12))</f>
        <v>0</v>
      </c>
      <c r="J603" s="6">
        <f>IF(Inputs!$B$26&lt;&gt;"Ready","FIX INPUTS",C603+J602)</f>
        <v>0</v>
      </c>
      <c r="K603" s="6">
        <f>IF(Inputs!$B$26&lt;&gt;"Ready","FIX INPUTS",D603+K602)</f>
        <v>0</v>
      </c>
    </row>
    <row r="604" spans="1:11" ht="27.95" customHeight="1" x14ac:dyDescent="0.25">
      <c r="A604" s="1">
        <v>599</v>
      </c>
      <c r="B604" s="1">
        <f>IF(Inputs!$B$26&lt;&gt;"Ready","FIX INPUTS",Inputs!$B$4+A604/12)</f>
        <v>89.916666666666657</v>
      </c>
      <c r="C604" s="6">
        <f>IF(Inputs!$B$26&lt;&gt;"Ready","FIX INPUTS",IF(A604&lt;=(Inputs!C$17-Inputs!$B$4)*12,Inputs!C$18*(1+Inputs!C$20)^INT((A604-1)/12),0))</f>
        <v>0</v>
      </c>
      <c r="D604" s="6">
        <f>IF(Inputs!$B$26&lt;&gt;"Ready","FIX INPUTS",IF(A604&lt;=(Inputs!C$17-Inputs!$B$4)*12,Inputs!C$19,0))</f>
        <v>0</v>
      </c>
      <c r="E604" s="6">
        <f>IF(Inputs!$B$26&lt;&gt;"Ready","FIX INPUTS",IF(A604&lt;=(Inputs!C$17-Inputs!$B$4)*12,E603*(1+(((1+Inputs!C$21)*(1-Inputs!C$22))^(1/12)-1))+C604*Inputs!$B$11+D604,E603))</f>
        <v>0</v>
      </c>
      <c r="F604" s="6">
        <f>IF(Inputs!$B$26&lt;&gt;"Ready","FIX INPUTS",IF(A604&lt;=(Inputs!C$17-Inputs!$B$4)*12,F603*(1+(((1+Inputs!C$21)*(1-Inputs!C$22))^(1/12)-1))+C604*Inputs!$B$12,F603))</f>
        <v>0</v>
      </c>
      <c r="G604" s="6">
        <f>IF(Inputs!$B$26&lt;&gt;"Ready","FIX INPUTS",IF(A604&lt;=(Inputs!C$17-Inputs!$B$4)*12,G603*(1+(((1+Inputs!C$21)*(1-Inputs!C$22))^(1/12)-1))+C604*Inputs!$B$13,G603))</f>
        <v>0</v>
      </c>
      <c r="H604" s="6">
        <f>IF(Inputs!$B$26&lt;&gt;"Ready","FIX INPUTS",SUM(E604:G604))</f>
        <v>0</v>
      </c>
      <c r="I604" s="6">
        <f>IF(Inputs!$B$26&lt;&gt;"Ready","FIX INPUTS",H604/(1+Inputs!C$23)^(MIN(A604,(Inputs!C$17-Inputs!$B$4)*12)/12))</f>
        <v>0</v>
      </c>
      <c r="J604" s="6">
        <f>IF(Inputs!$B$26&lt;&gt;"Ready","FIX INPUTS",C604+J603)</f>
        <v>0</v>
      </c>
      <c r="K604" s="6">
        <f>IF(Inputs!$B$26&lt;&gt;"Ready","FIX INPUTS",D604+K603)</f>
        <v>0</v>
      </c>
    </row>
    <row r="605" spans="1:11" ht="27.95" customHeight="1" x14ac:dyDescent="0.25">
      <c r="A605" s="1">
        <v>600</v>
      </c>
      <c r="B605" s="1">
        <f>IF(Inputs!$B$26&lt;&gt;"Ready","FIX INPUTS",Inputs!$B$4+A605/12)</f>
        <v>90</v>
      </c>
      <c r="C605" s="6">
        <f>IF(Inputs!$B$26&lt;&gt;"Ready","FIX INPUTS",IF(A605&lt;=(Inputs!C$17-Inputs!$B$4)*12,Inputs!C$18*(1+Inputs!C$20)^INT((A605-1)/12),0))</f>
        <v>0</v>
      </c>
      <c r="D605" s="6">
        <f>IF(Inputs!$B$26&lt;&gt;"Ready","FIX INPUTS",IF(A605&lt;=(Inputs!C$17-Inputs!$B$4)*12,Inputs!C$19,0))</f>
        <v>0</v>
      </c>
      <c r="E605" s="6">
        <f>IF(Inputs!$B$26&lt;&gt;"Ready","FIX INPUTS",IF(A605&lt;=(Inputs!C$17-Inputs!$B$4)*12,E604*(1+(((1+Inputs!C$21)*(1-Inputs!C$22))^(1/12)-1))+C605*Inputs!$B$11+D605,E604))</f>
        <v>0</v>
      </c>
      <c r="F605" s="6">
        <f>IF(Inputs!$B$26&lt;&gt;"Ready","FIX INPUTS",IF(A605&lt;=(Inputs!C$17-Inputs!$B$4)*12,F604*(1+(((1+Inputs!C$21)*(1-Inputs!C$22))^(1/12)-1))+C605*Inputs!$B$12,F604))</f>
        <v>0</v>
      </c>
      <c r="G605" s="6">
        <f>IF(Inputs!$B$26&lt;&gt;"Ready","FIX INPUTS",IF(A605&lt;=(Inputs!C$17-Inputs!$B$4)*12,G604*(1+(((1+Inputs!C$21)*(1-Inputs!C$22))^(1/12)-1))+C605*Inputs!$B$13,G604))</f>
        <v>0</v>
      </c>
      <c r="H605" s="6">
        <f>IF(Inputs!$B$26&lt;&gt;"Ready","FIX INPUTS",SUM(E605:G605))</f>
        <v>0</v>
      </c>
      <c r="I605" s="6">
        <f>IF(Inputs!$B$26&lt;&gt;"Ready","FIX INPUTS",H605/(1+Inputs!C$23)^(MIN(A605,(Inputs!C$17-Inputs!$B$4)*12)/12))</f>
        <v>0</v>
      </c>
      <c r="J605" s="6">
        <f>IF(Inputs!$B$26&lt;&gt;"Ready","FIX INPUTS",C605+J604)</f>
        <v>0</v>
      </c>
      <c r="K605" s="6">
        <f>IF(Inputs!$B$26&lt;&gt;"Ready","FIX INPUTS",D605+K604)</f>
        <v>0</v>
      </c>
    </row>
  </sheetData>
  <sheetProtection sheet="1" objects="1" scenarios="1"/>
  <mergeCells count="2">
    <mergeCell ref="A1:K1"/>
    <mergeCell ref="A2:K2"/>
  </mergeCells>
  <pageMargins left="0.3" right="0.3" top="0.4" bottom="0.4" header="0.2" footer="0.2"/>
  <pageSetup scale="65" orientation="landscape" r:id="rId1"/>
  <headerFooter>
    <oddFooter>&amp;CGroundwell Press |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605"/>
  <sheetViews>
    <sheetView showGridLines="0" workbookViewId="0">
      <pane ySplit="4" topLeftCell="A5" activePane="bottomLeft" state="frozen"/>
      <selection pane="bottomLeft" sqref="A1:K1"/>
    </sheetView>
  </sheetViews>
  <sheetFormatPr defaultRowHeight="15" x14ac:dyDescent="0.25"/>
  <cols>
    <col min="1" max="1" width="10" style="1" customWidth="1"/>
    <col min="2" max="2" width="12" style="1" customWidth="1"/>
    <col min="3" max="11" width="20" style="1" customWidth="1"/>
    <col min="12" max="16384" width="9.140625" style="1"/>
  </cols>
  <sheetData>
    <row r="1" spans="1:11" ht="36" customHeight="1" x14ac:dyDescent="0.25">
      <c r="A1" s="27" t="s">
        <v>55</v>
      </c>
      <c r="B1" s="28"/>
      <c r="C1" s="28"/>
      <c r="D1" s="28"/>
      <c r="E1" s="28"/>
      <c r="F1" s="28"/>
      <c r="G1" s="28"/>
      <c r="H1" s="28"/>
      <c r="I1" s="28"/>
      <c r="J1" s="28"/>
      <c r="K1" s="28"/>
    </row>
    <row r="2" spans="1:11" ht="36" customHeight="1" x14ac:dyDescent="0.25">
      <c r="A2" s="28" t="s">
        <v>46</v>
      </c>
      <c r="B2" s="28"/>
      <c r="C2" s="28"/>
      <c r="D2" s="28"/>
      <c r="E2" s="28"/>
      <c r="F2" s="28"/>
      <c r="G2" s="28"/>
      <c r="H2" s="28"/>
      <c r="I2" s="28"/>
      <c r="J2" s="28"/>
      <c r="K2" s="28"/>
    </row>
    <row r="4" spans="1:11" ht="36" customHeight="1" x14ac:dyDescent="0.25">
      <c r="A4" s="3" t="s">
        <v>47</v>
      </c>
      <c r="B4" s="3" t="s">
        <v>48</v>
      </c>
      <c r="C4" s="3" t="s">
        <v>49</v>
      </c>
      <c r="D4" s="3" t="s">
        <v>50</v>
      </c>
      <c r="E4" s="3" t="s">
        <v>5</v>
      </c>
      <c r="F4" s="3" t="s">
        <v>6</v>
      </c>
      <c r="G4" s="3" t="s">
        <v>7</v>
      </c>
      <c r="H4" s="3" t="s">
        <v>34</v>
      </c>
      <c r="I4" s="3" t="s">
        <v>51</v>
      </c>
      <c r="J4" s="3" t="s">
        <v>52</v>
      </c>
      <c r="K4" s="3" t="s">
        <v>53</v>
      </c>
    </row>
    <row r="5" spans="1:11" ht="27.95" customHeight="1" x14ac:dyDescent="0.25">
      <c r="A5" s="1">
        <v>0</v>
      </c>
      <c r="B5" s="1">
        <f>IF(Inputs!$B$26&lt;&gt;"Ready","FIX INPUTS",Inputs!$B$4+A5/12)</f>
        <v>40</v>
      </c>
      <c r="C5" s="6">
        <v>0</v>
      </c>
      <c r="D5" s="6">
        <v>0</v>
      </c>
      <c r="E5" s="6">
        <f>IF(Inputs!$B$26&lt;&gt;"Ready","FIX INPUTS",Inputs!B7)</f>
        <v>0</v>
      </c>
      <c r="F5" s="6">
        <f>IF(Inputs!$B$26&lt;&gt;"Ready","FIX INPUTS",Inputs!B8)</f>
        <v>0</v>
      </c>
      <c r="G5" s="6">
        <f>IF(Inputs!$B$26&lt;&gt;"Ready","FIX INPUTS",Inputs!B9)</f>
        <v>0</v>
      </c>
      <c r="H5" s="6">
        <f>IF(Inputs!$B$26&lt;&gt;"Ready","FIX INPUTS",SUM(E5:G5))</f>
        <v>0</v>
      </c>
      <c r="I5" s="6">
        <f>IF(Inputs!$B$26&lt;&gt;"Ready","FIX INPUTS",H5/(1+Inputs!D$23)^(MIN(A5,(Inputs!D$17-Inputs!$B$4)*12)/12))</f>
        <v>0</v>
      </c>
      <c r="J5" s="6">
        <f>IF(Inputs!$B$26&lt;&gt;"Ready","FIX INPUTS",C5)</f>
        <v>0</v>
      </c>
      <c r="K5" s="6">
        <f>IF(Inputs!$B$26&lt;&gt;"Ready","FIX INPUTS",D5)</f>
        <v>0</v>
      </c>
    </row>
    <row r="6" spans="1:11" ht="27.95" customHeight="1" x14ac:dyDescent="0.25">
      <c r="A6" s="1">
        <v>1</v>
      </c>
      <c r="B6" s="1">
        <f>IF(Inputs!$B$26&lt;&gt;"Ready","FIX INPUTS",Inputs!$B$4+A6/12)</f>
        <v>40.083333333333336</v>
      </c>
      <c r="C6" s="6">
        <f>IF(Inputs!$B$26&lt;&gt;"Ready","FIX INPUTS",IF(A6&lt;=(Inputs!D$17-Inputs!$B$4)*12,Inputs!D$18*(1+Inputs!D$20)^INT((A6-1)/12),0))</f>
        <v>0</v>
      </c>
      <c r="D6" s="6">
        <f>IF(Inputs!$B$26&lt;&gt;"Ready","FIX INPUTS",IF(A6&lt;=(Inputs!D$17-Inputs!$B$4)*12,Inputs!D$19,0))</f>
        <v>0</v>
      </c>
      <c r="E6" s="6">
        <f>IF(Inputs!$B$26&lt;&gt;"Ready","FIX INPUTS",IF(A6&lt;=(Inputs!D$17-Inputs!$B$4)*12,E5*(1+(((1+Inputs!D$21)*(1-Inputs!D$22))^(1/12)-1))+C6*Inputs!$B$11+D6,E5))</f>
        <v>0</v>
      </c>
      <c r="F6" s="6">
        <f>IF(Inputs!$B$26&lt;&gt;"Ready","FIX INPUTS",IF(A6&lt;=(Inputs!D$17-Inputs!$B$4)*12,F5*(1+(((1+Inputs!D$21)*(1-Inputs!D$22))^(1/12)-1))+C6*Inputs!$B$12,F5))</f>
        <v>0</v>
      </c>
      <c r="G6" s="6">
        <f>IF(Inputs!$B$26&lt;&gt;"Ready","FIX INPUTS",IF(A6&lt;=(Inputs!D$17-Inputs!$B$4)*12,G5*(1+(((1+Inputs!D$21)*(1-Inputs!D$22))^(1/12)-1))+C6*Inputs!$B$13,G5))</f>
        <v>0</v>
      </c>
      <c r="H6" s="6">
        <f>IF(Inputs!$B$26&lt;&gt;"Ready","FIX INPUTS",SUM(E6:G6))</f>
        <v>0</v>
      </c>
      <c r="I6" s="6">
        <f>IF(Inputs!$B$26&lt;&gt;"Ready","FIX INPUTS",H6/(1+Inputs!D$23)^(MIN(A6,(Inputs!D$17-Inputs!$B$4)*12)/12))</f>
        <v>0</v>
      </c>
      <c r="J6" s="6">
        <f>IF(Inputs!$B$26&lt;&gt;"Ready","FIX INPUTS",C6+J5)</f>
        <v>0</v>
      </c>
      <c r="K6" s="6">
        <f>IF(Inputs!$B$26&lt;&gt;"Ready","FIX INPUTS",D6+K5)</f>
        <v>0</v>
      </c>
    </row>
    <row r="7" spans="1:11" ht="27.95" customHeight="1" x14ac:dyDescent="0.25">
      <c r="A7" s="1">
        <v>2</v>
      </c>
      <c r="B7" s="1">
        <f>IF(Inputs!$B$26&lt;&gt;"Ready","FIX INPUTS",Inputs!$B$4+A7/12)</f>
        <v>40.166666666666664</v>
      </c>
      <c r="C7" s="6">
        <f>IF(Inputs!$B$26&lt;&gt;"Ready","FIX INPUTS",IF(A7&lt;=(Inputs!D$17-Inputs!$B$4)*12,Inputs!D$18*(1+Inputs!D$20)^INT((A7-1)/12),0))</f>
        <v>0</v>
      </c>
      <c r="D7" s="6">
        <f>IF(Inputs!$B$26&lt;&gt;"Ready","FIX INPUTS",IF(A7&lt;=(Inputs!D$17-Inputs!$B$4)*12,Inputs!D$19,0))</f>
        <v>0</v>
      </c>
      <c r="E7" s="6">
        <f>IF(Inputs!$B$26&lt;&gt;"Ready","FIX INPUTS",IF(A7&lt;=(Inputs!D$17-Inputs!$B$4)*12,E6*(1+(((1+Inputs!D$21)*(1-Inputs!D$22))^(1/12)-1))+C7*Inputs!$B$11+D7,E6))</f>
        <v>0</v>
      </c>
      <c r="F7" s="6">
        <f>IF(Inputs!$B$26&lt;&gt;"Ready","FIX INPUTS",IF(A7&lt;=(Inputs!D$17-Inputs!$B$4)*12,F6*(1+(((1+Inputs!D$21)*(1-Inputs!D$22))^(1/12)-1))+C7*Inputs!$B$12,F6))</f>
        <v>0</v>
      </c>
      <c r="G7" s="6">
        <f>IF(Inputs!$B$26&lt;&gt;"Ready","FIX INPUTS",IF(A7&lt;=(Inputs!D$17-Inputs!$B$4)*12,G6*(1+(((1+Inputs!D$21)*(1-Inputs!D$22))^(1/12)-1))+C7*Inputs!$B$13,G6))</f>
        <v>0</v>
      </c>
      <c r="H7" s="6">
        <f>IF(Inputs!$B$26&lt;&gt;"Ready","FIX INPUTS",SUM(E7:G7))</f>
        <v>0</v>
      </c>
      <c r="I7" s="6">
        <f>IF(Inputs!$B$26&lt;&gt;"Ready","FIX INPUTS",H7/(1+Inputs!D$23)^(MIN(A7,(Inputs!D$17-Inputs!$B$4)*12)/12))</f>
        <v>0</v>
      </c>
      <c r="J7" s="6">
        <f>IF(Inputs!$B$26&lt;&gt;"Ready","FIX INPUTS",C7+J6)</f>
        <v>0</v>
      </c>
      <c r="K7" s="6">
        <f>IF(Inputs!$B$26&lt;&gt;"Ready","FIX INPUTS",D7+K6)</f>
        <v>0</v>
      </c>
    </row>
    <row r="8" spans="1:11" ht="27.95" customHeight="1" x14ac:dyDescent="0.25">
      <c r="A8" s="1">
        <v>3</v>
      </c>
      <c r="B8" s="1">
        <f>IF(Inputs!$B$26&lt;&gt;"Ready","FIX INPUTS",Inputs!$B$4+A8/12)</f>
        <v>40.25</v>
      </c>
      <c r="C8" s="6">
        <f>IF(Inputs!$B$26&lt;&gt;"Ready","FIX INPUTS",IF(A8&lt;=(Inputs!D$17-Inputs!$B$4)*12,Inputs!D$18*(1+Inputs!D$20)^INT((A8-1)/12),0))</f>
        <v>0</v>
      </c>
      <c r="D8" s="6">
        <f>IF(Inputs!$B$26&lt;&gt;"Ready","FIX INPUTS",IF(A8&lt;=(Inputs!D$17-Inputs!$B$4)*12,Inputs!D$19,0))</f>
        <v>0</v>
      </c>
      <c r="E8" s="6">
        <f>IF(Inputs!$B$26&lt;&gt;"Ready","FIX INPUTS",IF(A8&lt;=(Inputs!D$17-Inputs!$B$4)*12,E7*(1+(((1+Inputs!D$21)*(1-Inputs!D$22))^(1/12)-1))+C8*Inputs!$B$11+D8,E7))</f>
        <v>0</v>
      </c>
      <c r="F8" s="6">
        <f>IF(Inputs!$B$26&lt;&gt;"Ready","FIX INPUTS",IF(A8&lt;=(Inputs!D$17-Inputs!$B$4)*12,F7*(1+(((1+Inputs!D$21)*(1-Inputs!D$22))^(1/12)-1))+C8*Inputs!$B$12,F7))</f>
        <v>0</v>
      </c>
      <c r="G8" s="6">
        <f>IF(Inputs!$B$26&lt;&gt;"Ready","FIX INPUTS",IF(A8&lt;=(Inputs!D$17-Inputs!$B$4)*12,G7*(1+(((1+Inputs!D$21)*(1-Inputs!D$22))^(1/12)-1))+C8*Inputs!$B$13,G7))</f>
        <v>0</v>
      </c>
      <c r="H8" s="6">
        <f>IF(Inputs!$B$26&lt;&gt;"Ready","FIX INPUTS",SUM(E8:G8))</f>
        <v>0</v>
      </c>
      <c r="I8" s="6">
        <f>IF(Inputs!$B$26&lt;&gt;"Ready","FIX INPUTS",H8/(1+Inputs!D$23)^(MIN(A8,(Inputs!D$17-Inputs!$B$4)*12)/12))</f>
        <v>0</v>
      </c>
      <c r="J8" s="6">
        <f>IF(Inputs!$B$26&lt;&gt;"Ready","FIX INPUTS",C8+J7)</f>
        <v>0</v>
      </c>
      <c r="K8" s="6">
        <f>IF(Inputs!$B$26&lt;&gt;"Ready","FIX INPUTS",D8+K7)</f>
        <v>0</v>
      </c>
    </row>
    <row r="9" spans="1:11" ht="27.95" customHeight="1" x14ac:dyDescent="0.25">
      <c r="A9" s="1">
        <v>4</v>
      </c>
      <c r="B9" s="1">
        <f>IF(Inputs!$B$26&lt;&gt;"Ready","FIX INPUTS",Inputs!$B$4+A9/12)</f>
        <v>40.333333333333336</v>
      </c>
      <c r="C9" s="6">
        <f>IF(Inputs!$B$26&lt;&gt;"Ready","FIX INPUTS",IF(A9&lt;=(Inputs!D$17-Inputs!$B$4)*12,Inputs!D$18*(1+Inputs!D$20)^INT((A9-1)/12),0))</f>
        <v>0</v>
      </c>
      <c r="D9" s="6">
        <f>IF(Inputs!$B$26&lt;&gt;"Ready","FIX INPUTS",IF(A9&lt;=(Inputs!D$17-Inputs!$B$4)*12,Inputs!D$19,0))</f>
        <v>0</v>
      </c>
      <c r="E9" s="6">
        <f>IF(Inputs!$B$26&lt;&gt;"Ready","FIX INPUTS",IF(A9&lt;=(Inputs!D$17-Inputs!$B$4)*12,E8*(1+(((1+Inputs!D$21)*(1-Inputs!D$22))^(1/12)-1))+C9*Inputs!$B$11+D9,E8))</f>
        <v>0</v>
      </c>
      <c r="F9" s="6">
        <f>IF(Inputs!$B$26&lt;&gt;"Ready","FIX INPUTS",IF(A9&lt;=(Inputs!D$17-Inputs!$B$4)*12,F8*(1+(((1+Inputs!D$21)*(1-Inputs!D$22))^(1/12)-1))+C9*Inputs!$B$12,F8))</f>
        <v>0</v>
      </c>
      <c r="G9" s="6">
        <f>IF(Inputs!$B$26&lt;&gt;"Ready","FIX INPUTS",IF(A9&lt;=(Inputs!D$17-Inputs!$B$4)*12,G8*(1+(((1+Inputs!D$21)*(1-Inputs!D$22))^(1/12)-1))+C9*Inputs!$B$13,G8))</f>
        <v>0</v>
      </c>
      <c r="H9" s="6">
        <f>IF(Inputs!$B$26&lt;&gt;"Ready","FIX INPUTS",SUM(E9:G9))</f>
        <v>0</v>
      </c>
      <c r="I9" s="6">
        <f>IF(Inputs!$B$26&lt;&gt;"Ready","FIX INPUTS",H9/(1+Inputs!D$23)^(MIN(A9,(Inputs!D$17-Inputs!$B$4)*12)/12))</f>
        <v>0</v>
      </c>
      <c r="J9" s="6">
        <f>IF(Inputs!$B$26&lt;&gt;"Ready","FIX INPUTS",C9+J8)</f>
        <v>0</v>
      </c>
      <c r="K9" s="6">
        <f>IF(Inputs!$B$26&lt;&gt;"Ready","FIX INPUTS",D9+K8)</f>
        <v>0</v>
      </c>
    </row>
    <row r="10" spans="1:11" ht="27.95" customHeight="1" x14ac:dyDescent="0.25">
      <c r="A10" s="1">
        <v>5</v>
      </c>
      <c r="B10" s="1">
        <f>IF(Inputs!$B$26&lt;&gt;"Ready","FIX INPUTS",Inputs!$B$4+A10/12)</f>
        <v>40.416666666666664</v>
      </c>
      <c r="C10" s="6">
        <f>IF(Inputs!$B$26&lt;&gt;"Ready","FIX INPUTS",IF(A10&lt;=(Inputs!D$17-Inputs!$B$4)*12,Inputs!D$18*(1+Inputs!D$20)^INT((A10-1)/12),0))</f>
        <v>0</v>
      </c>
      <c r="D10" s="6">
        <f>IF(Inputs!$B$26&lt;&gt;"Ready","FIX INPUTS",IF(A10&lt;=(Inputs!D$17-Inputs!$B$4)*12,Inputs!D$19,0))</f>
        <v>0</v>
      </c>
      <c r="E10" s="6">
        <f>IF(Inputs!$B$26&lt;&gt;"Ready","FIX INPUTS",IF(A10&lt;=(Inputs!D$17-Inputs!$B$4)*12,E9*(1+(((1+Inputs!D$21)*(1-Inputs!D$22))^(1/12)-1))+C10*Inputs!$B$11+D10,E9))</f>
        <v>0</v>
      </c>
      <c r="F10" s="6">
        <f>IF(Inputs!$B$26&lt;&gt;"Ready","FIX INPUTS",IF(A10&lt;=(Inputs!D$17-Inputs!$B$4)*12,F9*(1+(((1+Inputs!D$21)*(1-Inputs!D$22))^(1/12)-1))+C10*Inputs!$B$12,F9))</f>
        <v>0</v>
      </c>
      <c r="G10" s="6">
        <f>IF(Inputs!$B$26&lt;&gt;"Ready","FIX INPUTS",IF(A10&lt;=(Inputs!D$17-Inputs!$B$4)*12,G9*(1+(((1+Inputs!D$21)*(1-Inputs!D$22))^(1/12)-1))+C10*Inputs!$B$13,G9))</f>
        <v>0</v>
      </c>
      <c r="H10" s="6">
        <f>IF(Inputs!$B$26&lt;&gt;"Ready","FIX INPUTS",SUM(E10:G10))</f>
        <v>0</v>
      </c>
      <c r="I10" s="6">
        <f>IF(Inputs!$B$26&lt;&gt;"Ready","FIX INPUTS",H10/(1+Inputs!D$23)^(MIN(A10,(Inputs!D$17-Inputs!$B$4)*12)/12))</f>
        <v>0</v>
      </c>
      <c r="J10" s="6">
        <f>IF(Inputs!$B$26&lt;&gt;"Ready","FIX INPUTS",C10+J9)</f>
        <v>0</v>
      </c>
      <c r="K10" s="6">
        <f>IF(Inputs!$B$26&lt;&gt;"Ready","FIX INPUTS",D10+K9)</f>
        <v>0</v>
      </c>
    </row>
    <row r="11" spans="1:11" ht="27.95" customHeight="1" x14ac:dyDescent="0.25">
      <c r="A11" s="1">
        <v>6</v>
      </c>
      <c r="B11" s="1">
        <f>IF(Inputs!$B$26&lt;&gt;"Ready","FIX INPUTS",Inputs!$B$4+A11/12)</f>
        <v>40.5</v>
      </c>
      <c r="C11" s="6">
        <f>IF(Inputs!$B$26&lt;&gt;"Ready","FIX INPUTS",IF(A11&lt;=(Inputs!D$17-Inputs!$B$4)*12,Inputs!D$18*(1+Inputs!D$20)^INT((A11-1)/12),0))</f>
        <v>0</v>
      </c>
      <c r="D11" s="6">
        <f>IF(Inputs!$B$26&lt;&gt;"Ready","FIX INPUTS",IF(A11&lt;=(Inputs!D$17-Inputs!$B$4)*12,Inputs!D$19,0))</f>
        <v>0</v>
      </c>
      <c r="E11" s="6">
        <f>IF(Inputs!$B$26&lt;&gt;"Ready","FIX INPUTS",IF(A11&lt;=(Inputs!D$17-Inputs!$B$4)*12,E10*(1+(((1+Inputs!D$21)*(1-Inputs!D$22))^(1/12)-1))+C11*Inputs!$B$11+D11,E10))</f>
        <v>0</v>
      </c>
      <c r="F11" s="6">
        <f>IF(Inputs!$B$26&lt;&gt;"Ready","FIX INPUTS",IF(A11&lt;=(Inputs!D$17-Inputs!$B$4)*12,F10*(1+(((1+Inputs!D$21)*(1-Inputs!D$22))^(1/12)-1))+C11*Inputs!$B$12,F10))</f>
        <v>0</v>
      </c>
      <c r="G11" s="6">
        <f>IF(Inputs!$B$26&lt;&gt;"Ready","FIX INPUTS",IF(A11&lt;=(Inputs!D$17-Inputs!$B$4)*12,G10*(1+(((1+Inputs!D$21)*(1-Inputs!D$22))^(1/12)-1))+C11*Inputs!$B$13,G10))</f>
        <v>0</v>
      </c>
      <c r="H11" s="6">
        <f>IF(Inputs!$B$26&lt;&gt;"Ready","FIX INPUTS",SUM(E11:G11))</f>
        <v>0</v>
      </c>
      <c r="I11" s="6">
        <f>IF(Inputs!$B$26&lt;&gt;"Ready","FIX INPUTS",H11/(1+Inputs!D$23)^(MIN(A11,(Inputs!D$17-Inputs!$B$4)*12)/12))</f>
        <v>0</v>
      </c>
      <c r="J11" s="6">
        <f>IF(Inputs!$B$26&lt;&gt;"Ready","FIX INPUTS",C11+J10)</f>
        <v>0</v>
      </c>
      <c r="K11" s="6">
        <f>IF(Inputs!$B$26&lt;&gt;"Ready","FIX INPUTS",D11+K10)</f>
        <v>0</v>
      </c>
    </row>
    <row r="12" spans="1:11" ht="27.95" customHeight="1" x14ac:dyDescent="0.25">
      <c r="A12" s="1">
        <v>7</v>
      </c>
      <c r="B12" s="1">
        <f>IF(Inputs!$B$26&lt;&gt;"Ready","FIX INPUTS",Inputs!$B$4+A12/12)</f>
        <v>40.583333333333336</v>
      </c>
      <c r="C12" s="6">
        <f>IF(Inputs!$B$26&lt;&gt;"Ready","FIX INPUTS",IF(A12&lt;=(Inputs!D$17-Inputs!$B$4)*12,Inputs!D$18*(1+Inputs!D$20)^INT((A12-1)/12),0))</f>
        <v>0</v>
      </c>
      <c r="D12" s="6">
        <f>IF(Inputs!$B$26&lt;&gt;"Ready","FIX INPUTS",IF(A12&lt;=(Inputs!D$17-Inputs!$B$4)*12,Inputs!D$19,0))</f>
        <v>0</v>
      </c>
      <c r="E12" s="6">
        <f>IF(Inputs!$B$26&lt;&gt;"Ready","FIX INPUTS",IF(A12&lt;=(Inputs!D$17-Inputs!$B$4)*12,E11*(1+(((1+Inputs!D$21)*(1-Inputs!D$22))^(1/12)-1))+C12*Inputs!$B$11+D12,E11))</f>
        <v>0</v>
      </c>
      <c r="F12" s="6">
        <f>IF(Inputs!$B$26&lt;&gt;"Ready","FIX INPUTS",IF(A12&lt;=(Inputs!D$17-Inputs!$B$4)*12,F11*(1+(((1+Inputs!D$21)*(1-Inputs!D$22))^(1/12)-1))+C12*Inputs!$B$12,F11))</f>
        <v>0</v>
      </c>
      <c r="G12" s="6">
        <f>IF(Inputs!$B$26&lt;&gt;"Ready","FIX INPUTS",IF(A12&lt;=(Inputs!D$17-Inputs!$B$4)*12,G11*(1+(((1+Inputs!D$21)*(1-Inputs!D$22))^(1/12)-1))+C12*Inputs!$B$13,G11))</f>
        <v>0</v>
      </c>
      <c r="H12" s="6">
        <f>IF(Inputs!$B$26&lt;&gt;"Ready","FIX INPUTS",SUM(E12:G12))</f>
        <v>0</v>
      </c>
      <c r="I12" s="6">
        <f>IF(Inputs!$B$26&lt;&gt;"Ready","FIX INPUTS",H12/(1+Inputs!D$23)^(MIN(A12,(Inputs!D$17-Inputs!$B$4)*12)/12))</f>
        <v>0</v>
      </c>
      <c r="J12" s="6">
        <f>IF(Inputs!$B$26&lt;&gt;"Ready","FIX INPUTS",C12+J11)</f>
        <v>0</v>
      </c>
      <c r="K12" s="6">
        <f>IF(Inputs!$B$26&lt;&gt;"Ready","FIX INPUTS",D12+K11)</f>
        <v>0</v>
      </c>
    </row>
    <row r="13" spans="1:11" ht="27.95" customHeight="1" x14ac:dyDescent="0.25">
      <c r="A13" s="1">
        <v>8</v>
      </c>
      <c r="B13" s="1">
        <f>IF(Inputs!$B$26&lt;&gt;"Ready","FIX INPUTS",Inputs!$B$4+A13/12)</f>
        <v>40.666666666666664</v>
      </c>
      <c r="C13" s="6">
        <f>IF(Inputs!$B$26&lt;&gt;"Ready","FIX INPUTS",IF(A13&lt;=(Inputs!D$17-Inputs!$B$4)*12,Inputs!D$18*(1+Inputs!D$20)^INT((A13-1)/12),0))</f>
        <v>0</v>
      </c>
      <c r="D13" s="6">
        <f>IF(Inputs!$B$26&lt;&gt;"Ready","FIX INPUTS",IF(A13&lt;=(Inputs!D$17-Inputs!$B$4)*12,Inputs!D$19,0))</f>
        <v>0</v>
      </c>
      <c r="E13" s="6">
        <f>IF(Inputs!$B$26&lt;&gt;"Ready","FIX INPUTS",IF(A13&lt;=(Inputs!D$17-Inputs!$B$4)*12,E12*(1+(((1+Inputs!D$21)*(1-Inputs!D$22))^(1/12)-1))+C13*Inputs!$B$11+D13,E12))</f>
        <v>0</v>
      </c>
      <c r="F13" s="6">
        <f>IF(Inputs!$B$26&lt;&gt;"Ready","FIX INPUTS",IF(A13&lt;=(Inputs!D$17-Inputs!$B$4)*12,F12*(1+(((1+Inputs!D$21)*(1-Inputs!D$22))^(1/12)-1))+C13*Inputs!$B$12,F12))</f>
        <v>0</v>
      </c>
      <c r="G13" s="6">
        <f>IF(Inputs!$B$26&lt;&gt;"Ready","FIX INPUTS",IF(A13&lt;=(Inputs!D$17-Inputs!$B$4)*12,G12*(1+(((1+Inputs!D$21)*(1-Inputs!D$22))^(1/12)-1))+C13*Inputs!$B$13,G12))</f>
        <v>0</v>
      </c>
      <c r="H13" s="6">
        <f>IF(Inputs!$B$26&lt;&gt;"Ready","FIX INPUTS",SUM(E13:G13))</f>
        <v>0</v>
      </c>
      <c r="I13" s="6">
        <f>IF(Inputs!$B$26&lt;&gt;"Ready","FIX INPUTS",H13/(1+Inputs!D$23)^(MIN(A13,(Inputs!D$17-Inputs!$B$4)*12)/12))</f>
        <v>0</v>
      </c>
      <c r="J13" s="6">
        <f>IF(Inputs!$B$26&lt;&gt;"Ready","FIX INPUTS",C13+J12)</f>
        <v>0</v>
      </c>
      <c r="K13" s="6">
        <f>IF(Inputs!$B$26&lt;&gt;"Ready","FIX INPUTS",D13+K12)</f>
        <v>0</v>
      </c>
    </row>
    <row r="14" spans="1:11" ht="27.95" customHeight="1" x14ac:dyDescent="0.25">
      <c r="A14" s="1">
        <v>9</v>
      </c>
      <c r="B14" s="1">
        <f>IF(Inputs!$B$26&lt;&gt;"Ready","FIX INPUTS",Inputs!$B$4+A14/12)</f>
        <v>40.75</v>
      </c>
      <c r="C14" s="6">
        <f>IF(Inputs!$B$26&lt;&gt;"Ready","FIX INPUTS",IF(A14&lt;=(Inputs!D$17-Inputs!$B$4)*12,Inputs!D$18*(1+Inputs!D$20)^INT((A14-1)/12),0))</f>
        <v>0</v>
      </c>
      <c r="D14" s="6">
        <f>IF(Inputs!$B$26&lt;&gt;"Ready","FIX INPUTS",IF(A14&lt;=(Inputs!D$17-Inputs!$B$4)*12,Inputs!D$19,0))</f>
        <v>0</v>
      </c>
      <c r="E14" s="6">
        <f>IF(Inputs!$B$26&lt;&gt;"Ready","FIX INPUTS",IF(A14&lt;=(Inputs!D$17-Inputs!$B$4)*12,E13*(1+(((1+Inputs!D$21)*(1-Inputs!D$22))^(1/12)-1))+C14*Inputs!$B$11+D14,E13))</f>
        <v>0</v>
      </c>
      <c r="F14" s="6">
        <f>IF(Inputs!$B$26&lt;&gt;"Ready","FIX INPUTS",IF(A14&lt;=(Inputs!D$17-Inputs!$B$4)*12,F13*(1+(((1+Inputs!D$21)*(1-Inputs!D$22))^(1/12)-1))+C14*Inputs!$B$12,F13))</f>
        <v>0</v>
      </c>
      <c r="G14" s="6">
        <f>IF(Inputs!$B$26&lt;&gt;"Ready","FIX INPUTS",IF(A14&lt;=(Inputs!D$17-Inputs!$B$4)*12,G13*(1+(((1+Inputs!D$21)*(1-Inputs!D$22))^(1/12)-1))+C14*Inputs!$B$13,G13))</f>
        <v>0</v>
      </c>
      <c r="H14" s="6">
        <f>IF(Inputs!$B$26&lt;&gt;"Ready","FIX INPUTS",SUM(E14:G14))</f>
        <v>0</v>
      </c>
      <c r="I14" s="6">
        <f>IF(Inputs!$B$26&lt;&gt;"Ready","FIX INPUTS",H14/(1+Inputs!D$23)^(MIN(A14,(Inputs!D$17-Inputs!$B$4)*12)/12))</f>
        <v>0</v>
      </c>
      <c r="J14" s="6">
        <f>IF(Inputs!$B$26&lt;&gt;"Ready","FIX INPUTS",C14+J13)</f>
        <v>0</v>
      </c>
      <c r="K14" s="6">
        <f>IF(Inputs!$B$26&lt;&gt;"Ready","FIX INPUTS",D14+K13)</f>
        <v>0</v>
      </c>
    </row>
    <row r="15" spans="1:11" ht="27.95" customHeight="1" x14ac:dyDescent="0.25">
      <c r="A15" s="1">
        <v>10</v>
      </c>
      <c r="B15" s="1">
        <f>IF(Inputs!$B$26&lt;&gt;"Ready","FIX INPUTS",Inputs!$B$4+A15/12)</f>
        <v>40.833333333333336</v>
      </c>
      <c r="C15" s="6">
        <f>IF(Inputs!$B$26&lt;&gt;"Ready","FIX INPUTS",IF(A15&lt;=(Inputs!D$17-Inputs!$B$4)*12,Inputs!D$18*(1+Inputs!D$20)^INT((A15-1)/12),0))</f>
        <v>0</v>
      </c>
      <c r="D15" s="6">
        <f>IF(Inputs!$B$26&lt;&gt;"Ready","FIX INPUTS",IF(A15&lt;=(Inputs!D$17-Inputs!$B$4)*12,Inputs!D$19,0))</f>
        <v>0</v>
      </c>
      <c r="E15" s="6">
        <f>IF(Inputs!$B$26&lt;&gt;"Ready","FIX INPUTS",IF(A15&lt;=(Inputs!D$17-Inputs!$B$4)*12,E14*(1+(((1+Inputs!D$21)*(1-Inputs!D$22))^(1/12)-1))+C15*Inputs!$B$11+D15,E14))</f>
        <v>0</v>
      </c>
      <c r="F15" s="6">
        <f>IF(Inputs!$B$26&lt;&gt;"Ready","FIX INPUTS",IF(A15&lt;=(Inputs!D$17-Inputs!$B$4)*12,F14*(1+(((1+Inputs!D$21)*(1-Inputs!D$22))^(1/12)-1))+C15*Inputs!$B$12,F14))</f>
        <v>0</v>
      </c>
      <c r="G15" s="6">
        <f>IF(Inputs!$B$26&lt;&gt;"Ready","FIX INPUTS",IF(A15&lt;=(Inputs!D$17-Inputs!$B$4)*12,G14*(1+(((1+Inputs!D$21)*(1-Inputs!D$22))^(1/12)-1))+C15*Inputs!$B$13,G14))</f>
        <v>0</v>
      </c>
      <c r="H15" s="6">
        <f>IF(Inputs!$B$26&lt;&gt;"Ready","FIX INPUTS",SUM(E15:G15))</f>
        <v>0</v>
      </c>
      <c r="I15" s="6">
        <f>IF(Inputs!$B$26&lt;&gt;"Ready","FIX INPUTS",H15/(1+Inputs!D$23)^(MIN(A15,(Inputs!D$17-Inputs!$B$4)*12)/12))</f>
        <v>0</v>
      </c>
      <c r="J15" s="6">
        <f>IF(Inputs!$B$26&lt;&gt;"Ready","FIX INPUTS",C15+J14)</f>
        <v>0</v>
      </c>
      <c r="K15" s="6">
        <f>IF(Inputs!$B$26&lt;&gt;"Ready","FIX INPUTS",D15+K14)</f>
        <v>0</v>
      </c>
    </row>
    <row r="16" spans="1:11" ht="27.95" customHeight="1" x14ac:dyDescent="0.25">
      <c r="A16" s="1">
        <v>11</v>
      </c>
      <c r="B16" s="1">
        <f>IF(Inputs!$B$26&lt;&gt;"Ready","FIX INPUTS",Inputs!$B$4+A16/12)</f>
        <v>40.916666666666664</v>
      </c>
      <c r="C16" s="6">
        <f>IF(Inputs!$B$26&lt;&gt;"Ready","FIX INPUTS",IF(A16&lt;=(Inputs!D$17-Inputs!$B$4)*12,Inputs!D$18*(1+Inputs!D$20)^INT((A16-1)/12),0))</f>
        <v>0</v>
      </c>
      <c r="D16" s="6">
        <f>IF(Inputs!$B$26&lt;&gt;"Ready","FIX INPUTS",IF(A16&lt;=(Inputs!D$17-Inputs!$B$4)*12,Inputs!D$19,0))</f>
        <v>0</v>
      </c>
      <c r="E16" s="6">
        <f>IF(Inputs!$B$26&lt;&gt;"Ready","FIX INPUTS",IF(A16&lt;=(Inputs!D$17-Inputs!$B$4)*12,E15*(1+(((1+Inputs!D$21)*(1-Inputs!D$22))^(1/12)-1))+C16*Inputs!$B$11+D16,E15))</f>
        <v>0</v>
      </c>
      <c r="F16" s="6">
        <f>IF(Inputs!$B$26&lt;&gt;"Ready","FIX INPUTS",IF(A16&lt;=(Inputs!D$17-Inputs!$B$4)*12,F15*(1+(((1+Inputs!D$21)*(1-Inputs!D$22))^(1/12)-1))+C16*Inputs!$B$12,F15))</f>
        <v>0</v>
      </c>
      <c r="G16" s="6">
        <f>IF(Inputs!$B$26&lt;&gt;"Ready","FIX INPUTS",IF(A16&lt;=(Inputs!D$17-Inputs!$B$4)*12,G15*(1+(((1+Inputs!D$21)*(1-Inputs!D$22))^(1/12)-1))+C16*Inputs!$B$13,G15))</f>
        <v>0</v>
      </c>
      <c r="H16" s="6">
        <f>IF(Inputs!$B$26&lt;&gt;"Ready","FIX INPUTS",SUM(E16:G16))</f>
        <v>0</v>
      </c>
      <c r="I16" s="6">
        <f>IF(Inputs!$B$26&lt;&gt;"Ready","FIX INPUTS",H16/(1+Inputs!D$23)^(MIN(A16,(Inputs!D$17-Inputs!$B$4)*12)/12))</f>
        <v>0</v>
      </c>
      <c r="J16" s="6">
        <f>IF(Inputs!$B$26&lt;&gt;"Ready","FIX INPUTS",C16+J15)</f>
        <v>0</v>
      </c>
      <c r="K16" s="6">
        <f>IF(Inputs!$B$26&lt;&gt;"Ready","FIX INPUTS",D16+K15)</f>
        <v>0</v>
      </c>
    </row>
    <row r="17" spans="1:11" ht="27.95" customHeight="1" x14ac:dyDescent="0.25">
      <c r="A17" s="1">
        <v>12</v>
      </c>
      <c r="B17" s="1">
        <f>IF(Inputs!$B$26&lt;&gt;"Ready","FIX INPUTS",Inputs!$B$4+A17/12)</f>
        <v>41</v>
      </c>
      <c r="C17" s="6">
        <f>IF(Inputs!$B$26&lt;&gt;"Ready","FIX INPUTS",IF(A17&lt;=(Inputs!D$17-Inputs!$B$4)*12,Inputs!D$18*(1+Inputs!D$20)^INT((A17-1)/12),0))</f>
        <v>0</v>
      </c>
      <c r="D17" s="6">
        <f>IF(Inputs!$B$26&lt;&gt;"Ready","FIX INPUTS",IF(A17&lt;=(Inputs!D$17-Inputs!$B$4)*12,Inputs!D$19,0))</f>
        <v>0</v>
      </c>
      <c r="E17" s="6">
        <f>IF(Inputs!$B$26&lt;&gt;"Ready","FIX INPUTS",IF(A17&lt;=(Inputs!D$17-Inputs!$B$4)*12,E16*(1+(((1+Inputs!D$21)*(1-Inputs!D$22))^(1/12)-1))+C17*Inputs!$B$11+D17,E16))</f>
        <v>0</v>
      </c>
      <c r="F17" s="6">
        <f>IF(Inputs!$B$26&lt;&gt;"Ready","FIX INPUTS",IF(A17&lt;=(Inputs!D$17-Inputs!$B$4)*12,F16*(1+(((1+Inputs!D$21)*(1-Inputs!D$22))^(1/12)-1))+C17*Inputs!$B$12,F16))</f>
        <v>0</v>
      </c>
      <c r="G17" s="6">
        <f>IF(Inputs!$B$26&lt;&gt;"Ready","FIX INPUTS",IF(A17&lt;=(Inputs!D$17-Inputs!$B$4)*12,G16*(1+(((1+Inputs!D$21)*(1-Inputs!D$22))^(1/12)-1))+C17*Inputs!$B$13,G16))</f>
        <v>0</v>
      </c>
      <c r="H17" s="6">
        <f>IF(Inputs!$B$26&lt;&gt;"Ready","FIX INPUTS",SUM(E17:G17))</f>
        <v>0</v>
      </c>
      <c r="I17" s="6">
        <f>IF(Inputs!$B$26&lt;&gt;"Ready","FIX INPUTS",H17/(1+Inputs!D$23)^(MIN(A17,(Inputs!D$17-Inputs!$B$4)*12)/12))</f>
        <v>0</v>
      </c>
      <c r="J17" s="6">
        <f>IF(Inputs!$B$26&lt;&gt;"Ready","FIX INPUTS",C17+J16)</f>
        <v>0</v>
      </c>
      <c r="K17" s="6">
        <f>IF(Inputs!$B$26&lt;&gt;"Ready","FIX INPUTS",D17+K16)</f>
        <v>0</v>
      </c>
    </row>
    <row r="18" spans="1:11" ht="27.95" customHeight="1" x14ac:dyDescent="0.25">
      <c r="A18" s="1">
        <v>13</v>
      </c>
      <c r="B18" s="1">
        <f>IF(Inputs!$B$26&lt;&gt;"Ready","FIX INPUTS",Inputs!$B$4+A18/12)</f>
        <v>41.083333333333336</v>
      </c>
      <c r="C18" s="6">
        <f>IF(Inputs!$B$26&lt;&gt;"Ready","FIX INPUTS",IF(A18&lt;=(Inputs!D$17-Inputs!$B$4)*12,Inputs!D$18*(1+Inputs!D$20)^INT((A18-1)/12),0))</f>
        <v>0</v>
      </c>
      <c r="D18" s="6">
        <f>IF(Inputs!$B$26&lt;&gt;"Ready","FIX INPUTS",IF(A18&lt;=(Inputs!D$17-Inputs!$B$4)*12,Inputs!D$19,0))</f>
        <v>0</v>
      </c>
      <c r="E18" s="6">
        <f>IF(Inputs!$B$26&lt;&gt;"Ready","FIX INPUTS",IF(A18&lt;=(Inputs!D$17-Inputs!$B$4)*12,E17*(1+(((1+Inputs!D$21)*(1-Inputs!D$22))^(1/12)-1))+C18*Inputs!$B$11+D18,E17))</f>
        <v>0</v>
      </c>
      <c r="F18" s="6">
        <f>IF(Inputs!$B$26&lt;&gt;"Ready","FIX INPUTS",IF(A18&lt;=(Inputs!D$17-Inputs!$B$4)*12,F17*(1+(((1+Inputs!D$21)*(1-Inputs!D$22))^(1/12)-1))+C18*Inputs!$B$12,F17))</f>
        <v>0</v>
      </c>
      <c r="G18" s="6">
        <f>IF(Inputs!$B$26&lt;&gt;"Ready","FIX INPUTS",IF(A18&lt;=(Inputs!D$17-Inputs!$B$4)*12,G17*(1+(((1+Inputs!D$21)*(1-Inputs!D$22))^(1/12)-1))+C18*Inputs!$B$13,G17))</f>
        <v>0</v>
      </c>
      <c r="H18" s="6">
        <f>IF(Inputs!$B$26&lt;&gt;"Ready","FIX INPUTS",SUM(E18:G18))</f>
        <v>0</v>
      </c>
      <c r="I18" s="6">
        <f>IF(Inputs!$B$26&lt;&gt;"Ready","FIX INPUTS",H18/(1+Inputs!D$23)^(MIN(A18,(Inputs!D$17-Inputs!$B$4)*12)/12))</f>
        <v>0</v>
      </c>
      <c r="J18" s="6">
        <f>IF(Inputs!$B$26&lt;&gt;"Ready","FIX INPUTS",C18+J17)</f>
        <v>0</v>
      </c>
      <c r="K18" s="6">
        <f>IF(Inputs!$B$26&lt;&gt;"Ready","FIX INPUTS",D18+K17)</f>
        <v>0</v>
      </c>
    </row>
    <row r="19" spans="1:11" ht="27.95" customHeight="1" x14ac:dyDescent="0.25">
      <c r="A19" s="1">
        <v>14</v>
      </c>
      <c r="B19" s="1">
        <f>IF(Inputs!$B$26&lt;&gt;"Ready","FIX INPUTS",Inputs!$B$4+A19/12)</f>
        <v>41.166666666666664</v>
      </c>
      <c r="C19" s="6">
        <f>IF(Inputs!$B$26&lt;&gt;"Ready","FIX INPUTS",IF(A19&lt;=(Inputs!D$17-Inputs!$B$4)*12,Inputs!D$18*(1+Inputs!D$20)^INT((A19-1)/12),0))</f>
        <v>0</v>
      </c>
      <c r="D19" s="6">
        <f>IF(Inputs!$B$26&lt;&gt;"Ready","FIX INPUTS",IF(A19&lt;=(Inputs!D$17-Inputs!$B$4)*12,Inputs!D$19,0))</f>
        <v>0</v>
      </c>
      <c r="E19" s="6">
        <f>IF(Inputs!$B$26&lt;&gt;"Ready","FIX INPUTS",IF(A19&lt;=(Inputs!D$17-Inputs!$B$4)*12,E18*(1+(((1+Inputs!D$21)*(1-Inputs!D$22))^(1/12)-1))+C19*Inputs!$B$11+D19,E18))</f>
        <v>0</v>
      </c>
      <c r="F19" s="6">
        <f>IF(Inputs!$B$26&lt;&gt;"Ready","FIX INPUTS",IF(A19&lt;=(Inputs!D$17-Inputs!$B$4)*12,F18*(1+(((1+Inputs!D$21)*(1-Inputs!D$22))^(1/12)-1))+C19*Inputs!$B$12,F18))</f>
        <v>0</v>
      </c>
      <c r="G19" s="6">
        <f>IF(Inputs!$B$26&lt;&gt;"Ready","FIX INPUTS",IF(A19&lt;=(Inputs!D$17-Inputs!$B$4)*12,G18*(1+(((1+Inputs!D$21)*(1-Inputs!D$22))^(1/12)-1))+C19*Inputs!$B$13,G18))</f>
        <v>0</v>
      </c>
      <c r="H19" s="6">
        <f>IF(Inputs!$B$26&lt;&gt;"Ready","FIX INPUTS",SUM(E19:G19))</f>
        <v>0</v>
      </c>
      <c r="I19" s="6">
        <f>IF(Inputs!$B$26&lt;&gt;"Ready","FIX INPUTS",H19/(1+Inputs!D$23)^(MIN(A19,(Inputs!D$17-Inputs!$B$4)*12)/12))</f>
        <v>0</v>
      </c>
      <c r="J19" s="6">
        <f>IF(Inputs!$B$26&lt;&gt;"Ready","FIX INPUTS",C19+J18)</f>
        <v>0</v>
      </c>
      <c r="K19" s="6">
        <f>IF(Inputs!$B$26&lt;&gt;"Ready","FIX INPUTS",D19+K18)</f>
        <v>0</v>
      </c>
    </row>
    <row r="20" spans="1:11" ht="27.95" customHeight="1" x14ac:dyDescent="0.25">
      <c r="A20" s="1">
        <v>15</v>
      </c>
      <c r="B20" s="1">
        <f>IF(Inputs!$B$26&lt;&gt;"Ready","FIX INPUTS",Inputs!$B$4+A20/12)</f>
        <v>41.25</v>
      </c>
      <c r="C20" s="6">
        <f>IF(Inputs!$B$26&lt;&gt;"Ready","FIX INPUTS",IF(A20&lt;=(Inputs!D$17-Inputs!$B$4)*12,Inputs!D$18*(1+Inputs!D$20)^INT((A20-1)/12),0))</f>
        <v>0</v>
      </c>
      <c r="D20" s="6">
        <f>IF(Inputs!$B$26&lt;&gt;"Ready","FIX INPUTS",IF(A20&lt;=(Inputs!D$17-Inputs!$B$4)*12,Inputs!D$19,0))</f>
        <v>0</v>
      </c>
      <c r="E20" s="6">
        <f>IF(Inputs!$B$26&lt;&gt;"Ready","FIX INPUTS",IF(A20&lt;=(Inputs!D$17-Inputs!$B$4)*12,E19*(1+(((1+Inputs!D$21)*(1-Inputs!D$22))^(1/12)-1))+C20*Inputs!$B$11+D20,E19))</f>
        <v>0</v>
      </c>
      <c r="F20" s="6">
        <f>IF(Inputs!$B$26&lt;&gt;"Ready","FIX INPUTS",IF(A20&lt;=(Inputs!D$17-Inputs!$B$4)*12,F19*(1+(((1+Inputs!D$21)*(1-Inputs!D$22))^(1/12)-1))+C20*Inputs!$B$12,F19))</f>
        <v>0</v>
      </c>
      <c r="G20" s="6">
        <f>IF(Inputs!$B$26&lt;&gt;"Ready","FIX INPUTS",IF(A20&lt;=(Inputs!D$17-Inputs!$B$4)*12,G19*(1+(((1+Inputs!D$21)*(1-Inputs!D$22))^(1/12)-1))+C20*Inputs!$B$13,G19))</f>
        <v>0</v>
      </c>
      <c r="H20" s="6">
        <f>IF(Inputs!$B$26&lt;&gt;"Ready","FIX INPUTS",SUM(E20:G20))</f>
        <v>0</v>
      </c>
      <c r="I20" s="6">
        <f>IF(Inputs!$B$26&lt;&gt;"Ready","FIX INPUTS",H20/(1+Inputs!D$23)^(MIN(A20,(Inputs!D$17-Inputs!$B$4)*12)/12))</f>
        <v>0</v>
      </c>
      <c r="J20" s="6">
        <f>IF(Inputs!$B$26&lt;&gt;"Ready","FIX INPUTS",C20+J19)</f>
        <v>0</v>
      </c>
      <c r="K20" s="6">
        <f>IF(Inputs!$B$26&lt;&gt;"Ready","FIX INPUTS",D20+K19)</f>
        <v>0</v>
      </c>
    </row>
    <row r="21" spans="1:11" ht="27.95" customHeight="1" x14ac:dyDescent="0.25">
      <c r="A21" s="1">
        <v>16</v>
      </c>
      <c r="B21" s="1">
        <f>IF(Inputs!$B$26&lt;&gt;"Ready","FIX INPUTS",Inputs!$B$4+A21/12)</f>
        <v>41.333333333333336</v>
      </c>
      <c r="C21" s="6">
        <f>IF(Inputs!$B$26&lt;&gt;"Ready","FIX INPUTS",IF(A21&lt;=(Inputs!D$17-Inputs!$B$4)*12,Inputs!D$18*(1+Inputs!D$20)^INT((A21-1)/12),0))</f>
        <v>0</v>
      </c>
      <c r="D21" s="6">
        <f>IF(Inputs!$B$26&lt;&gt;"Ready","FIX INPUTS",IF(A21&lt;=(Inputs!D$17-Inputs!$B$4)*12,Inputs!D$19,0))</f>
        <v>0</v>
      </c>
      <c r="E21" s="6">
        <f>IF(Inputs!$B$26&lt;&gt;"Ready","FIX INPUTS",IF(A21&lt;=(Inputs!D$17-Inputs!$B$4)*12,E20*(1+(((1+Inputs!D$21)*(1-Inputs!D$22))^(1/12)-1))+C21*Inputs!$B$11+D21,E20))</f>
        <v>0</v>
      </c>
      <c r="F21" s="6">
        <f>IF(Inputs!$B$26&lt;&gt;"Ready","FIX INPUTS",IF(A21&lt;=(Inputs!D$17-Inputs!$B$4)*12,F20*(1+(((1+Inputs!D$21)*(1-Inputs!D$22))^(1/12)-1))+C21*Inputs!$B$12,F20))</f>
        <v>0</v>
      </c>
      <c r="G21" s="6">
        <f>IF(Inputs!$B$26&lt;&gt;"Ready","FIX INPUTS",IF(A21&lt;=(Inputs!D$17-Inputs!$B$4)*12,G20*(1+(((1+Inputs!D$21)*(1-Inputs!D$22))^(1/12)-1))+C21*Inputs!$B$13,G20))</f>
        <v>0</v>
      </c>
      <c r="H21" s="6">
        <f>IF(Inputs!$B$26&lt;&gt;"Ready","FIX INPUTS",SUM(E21:G21))</f>
        <v>0</v>
      </c>
      <c r="I21" s="6">
        <f>IF(Inputs!$B$26&lt;&gt;"Ready","FIX INPUTS",H21/(1+Inputs!D$23)^(MIN(A21,(Inputs!D$17-Inputs!$B$4)*12)/12))</f>
        <v>0</v>
      </c>
      <c r="J21" s="6">
        <f>IF(Inputs!$B$26&lt;&gt;"Ready","FIX INPUTS",C21+J20)</f>
        <v>0</v>
      </c>
      <c r="K21" s="6">
        <f>IF(Inputs!$B$26&lt;&gt;"Ready","FIX INPUTS",D21+K20)</f>
        <v>0</v>
      </c>
    </row>
    <row r="22" spans="1:11" ht="27.95" customHeight="1" x14ac:dyDescent="0.25">
      <c r="A22" s="1">
        <v>17</v>
      </c>
      <c r="B22" s="1">
        <f>IF(Inputs!$B$26&lt;&gt;"Ready","FIX INPUTS",Inputs!$B$4+A22/12)</f>
        <v>41.416666666666664</v>
      </c>
      <c r="C22" s="6">
        <f>IF(Inputs!$B$26&lt;&gt;"Ready","FIX INPUTS",IF(A22&lt;=(Inputs!D$17-Inputs!$B$4)*12,Inputs!D$18*(1+Inputs!D$20)^INT((A22-1)/12),0))</f>
        <v>0</v>
      </c>
      <c r="D22" s="6">
        <f>IF(Inputs!$B$26&lt;&gt;"Ready","FIX INPUTS",IF(A22&lt;=(Inputs!D$17-Inputs!$B$4)*12,Inputs!D$19,0))</f>
        <v>0</v>
      </c>
      <c r="E22" s="6">
        <f>IF(Inputs!$B$26&lt;&gt;"Ready","FIX INPUTS",IF(A22&lt;=(Inputs!D$17-Inputs!$B$4)*12,E21*(1+(((1+Inputs!D$21)*(1-Inputs!D$22))^(1/12)-1))+C22*Inputs!$B$11+D22,E21))</f>
        <v>0</v>
      </c>
      <c r="F22" s="6">
        <f>IF(Inputs!$B$26&lt;&gt;"Ready","FIX INPUTS",IF(A22&lt;=(Inputs!D$17-Inputs!$B$4)*12,F21*(1+(((1+Inputs!D$21)*(1-Inputs!D$22))^(1/12)-1))+C22*Inputs!$B$12,F21))</f>
        <v>0</v>
      </c>
      <c r="G22" s="6">
        <f>IF(Inputs!$B$26&lt;&gt;"Ready","FIX INPUTS",IF(A22&lt;=(Inputs!D$17-Inputs!$B$4)*12,G21*(1+(((1+Inputs!D$21)*(1-Inputs!D$22))^(1/12)-1))+C22*Inputs!$B$13,G21))</f>
        <v>0</v>
      </c>
      <c r="H22" s="6">
        <f>IF(Inputs!$B$26&lt;&gt;"Ready","FIX INPUTS",SUM(E22:G22))</f>
        <v>0</v>
      </c>
      <c r="I22" s="6">
        <f>IF(Inputs!$B$26&lt;&gt;"Ready","FIX INPUTS",H22/(1+Inputs!D$23)^(MIN(A22,(Inputs!D$17-Inputs!$B$4)*12)/12))</f>
        <v>0</v>
      </c>
      <c r="J22" s="6">
        <f>IF(Inputs!$B$26&lt;&gt;"Ready","FIX INPUTS",C22+J21)</f>
        <v>0</v>
      </c>
      <c r="K22" s="6">
        <f>IF(Inputs!$B$26&lt;&gt;"Ready","FIX INPUTS",D22+K21)</f>
        <v>0</v>
      </c>
    </row>
    <row r="23" spans="1:11" ht="27.95" customHeight="1" x14ac:dyDescent="0.25">
      <c r="A23" s="1">
        <v>18</v>
      </c>
      <c r="B23" s="1">
        <f>IF(Inputs!$B$26&lt;&gt;"Ready","FIX INPUTS",Inputs!$B$4+A23/12)</f>
        <v>41.5</v>
      </c>
      <c r="C23" s="6">
        <f>IF(Inputs!$B$26&lt;&gt;"Ready","FIX INPUTS",IF(A23&lt;=(Inputs!D$17-Inputs!$B$4)*12,Inputs!D$18*(1+Inputs!D$20)^INT((A23-1)/12),0))</f>
        <v>0</v>
      </c>
      <c r="D23" s="6">
        <f>IF(Inputs!$B$26&lt;&gt;"Ready","FIX INPUTS",IF(A23&lt;=(Inputs!D$17-Inputs!$B$4)*12,Inputs!D$19,0))</f>
        <v>0</v>
      </c>
      <c r="E23" s="6">
        <f>IF(Inputs!$B$26&lt;&gt;"Ready","FIX INPUTS",IF(A23&lt;=(Inputs!D$17-Inputs!$B$4)*12,E22*(1+(((1+Inputs!D$21)*(1-Inputs!D$22))^(1/12)-1))+C23*Inputs!$B$11+D23,E22))</f>
        <v>0</v>
      </c>
      <c r="F23" s="6">
        <f>IF(Inputs!$B$26&lt;&gt;"Ready","FIX INPUTS",IF(A23&lt;=(Inputs!D$17-Inputs!$B$4)*12,F22*(1+(((1+Inputs!D$21)*(1-Inputs!D$22))^(1/12)-1))+C23*Inputs!$B$12,F22))</f>
        <v>0</v>
      </c>
      <c r="G23" s="6">
        <f>IF(Inputs!$B$26&lt;&gt;"Ready","FIX INPUTS",IF(A23&lt;=(Inputs!D$17-Inputs!$B$4)*12,G22*(1+(((1+Inputs!D$21)*(1-Inputs!D$22))^(1/12)-1))+C23*Inputs!$B$13,G22))</f>
        <v>0</v>
      </c>
      <c r="H23" s="6">
        <f>IF(Inputs!$B$26&lt;&gt;"Ready","FIX INPUTS",SUM(E23:G23))</f>
        <v>0</v>
      </c>
      <c r="I23" s="6">
        <f>IF(Inputs!$B$26&lt;&gt;"Ready","FIX INPUTS",H23/(1+Inputs!D$23)^(MIN(A23,(Inputs!D$17-Inputs!$B$4)*12)/12))</f>
        <v>0</v>
      </c>
      <c r="J23" s="6">
        <f>IF(Inputs!$B$26&lt;&gt;"Ready","FIX INPUTS",C23+J22)</f>
        <v>0</v>
      </c>
      <c r="K23" s="6">
        <f>IF(Inputs!$B$26&lt;&gt;"Ready","FIX INPUTS",D23+K22)</f>
        <v>0</v>
      </c>
    </row>
    <row r="24" spans="1:11" ht="27.95" customHeight="1" x14ac:dyDescent="0.25">
      <c r="A24" s="1">
        <v>19</v>
      </c>
      <c r="B24" s="1">
        <f>IF(Inputs!$B$26&lt;&gt;"Ready","FIX INPUTS",Inputs!$B$4+A24/12)</f>
        <v>41.583333333333336</v>
      </c>
      <c r="C24" s="6">
        <f>IF(Inputs!$B$26&lt;&gt;"Ready","FIX INPUTS",IF(A24&lt;=(Inputs!D$17-Inputs!$B$4)*12,Inputs!D$18*(1+Inputs!D$20)^INT((A24-1)/12),0))</f>
        <v>0</v>
      </c>
      <c r="D24" s="6">
        <f>IF(Inputs!$B$26&lt;&gt;"Ready","FIX INPUTS",IF(A24&lt;=(Inputs!D$17-Inputs!$B$4)*12,Inputs!D$19,0))</f>
        <v>0</v>
      </c>
      <c r="E24" s="6">
        <f>IF(Inputs!$B$26&lt;&gt;"Ready","FIX INPUTS",IF(A24&lt;=(Inputs!D$17-Inputs!$B$4)*12,E23*(1+(((1+Inputs!D$21)*(1-Inputs!D$22))^(1/12)-1))+C24*Inputs!$B$11+D24,E23))</f>
        <v>0</v>
      </c>
      <c r="F24" s="6">
        <f>IF(Inputs!$B$26&lt;&gt;"Ready","FIX INPUTS",IF(A24&lt;=(Inputs!D$17-Inputs!$B$4)*12,F23*(1+(((1+Inputs!D$21)*(1-Inputs!D$22))^(1/12)-1))+C24*Inputs!$B$12,F23))</f>
        <v>0</v>
      </c>
      <c r="G24" s="6">
        <f>IF(Inputs!$B$26&lt;&gt;"Ready","FIX INPUTS",IF(A24&lt;=(Inputs!D$17-Inputs!$B$4)*12,G23*(1+(((1+Inputs!D$21)*(1-Inputs!D$22))^(1/12)-1))+C24*Inputs!$B$13,G23))</f>
        <v>0</v>
      </c>
      <c r="H24" s="6">
        <f>IF(Inputs!$B$26&lt;&gt;"Ready","FIX INPUTS",SUM(E24:G24))</f>
        <v>0</v>
      </c>
      <c r="I24" s="6">
        <f>IF(Inputs!$B$26&lt;&gt;"Ready","FIX INPUTS",H24/(1+Inputs!D$23)^(MIN(A24,(Inputs!D$17-Inputs!$B$4)*12)/12))</f>
        <v>0</v>
      </c>
      <c r="J24" s="6">
        <f>IF(Inputs!$B$26&lt;&gt;"Ready","FIX INPUTS",C24+J23)</f>
        <v>0</v>
      </c>
      <c r="K24" s="6">
        <f>IF(Inputs!$B$26&lt;&gt;"Ready","FIX INPUTS",D24+K23)</f>
        <v>0</v>
      </c>
    </row>
    <row r="25" spans="1:11" ht="27.95" customHeight="1" x14ac:dyDescent="0.25">
      <c r="A25" s="1">
        <v>20</v>
      </c>
      <c r="B25" s="1">
        <f>IF(Inputs!$B$26&lt;&gt;"Ready","FIX INPUTS",Inputs!$B$4+A25/12)</f>
        <v>41.666666666666664</v>
      </c>
      <c r="C25" s="6">
        <f>IF(Inputs!$B$26&lt;&gt;"Ready","FIX INPUTS",IF(A25&lt;=(Inputs!D$17-Inputs!$B$4)*12,Inputs!D$18*(1+Inputs!D$20)^INT((A25-1)/12),0))</f>
        <v>0</v>
      </c>
      <c r="D25" s="6">
        <f>IF(Inputs!$B$26&lt;&gt;"Ready","FIX INPUTS",IF(A25&lt;=(Inputs!D$17-Inputs!$B$4)*12,Inputs!D$19,0))</f>
        <v>0</v>
      </c>
      <c r="E25" s="6">
        <f>IF(Inputs!$B$26&lt;&gt;"Ready","FIX INPUTS",IF(A25&lt;=(Inputs!D$17-Inputs!$B$4)*12,E24*(1+(((1+Inputs!D$21)*(1-Inputs!D$22))^(1/12)-1))+C25*Inputs!$B$11+D25,E24))</f>
        <v>0</v>
      </c>
      <c r="F25" s="6">
        <f>IF(Inputs!$B$26&lt;&gt;"Ready","FIX INPUTS",IF(A25&lt;=(Inputs!D$17-Inputs!$B$4)*12,F24*(1+(((1+Inputs!D$21)*(1-Inputs!D$22))^(1/12)-1))+C25*Inputs!$B$12,F24))</f>
        <v>0</v>
      </c>
      <c r="G25" s="6">
        <f>IF(Inputs!$B$26&lt;&gt;"Ready","FIX INPUTS",IF(A25&lt;=(Inputs!D$17-Inputs!$B$4)*12,G24*(1+(((1+Inputs!D$21)*(1-Inputs!D$22))^(1/12)-1))+C25*Inputs!$B$13,G24))</f>
        <v>0</v>
      </c>
      <c r="H25" s="6">
        <f>IF(Inputs!$B$26&lt;&gt;"Ready","FIX INPUTS",SUM(E25:G25))</f>
        <v>0</v>
      </c>
      <c r="I25" s="6">
        <f>IF(Inputs!$B$26&lt;&gt;"Ready","FIX INPUTS",H25/(1+Inputs!D$23)^(MIN(A25,(Inputs!D$17-Inputs!$B$4)*12)/12))</f>
        <v>0</v>
      </c>
      <c r="J25" s="6">
        <f>IF(Inputs!$B$26&lt;&gt;"Ready","FIX INPUTS",C25+J24)</f>
        <v>0</v>
      </c>
      <c r="K25" s="6">
        <f>IF(Inputs!$B$26&lt;&gt;"Ready","FIX INPUTS",D25+K24)</f>
        <v>0</v>
      </c>
    </row>
    <row r="26" spans="1:11" ht="27.95" customHeight="1" x14ac:dyDescent="0.25">
      <c r="A26" s="1">
        <v>21</v>
      </c>
      <c r="B26" s="1">
        <f>IF(Inputs!$B$26&lt;&gt;"Ready","FIX INPUTS",Inputs!$B$4+A26/12)</f>
        <v>41.75</v>
      </c>
      <c r="C26" s="6">
        <f>IF(Inputs!$B$26&lt;&gt;"Ready","FIX INPUTS",IF(A26&lt;=(Inputs!D$17-Inputs!$B$4)*12,Inputs!D$18*(1+Inputs!D$20)^INT((A26-1)/12),0))</f>
        <v>0</v>
      </c>
      <c r="D26" s="6">
        <f>IF(Inputs!$B$26&lt;&gt;"Ready","FIX INPUTS",IF(A26&lt;=(Inputs!D$17-Inputs!$B$4)*12,Inputs!D$19,0))</f>
        <v>0</v>
      </c>
      <c r="E26" s="6">
        <f>IF(Inputs!$B$26&lt;&gt;"Ready","FIX INPUTS",IF(A26&lt;=(Inputs!D$17-Inputs!$B$4)*12,E25*(1+(((1+Inputs!D$21)*(1-Inputs!D$22))^(1/12)-1))+C26*Inputs!$B$11+D26,E25))</f>
        <v>0</v>
      </c>
      <c r="F26" s="6">
        <f>IF(Inputs!$B$26&lt;&gt;"Ready","FIX INPUTS",IF(A26&lt;=(Inputs!D$17-Inputs!$B$4)*12,F25*(1+(((1+Inputs!D$21)*(1-Inputs!D$22))^(1/12)-1))+C26*Inputs!$B$12,F25))</f>
        <v>0</v>
      </c>
      <c r="G26" s="6">
        <f>IF(Inputs!$B$26&lt;&gt;"Ready","FIX INPUTS",IF(A26&lt;=(Inputs!D$17-Inputs!$B$4)*12,G25*(1+(((1+Inputs!D$21)*(1-Inputs!D$22))^(1/12)-1))+C26*Inputs!$B$13,G25))</f>
        <v>0</v>
      </c>
      <c r="H26" s="6">
        <f>IF(Inputs!$B$26&lt;&gt;"Ready","FIX INPUTS",SUM(E26:G26))</f>
        <v>0</v>
      </c>
      <c r="I26" s="6">
        <f>IF(Inputs!$B$26&lt;&gt;"Ready","FIX INPUTS",H26/(1+Inputs!D$23)^(MIN(A26,(Inputs!D$17-Inputs!$B$4)*12)/12))</f>
        <v>0</v>
      </c>
      <c r="J26" s="6">
        <f>IF(Inputs!$B$26&lt;&gt;"Ready","FIX INPUTS",C26+J25)</f>
        <v>0</v>
      </c>
      <c r="K26" s="6">
        <f>IF(Inputs!$B$26&lt;&gt;"Ready","FIX INPUTS",D26+K25)</f>
        <v>0</v>
      </c>
    </row>
    <row r="27" spans="1:11" ht="27.95" customHeight="1" x14ac:dyDescent="0.25">
      <c r="A27" s="1">
        <v>22</v>
      </c>
      <c r="B27" s="1">
        <f>IF(Inputs!$B$26&lt;&gt;"Ready","FIX INPUTS",Inputs!$B$4+A27/12)</f>
        <v>41.833333333333336</v>
      </c>
      <c r="C27" s="6">
        <f>IF(Inputs!$B$26&lt;&gt;"Ready","FIX INPUTS",IF(A27&lt;=(Inputs!D$17-Inputs!$B$4)*12,Inputs!D$18*(1+Inputs!D$20)^INT((A27-1)/12),0))</f>
        <v>0</v>
      </c>
      <c r="D27" s="6">
        <f>IF(Inputs!$B$26&lt;&gt;"Ready","FIX INPUTS",IF(A27&lt;=(Inputs!D$17-Inputs!$B$4)*12,Inputs!D$19,0))</f>
        <v>0</v>
      </c>
      <c r="E27" s="6">
        <f>IF(Inputs!$B$26&lt;&gt;"Ready","FIX INPUTS",IF(A27&lt;=(Inputs!D$17-Inputs!$B$4)*12,E26*(1+(((1+Inputs!D$21)*(1-Inputs!D$22))^(1/12)-1))+C27*Inputs!$B$11+D27,E26))</f>
        <v>0</v>
      </c>
      <c r="F27" s="6">
        <f>IF(Inputs!$B$26&lt;&gt;"Ready","FIX INPUTS",IF(A27&lt;=(Inputs!D$17-Inputs!$B$4)*12,F26*(1+(((1+Inputs!D$21)*(1-Inputs!D$22))^(1/12)-1))+C27*Inputs!$B$12,F26))</f>
        <v>0</v>
      </c>
      <c r="G27" s="6">
        <f>IF(Inputs!$B$26&lt;&gt;"Ready","FIX INPUTS",IF(A27&lt;=(Inputs!D$17-Inputs!$B$4)*12,G26*(1+(((1+Inputs!D$21)*(1-Inputs!D$22))^(1/12)-1))+C27*Inputs!$B$13,G26))</f>
        <v>0</v>
      </c>
      <c r="H27" s="6">
        <f>IF(Inputs!$B$26&lt;&gt;"Ready","FIX INPUTS",SUM(E27:G27))</f>
        <v>0</v>
      </c>
      <c r="I27" s="6">
        <f>IF(Inputs!$B$26&lt;&gt;"Ready","FIX INPUTS",H27/(1+Inputs!D$23)^(MIN(A27,(Inputs!D$17-Inputs!$B$4)*12)/12))</f>
        <v>0</v>
      </c>
      <c r="J27" s="6">
        <f>IF(Inputs!$B$26&lt;&gt;"Ready","FIX INPUTS",C27+J26)</f>
        <v>0</v>
      </c>
      <c r="K27" s="6">
        <f>IF(Inputs!$B$26&lt;&gt;"Ready","FIX INPUTS",D27+K26)</f>
        <v>0</v>
      </c>
    </row>
    <row r="28" spans="1:11" ht="27.95" customHeight="1" x14ac:dyDescent="0.25">
      <c r="A28" s="1">
        <v>23</v>
      </c>
      <c r="B28" s="1">
        <f>IF(Inputs!$B$26&lt;&gt;"Ready","FIX INPUTS",Inputs!$B$4+A28/12)</f>
        <v>41.916666666666664</v>
      </c>
      <c r="C28" s="6">
        <f>IF(Inputs!$B$26&lt;&gt;"Ready","FIX INPUTS",IF(A28&lt;=(Inputs!D$17-Inputs!$B$4)*12,Inputs!D$18*(1+Inputs!D$20)^INT((A28-1)/12),0))</f>
        <v>0</v>
      </c>
      <c r="D28" s="6">
        <f>IF(Inputs!$B$26&lt;&gt;"Ready","FIX INPUTS",IF(A28&lt;=(Inputs!D$17-Inputs!$B$4)*12,Inputs!D$19,0))</f>
        <v>0</v>
      </c>
      <c r="E28" s="6">
        <f>IF(Inputs!$B$26&lt;&gt;"Ready","FIX INPUTS",IF(A28&lt;=(Inputs!D$17-Inputs!$B$4)*12,E27*(1+(((1+Inputs!D$21)*(1-Inputs!D$22))^(1/12)-1))+C28*Inputs!$B$11+D28,E27))</f>
        <v>0</v>
      </c>
      <c r="F28" s="6">
        <f>IF(Inputs!$B$26&lt;&gt;"Ready","FIX INPUTS",IF(A28&lt;=(Inputs!D$17-Inputs!$B$4)*12,F27*(1+(((1+Inputs!D$21)*(1-Inputs!D$22))^(1/12)-1))+C28*Inputs!$B$12,F27))</f>
        <v>0</v>
      </c>
      <c r="G28" s="6">
        <f>IF(Inputs!$B$26&lt;&gt;"Ready","FIX INPUTS",IF(A28&lt;=(Inputs!D$17-Inputs!$B$4)*12,G27*(1+(((1+Inputs!D$21)*(1-Inputs!D$22))^(1/12)-1))+C28*Inputs!$B$13,G27))</f>
        <v>0</v>
      </c>
      <c r="H28" s="6">
        <f>IF(Inputs!$B$26&lt;&gt;"Ready","FIX INPUTS",SUM(E28:G28))</f>
        <v>0</v>
      </c>
      <c r="I28" s="6">
        <f>IF(Inputs!$B$26&lt;&gt;"Ready","FIX INPUTS",H28/(1+Inputs!D$23)^(MIN(A28,(Inputs!D$17-Inputs!$B$4)*12)/12))</f>
        <v>0</v>
      </c>
      <c r="J28" s="6">
        <f>IF(Inputs!$B$26&lt;&gt;"Ready","FIX INPUTS",C28+J27)</f>
        <v>0</v>
      </c>
      <c r="K28" s="6">
        <f>IF(Inputs!$B$26&lt;&gt;"Ready","FIX INPUTS",D28+K27)</f>
        <v>0</v>
      </c>
    </row>
    <row r="29" spans="1:11" ht="27.95" customHeight="1" x14ac:dyDescent="0.25">
      <c r="A29" s="1">
        <v>24</v>
      </c>
      <c r="B29" s="1">
        <f>IF(Inputs!$B$26&lt;&gt;"Ready","FIX INPUTS",Inputs!$B$4+A29/12)</f>
        <v>42</v>
      </c>
      <c r="C29" s="6">
        <f>IF(Inputs!$B$26&lt;&gt;"Ready","FIX INPUTS",IF(A29&lt;=(Inputs!D$17-Inputs!$B$4)*12,Inputs!D$18*(1+Inputs!D$20)^INT((A29-1)/12),0))</f>
        <v>0</v>
      </c>
      <c r="D29" s="6">
        <f>IF(Inputs!$B$26&lt;&gt;"Ready","FIX INPUTS",IF(A29&lt;=(Inputs!D$17-Inputs!$B$4)*12,Inputs!D$19,0))</f>
        <v>0</v>
      </c>
      <c r="E29" s="6">
        <f>IF(Inputs!$B$26&lt;&gt;"Ready","FIX INPUTS",IF(A29&lt;=(Inputs!D$17-Inputs!$B$4)*12,E28*(1+(((1+Inputs!D$21)*(1-Inputs!D$22))^(1/12)-1))+C29*Inputs!$B$11+D29,E28))</f>
        <v>0</v>
      </c>
      <c r="F29" s="6">
        <f>IF(Inputs!$B$26&lt;&gt;"Ready","FIX INPUTS",IF(A29&lt;=(Inputs!D$17-Inputs!$B$4)*12,F28*(1+(((1+Inputs!D$21)*(1-Inputs!D$22))^(1/12)-1))+C29*Inputs!$B$12,F28))</f>
        <v>0</v>
      </c>
      <c r="G29" s="6">
        <f>IF(Inputs!$B$26&lt;&gt;"Ready","FIX INPUTS",IF(A29&lt;=(Inputs!D$17-Inputs!$B$4)*12,G28*(1+(((1+Inputs!D$21)*(1-Inputs!D$22))^(1/12)-1))+C29*Inputs!$B$13,G28))</f>
        <v>0</v>
      </c>
      <c r="H29" s="6">
        <f>IF(Inputs!$B$26&lt;&gt;"Ready","FIX INPUTS",SUM(E29:G29))</f>
        <v>0</v>
      </c>
      <c r="I29" s="6">
        <f>IF(Inputs!$B$26&lt;&gt;"Ready","FIX INPUTS",H29/(1+Inputs!D$23)^(MIN(A29,(Inputs!D$17-Inputs!$B$4)*12)/12))</f>
        <v>0</v>
      </c>
      <c r="J29" s="6">
        <f>IF(Inputs!$B$26&lt;&gt;"Ready","FIX INPUTS",C29+J28)</f>
        <v>0</v>
      </c>
      <c r="K29" s="6">
        <f>IF(Inputs!$B$26&lt;&gt;"Ready","FIX INPUTS",D29+K28)</f>
        <v>0</v>
      </c>
    </row>
    <row r="30" spans="1:11" ht="27.95" customHeight="1" x14ac:dyDescent="0.25">
      <c r="A30" s="1">
        <v>25</v>
      </c>
      <c r="B30" s="1">
        <f>IF(Inputs!$B$26&lt;&gt;"Ready","FIX INPUTS",Inputs!$B$4+A30/12)</f>
        <v>42.083333333333336</v>
      </c>
      <c r="C30" s="6">
        <f>IF(Inputs!$B$26&lt;&gt;"Ready","FIX INPUTS",IF(A30&lt;=(Inputs!D$17-Inputs!$B$4)*12,Inputs!D$18*(1+Inputs!D$20)^INT((A30-1)/12),0))</f>
        <v>0</v>
      </c>
      <c r="D30" s="6">
        <f>IF(Inputs!$B$26&lt;&gt;"Ready","FIX INPUTS",IF(A30&lt;=(Inputs!D$17-Inputs!$B$4)*12,Inputs!D$19,0))</f>
        <v>0</v>
      </c>
      <c r="E30" s="6">
        <f>IF(Inputs!$B$26&lt;&gt;"Ready","FIX INPUTS",IF(A30&lt;=(Inputs!D$17-Inputs!$B$4)*12,E29*(1+(((1+Inputs!D$21)*(1-Inputs!D$22))^(1/12)-1))+C30*Inputs!$B$11+D30,E29))</f>
        <v>0</v>
      </c>
      <c r="F30" s="6">
        <f>IF(Inputs!$B$26&lt;&gt;"Ready","FIX INPUTS",IF(A30&lt;=(Inputs!D$17-Inputs!$B$4)*12,F29*(1+(((1+Inputs!D$21)*(1-Inputs!D$22))^(1/12)-1))+C30*Inputs!$B$12,F29))</f>
        <v>0</v>
      </c>
      <c r="G30" s="6">
        <f>IF(Inputs!$B$26&lt;&gt;"Ready","FIX INPUTS",IF(A30&lt;=(Inputs!D$17-Inputs!$B$4)*12,G29*(1+(((1+Inputs!D$21)*(1-Inputs!D$22))^(1/12)-1))+C30*Inputs!$B$13,G29))</f>
        <v>0</v>
      </c>
      <c r="H30" s="6">
        <f>IF(Inputs!$B$26&lt;&gt;"Ready","FIX INPUTS",SUM(E30:G30))</f>
        <v>0</v>
      </c>
      <c r="I30" s="6">
        <f>IF(Inputs!$B$26&lt;&gt;"Ready","FIX INPUTS",H30/(1+Inputs!D$23)^(MIN(A30,(Inputs!D$17-Inputs!$B$4)*12)/12))</f>
        <v>0</v>
      </c>
      <c r="J30" s="6">
        <f>IF(Inputs!$B$26&lt;&gt;"Ready","FIX INPUTS",C30+J29)</f>
        <v>0</v>
      </c>
      <c r="K30" s="6">
        <f>IF(Inputs!$B$26&lt;&gt;"Ready","FIX INPUTS",D30+K29)</f>
        <v>0</v>
      </c>
    </row>
    <row r="31" spans="1:11" ht="27.95" customHeight="1" x14ac:dyDescent="0.25">
      <c r="A31" s="1">
        <v>26</v>
      </c>
      <c r="B31" s="1">
        <f>IF(Inputs!$B$26&lt;&gt;"Ready","FIX INPUTS",Inputs!$B$4+A31/12)</f>
        <v>42.166666666666664</v>
      </c>
      <c r="C31" s="6">
        <f>IF(Inputs!$B$26&lt;&gt;"Ready","FIX INPUTS",IF(A31&lt;=(Inputs!D$17-Inputs!$B$4)*12,Inputs!D$18*(1+Inputs!D$20)^INT((A31-1)/12),0))</f>
        <v>0</v>
      </c>
      <c r="D31" s="6">
        <f>IF(Inputs!$B$26&lt;&gt;"Ready","FIX INPUTS",IF(A31&lt;=(Inputs!D$17-Inputs!$B$4)*12,Inputs!D$19,0))</f>
        <v>0</v>
      </c>
      <c r="E31" s="6">
        <f>IF(Inputs!$B$26&lt;&gt;"Ready","FIX INPUTS",IF(A31&lt;=(Inputs!D$17-Inputs!$B$4)*12,E30*(1+(((1+Inputs!D$21)*(1-Inputs!D$22))^(1/12)-1))+C31*Inputs!$B$11+D31,E30))</f>
        <v>0</v>
      </c>
      <c r="F31" s="6">
        <f>IF(Inputs!$B$26&lt;&gt;"Ready","FIX INPUTS",IF(A31&lt;=(Inputs!D$17-Inputs!$B$4)*12,F30*(1+(((1+Inputs!D$21)*(1-Inputs!D$22))^(1/12)-1))+C31*Inputs!$B$12,F30))</f>
        <v>0</v>
      </c>
      <c r="G31" s="6">
        <f>IF(Inputs!$B$26&lt;&gt;"Ready","FIX INPUTS",IF(A31&lt;=(Inputs!D$17-Inputs!$B$4)*12,G30*(1+(((1+Inputs!D$21)*(1-Inputs!D$22))^(1/12)-1))+C31*Inputs!$B$13,G30))</f>
        <v>0</v>
      </c>
      <c r="H31" s="6">
        <f>IF(Inputs!$B$26&lt;&gt;"Ready","FIX INPUTS",SUM(E31:G31))</f>
        <v>0</v>
      </c>
      <c r="I31" s="6">
        <f>IF(Inputs!$B$26&lt;&gt;"Ready","FIX INPUTS",H31/(1+Inputs!D$23)^(MIN(A31,(Inputs!D$17-Inputs!$B$4)*12)/12))</f>
        <v>0</v>
      </c>
      <c r="J31" s="6">
        <f>IF(Inputs!$B$26&lt;&gt;"Ready","FIX INPUTS",C31+J30)</f>
        <v>0</v>
      </c>
      <c r="K31" s="6">
        <f>IF(Inputs!$B$26&lt;&gt;"Ready","FIX INPUTS",D31+K30)</f>
        <v>0</v>
      </c>
    </row>
    <row r="32" spans="1:11" ht="27.95" customHeight="1" x14ac:dyDescent="0.25">
      <c r="A32" s="1">
        <v>27</v>
      </c>
      <c r="B32" s="1">
        <f>IF(Inputs!$B$26&lt;&gt;"Ready","FIX INPUTS",Inputs!$B$4+A32/12)</f>
        <v>42.25</v>
      </c>
      <c r="C32" s="6">
        <f>IF(Inputs!$B$26&lt;&gt;"Ready","FIX INPUTS",IF(A32&lt;=(Inputs!D$17-Inputs!$B$4)*12,Inputs!D$18*(1+Inputs!D$20)^INT((A32-1)/12),0))</f>
        <v>0</v>
      </c>
      <c r="D32" s="6">
        <f>IF(Inputs!$B$26&lt;&gt;"Ready","FIX INPUTS",IF(A32&lt;=(Inputs!D$17-Inputs!$B$4)*12,Inputs!D$19,0))</f>
        <v>0</v>
      </c>
      <c r="E32" s="6">
        <f>IF(Inputs!$B$26&lt;&gt;"Ready","FIX INPUTS",IF(A32&lt;=(Inputs!D$17-Inputs!$B$4)*12,E31*(1+(((1+Inputs!D$21)*(1-Inputs!D$22))^(1/12)-1))+C32*Inputs!$B$11+D32,E31))</f>
        <v>0</v>
      </c>
      <c r="F32" s="6">
        <f>IF(Inputs!$B$26&lt;&gt;"Ready","FIX INPUTS",IF(A32&lt;=(Inputs!D$17-Inputs!$B$4)*12,F31*(1+(((1+Inputs!D$21)*(1-Inputs!D$22))^(1/12)-1))+C32*Inputs!$B$12,F31))</f>
        <v>0</v>
      </c>
      <c r="G32" s="6">
        <f>IF(Inputs!$B$26&lt;&gt;"Ready","FIX INPUTS",IF(A32&lt;=(Inputs!D$17-Inputs!$B$4)*12,G31*(1+(((1+Inputs!D$21)*(1-Inputs!D$22))^(1/12)-1))+C32*Inputs!$B$13,G31))</f>
        <v>0</v>
      </c>
      <c r="H32" s="6">
        <f>IF(Inputs!$B$26&lt;&gt;"Ready","FIX INPUTS",SUM(E32:G32))</f>
        <v>0</v>
      </c>
      <c r="I32" s="6">
        <f>IF(Inputs!$B$26&lt;&gt;"Ready","FIX INPUTS",H32/(1+Inputs!D$23)^(MIN(A32,(Inputs!D$17-Inputs!$B$4)*12)/12))</f>
        <v>0</v>
      </c>
      <c r="J32" s="6">
        <f>IF(Inputs!$B$26&lt;&gt;"Ready","FIX INPUTS",C32+J31)</f>
        <v>0</v>
      </c>
      <c r="K32" s="6">
        <f>IF(Inputs!$B$26&lt;&gt;"Ready","FIX INPUTS",D32+K31)</f>
        <v>0</v>
      </c>
    </row>
    <row r="33" spans="1:11" ht="27.95" customHeight="1" x14ac:dyDescent="0.25">
      <c r="A33" s="1">
        <v>28</v>
      </c>
      <c r="B33" s="1">
        <f>IF(Inputs!$B$26&lt;&gt;"Ready","FIX INPUTS",Inputs!$B$4+A33/12)</f>
        <v>42.333333333333336</v>
      </c>
      <c r="C33" s="6">
        <f>IF(Inputs!$B$26&lt;&gt;"Ready","FIX INPUTS",IF(A33&lt;=(Inputs!D$17-Inputs!$B$4)*12,Inputs!D$18*(1+Inputs!D$20)^INT((A33-1)/12),0))</f>
        <v>0</v>
      </c>
      <c r="D33" s="6">
        <f>IF(Inputs!$B$26&lt;&gt;"Ready","FIX INPUTS",IF(A33&lt;=(Inputs!D$17-Inputs!$B$4)*12,Inputs!D$19,0))</f>
        <v>0</v>
      </c>
      <c r="E33" s="6">
        <f>IF(Inputs!$B$26&lt;&gt;"Ready","FIX INPUTS",IF(A33&lt;=(Inputs!D$17-Inputs!$B$4)*12,E32*(1+(((1+Inputs!D$21)*(1-Inputs!D$22))^(1/12)-1))+C33*Inputs!$B$11+D33,E32))</f>
        <v>0</v>
      </c>
      <c r="F33" s="6">
        <f>IF(Inputs!$B$26&lt;&gt;"Ready","FIX INPUTS",IF(A33&lt;=(Inputs!D$17-Inputs!$B$4)*12,F32*(1+(((1+Inputs!D$21)*(1-Inputs!D$22))^(1/12)-1))+C33*Inputs!$B$12,F32))</f>
        <v>0</v>
      </c>
      <c r="G33" s="6">
        <f>IF(Inputs!$B$26&lt;&gt;"Ready","FIX INPUTS",IF(A33&lt;=(Inputs!D$17-Inputs!$B$4)*12,G32*(1+(((1+Inputs!D$21)*(1-Inputs!D$22))^(1/12)-1))+C33*Inputs!$B$13,G32))</f>
        <v>0</v>
      </c>
      <c r="H33" s="6">
        <f>IF(Inputs!$B$26&lt;&gt;"Ready","FIX INPUTS",SUM(E33:G33))</f>
        <v>0</v>
      </c>
      <c r="I33" s="6">
        <f>IF(Inputs!$B$26&lt;&gt;"Ready","FIX INPUTS",H33/(1+Inputs!D$23)^(MIN(A33,(Inputs!D$17-Inputs!$B$4)*12)/12))</f>
        <v>0</v>
      </c>
      <c r="J33" s="6">
        <f>IF(Inputs!$B$26&lt;&gt;"Ready","FIX INPUTS",C33+J32)</f>
        <v>0</v>
      </c>
      <c r="K33" s="6">
        <f>IF(Inputs!$B$26&lt;&gt;"Ready","FIX INPUTS",D33+K32)</f>
        <v>0</v>
      </c>
    </row>
    <row r="34" spans="1:11" ht="27.95" customHeight="1" x14ac:dyDescent="0.25">
      <c r="A34" s="1">
        <v>29</v>
      </c>
      <c r="B34" s="1">
        <f>IF(Inputs!$B$26&lt;&gt;"Ready","FIX INPUTS",Inputs!$B$4+A34/12)</f>
        <v>42.416666666666664</v>
      </c>
      <c r="C34" s="6">
        <f>IF(Inputs!$B$26&lt;&gt;"Ready","FIX INPUTS",IF(A34&lt;=(Inputs!D$17-Inputs!$B$4)*12,Inputs!D$18*(1+Inputs!D$20)^INT((A34-1)/12),0))</f>
        <v>0</v>
      </c>
      <c r="D34" s="6">
        <f>IF(Inputs!$B$26&lt;&gt;"Ready","FIX INPUTS",IF(A34&lt;=(Inputs!D$17-Inputs!$B$4)*12,Inputs!D$19,0))</f>
        <v>0</v>
      </c>
      <c r="E34" s="6">
        <f>IF(Inputs!$B$26&lt;&gt;"Ready","FIX INPUTS",IF(A34&lt;=(Inputs!D$17-Inputs!$B$4)*12,E33*(1+(((1+Inputs!D$21)*(1-Inputs!D$22))^(1/12)-1))+C34*Inputs!$B$11+D34,E33))</f>
        <v>0</v>
      </c>
      <c r="F34" s="6">
        <f>IF(Inputs!$B$26&lt;&gt;"Ready","FIX INPUTS",IF(A34&lt;=(Inputs!D$17-Inputs!$B$4)*12,F33*(1+(((1+Inputs!D$21)*(1-Inputs!D$22))^(1/12)-1))+C34*Inputs!$B$12,F33))</f>
        <v>0</v>
      </c>
      <c r="G34" s="6">
        <f>IF(Inputs!$B$26&lt;&gt;"Ready","FIX INPUTS",IF(A34&lt;=(Inputs!D$17-Inputs!$B$4)*12,G33*(1+(((1+Inputs!D$21)*(1-Inputs!D$22))^(1/12)-1))+C34*Inputs!$B$13,G33))</f>
        <v>0</v>
      </c>
      <c r="H34" s="6">
        <f>IF(Inputs!$B$26&lt;&gt;"Ready","FIX INPUTS",SUM(E34:G34))</f>
        <v>0</v>
      </c>
      <c r="I34" s="6">
        <f>IF(Inputs!$B$26&lt;&gt;"Ready","FIX INPUTS",H34/(1+Inputs!D$23)^(MIN(A34,(Inputs!D$17-Inputs!$B$4)*12)/12))</f>
        <v>0</v>
      </c>
      <c r="J34" s="6">
        <f>IF(Inputs!$B$26&lt;&gt;"Ready","FIX INPUTS",C34+J33)</f>
        <v>0</v>
      </c>
      <c r="K34" s="6">
        <f>IF(Inputs!$B$26&lt;&gt;"Ready","FIX INPUTS",D34+K33)</f>
        <v>0</v>
      </c>
    </row>
    <row r="35" spans="1:11" ht="27.95" customHeight="1" x14ac:dyDescent="0.25">
      <c r="A35" s="1">
        <v>30</v>
      </c>
      <c r="B35" s="1">
        <f>IF(Inputs!$B$26&lt;&gt;"Ready","FIX INPUTS",Inputs!$B$4+A35/12)</f>
        <v>42.5</v>
      </c>
      <c r="C35" s="6">
        <f>IF(Inputs!$B$26&lt;&gt;"Ready","FIX INPUTS",IF(A35&lt;=(Inputs!D$17-Inputs!$B$4)*12,Inputs!D$18*(1+Inputs!D$20)^INT((A35-1)/12),0))</f>
        <v>0</v>
      </c>
      <c r="D35" s="6">
        <f>IF(Inputs!$B$26&lt;&gt;"Ready","FIX INPUTS",IF(A35&lt;=(Inputs!D$17-Inputs!$B$4)*12,Inputs!D$19,0))</f>
        <v>0</v>
      </c>
      <c r="E35" s="6">
        <f>IF(Inputs!$B$26&lt;&gt;"Ready","FIX INPUTS",IF(A35&lt;=(Inputs!D$17-Inputs!$B$4)*12,E34*(1+(((1+Inputs!D$21)*(1-Inputs!D$22))^(1/12)-1))+C35*Inputs!$B$11+D35,E34))</f>
        <v>0</v>
      </c>
      <c r="F35" s="6">
        <f>IF(Inputs!$B$26&lt;&gt;"Ready","FIX INPUTS",IF(A35&lt;=(Inputs!D$17-Inputs!$B$4)*12,F34*(1+(((1+Inputs!D$21)*(1-Inputs!D$22))^(1/12)-1))+C35*Inputs!$B$12,F34))</f>
        <v>0</v>
      </c>
      <c r="G35" s="6">
        <f>IF(Inputs!$B$26&lt;&gt;"Ready","FIX INPUTS",IF(A35&lt;=(Inputs!D$17-Inputs!$B$4)*12,G34*(1+(((1+Inputs!D$21)*(1-Inputs!D$22))^(1/12)-1))+C35*Inputs!$B$13,G34))</f>
        <v>0</v>
      </c>
      <c r="H35" s="6">
        <f>IF(Inputs!$B$26&lt;&gt;"Ready","FIX INPUTS",SUM(E35:G35))</f>
        <v>0</v>
      </c>
      <c r="I35" s="6">
        <f>IF(Inputs!$B$26&lt;&gt;"Ready","FIX INPUTS",H35/(1+Inputs!D$23)^(MIN(A35,(Inputs!D$17-Inputs!$B$4)*12)/12))</f>
        <v>0</v>
      </c>
      <c r="J35" s="6">
        <f>IF(Inputs!$B$26&lt;&gt;"Ready","FIX INPUTS",C35+J34)</f>
        <v>0</v>
      </c>
      <c r="K35" s="6">
        <f>IF(Inputs!$B$26&lt;&gt;"Ready","FIX INPUTS",D35+K34)</f>
        <v>0</v>
      </c>
    </row>
    <row r="36" spans="1:11" ht="27.95" customHeight="1" x14ac:dyDescent="0.25">
      <c r="A36" s="1">
        <v>31</v>
      </c>
      <c r="B36" s="1">
        <f>IF(Inputs!$B$26&lt;&gt;"Ready","FIX INPUTS",Inputs!$B$4+A36/12)</f>
        <v>42.583333333333336</v>
      </c>
      <c r="C36" s="6">
        <f>IF(Inputs!$B$26&lt;&gt;"Ready","FIX INPUTS",IF(A36&lt;=(Inputs!D$17-Inputs!$B$4)*12,Inputs!D$18*(1+Inputs!D$20)^INT((A36-1)/12),0))</f>
        <v>0</v>
      </c>
      <c r="D36" s="6">
        <f>IF(Inputs!$B$26&lt;&gt;"Ready","FIX INPUTS",IF(A36&lt;=(Inputs!D$17-Inputs!$B$4)*12,Inputs!D$19,0))</f>
        <v>0</v>
      </c>
      <c r="E36" s="6">
        <f>IF(Inputs!$B$26&lt;&gt;"Ready","FIX INPUTS",IF(A36&lt;=(Inputs!D$17-Inputs!$B$4)*12,E35*(1+(((1+Inputs!D$21)*(1-Inputs!D$22))^(1/12)-1))+C36*Inputs!$B$11+D36,E35))</f>
        <v>0</v>
      </c>
      <c r="F36" s="6">
        <f>IF(Inputs!$B$26&lt;&gt;"Ready","FIX INPUTS",IF(A36&lt;=(Inputs!D$17-Inputs!$B$4)*12,F35*(1+(((1+Inputs!D$21)*(1-Inputs!D$22))^(1/12)-1))+C36*Inputs!$B$12,F35))</f>
        <v>0</v>
      </c>
      <c r="G36" s="6">
        <f>IF(Inputs!$B$26&lt;&gt;"Ready","FIX INPUTS",IF(A36&lt;=(Inputs!D$17-Inputs!$B$4)*12,G35*(1+(((1+Inputs!D$21)*(1-Inputs!D$22))^(1/12)-1))+C36*Inputs!$B$13,G35))</f>
        <v>0</v>
      </c>
      <c r="H36" s="6">
        <f>IF(Inputs!$B$26&lt;&gt;"Ready","FIX INPUTS",SUM(E36:G36))</f>
        <v>0</v>
      </c>
      <c r="I36" s="6">
        <f>IF(Inputs!$B$26&lt;&gt;"Ready","FIX INPUTS",H36/(1+Inputs!D$23)^(MIN(A36,(Inputs!D$17-Inputs!$B$4)*12)/12))</f>
        <v>0</v>
      </c>
      <c r="J36" s="6">
        <f>IF(Inputs!$B$26&lt;&gt;"Ready","FIX INPUTS",C36+J35)</f>
        <v>0</v>
      </c>
      <c r="K36" s="6">
        <f>IF(Inputs!$B$26&lt;&gt;"Ready","FIX INPUTS",D36+K35)</f>
        <v>0</v>
      </c>
    </row>
    <row r="37" spans="1:11" ht="27.95" customHeight="1" x14ac:dyDescent="0.25">
      <c r="A37" s="1">
        <v>32</v>
      </c>
      <c r="B37" s="1">
        <f>IF(Inputs!$B$26&lt;&gt;"Ready","FIX INPUTS",Inputs!$B$4+A37/12)</f>
        <v>42.666666666666664</v>
      </c>
      <c r="C37" s="6">
        <f>IF(Inputs!$B$26&lt;&gt;"Ready","FIX INPUTS",IF(A37&lt;=(Inputs!D$17-Inputs!$B$4)*12,Inputs!D$18*(1+Inputs!D$20)^INT((A37-1)/12),0))</f>
        <v>0</v>
      </c>
      <c r="D37" s="6">
        <f>IF(Inputs!$B$26&lt;&gt;"Ready","FIX INPUTS",IF(A37&lt;=(Inputs!D$17-Inputs!$B$4)*12,Inputs!D$19,0))</f>
        <v>0</v>
      </c>
      <c r="E37" s="6">
        <f>IF(Inputs!$B$26&lt;&gt;"Ready","FIX INPUTS",IF(A37&lt;=(Inputs!D$17-Inputs!$B$4)*12,E36*(1+(((1+Inputs!D$21)*(1-Inputs!D$22))^(1/12)-1))+C37*Inputs!$B$11+D37,E36))</f>
        <v>0</v>
      </c>
      <c r="F37" s="6">
        <f>IF(Inputs!$B$26&lt;&gt;"Ready","FIX INPUTS",IF(A37&lt;=(Inputs!D$17-Inputs!$B$4)*12,F36*(1+(((1+Inputs!D$21)*(1-Inputs!D$22))^(1/12)-1))+C37*Inputs!$B$12,F36))</f>
        <v>0</v>
      </c>
      <c r="G37" s="6">
        <f>IF(Inputs!$B$26&lt;&gt;"Ready","FIX INPUTS",IF(A37&lt;=(Inputs!D$17-Inputs!$B$4)*12,G36*(1+(((1+Inputs!D$21)*(1-Inputs!D$22))^(1/12)-1))+C37*Inputs!$B$13,G36))</f>
        <v>0</v>
      </c>
      <c r="H37" s="6">
        <f>IF(Inputs!$B$26&lt;&gt;"Ready","FIX INPUTS",SUM(E37:G37))</f>
        <v>0</v>
      </c>
      <c r="I37" s="6">
        <f>IF(Inputs!$B$26&lt;&gt;"Ready","FIX INPUTS",H37/(1+Inputs!D$23)^(MIN(A37,(Inputs!D$17-Inputs!$B$4)*12)/12))</f>
        <v>0</v>
      </c>
      <c r="J37" s="6">
        <f>IF(Inputs!$B$26&lt;&gt;"Ready","FIX INPUTS",C37+J36)</f>
        <v>0</v>
      </c>
      <c r="K37" s="6">
        <f>IF(Inputs!$B$26&lt;&gt;"Ready","FIX INPUTS",D37+K36)</f>
        <v>0</v>
      </c>
    </row>
    <row r="38" spans="1:11" ht="27.95" customHeight="1" x14ac:dyDescent="0.25">
      <c r="A38" s="1">
        <v>33</v>
      </c>
      <c r="B38" s="1">
        <f>IF(Inputs!$B$26&lt;&gt;"Ready","FIX INPUTS",Inputs!$B$4+A38/12)</f>
        <v>42.75</v>
      </c>
      <c r="C38" s="6">
        <f>IF(Inputs!$B$26&lt;&gt;"Ready","FIX INPUTS",IF(A38&lt;=(Inputs!D$17-Inputs!$B$4)*12,Inputs!D$18*(1+Inputs!D$20)^INT((A38-1)/12),0))</f>
        <v>0</v>
      </c>
      <c r="D38" s="6">
        <f>IF(Inputs!$B$26&lt;&gt;"Ready","FIX INPUTS",IF(A38&lt;=(Inputs!D$17-Inputs!$B$4)*12,Inputs!D$19,0))</f>
        <v>0</v>
      </c>
      <c r="E38" s="6">
        <f>IF(Inputs!$B$26&lt;&gt;"Ready","FIX INPUTS",IF(A38&lt;=(Inputs!D$17-Inputs!$B$4)*12,E37*(1+(((1+Inputs!D$21)*(1-Inputs!D$22))^(1/12)-1))+C38*Inputs!$B$11+D38,E37))</f>
        <v>0</v>
      </c>
      <c r="F38" s="6">
        <f>IF(Inputs!$B$26&lt;&gt;"Ready","FIX INPUTS",IF(A38&lt;=(Inputs!D$17-Inputs!$B$4)*12,F37*(1+(((1+Inputs!D$21)*(1-Inputs!D$22))^(1/12)-1))+C38*Inputs!$B$12,F37))</f>
        <v>0</v>
      </c>
      <c r="G38" s="6">
        <f>IF(Inputs!$B$26&lt;&gt;"Ready","FIX INPUTS",IF(A38&lt;=(Inputs!D$17-Inputs!$B$4)*12,G37*(1+(((1+Inputs!D$21)*(1-Inputs!D$22))^(1/12)-1))+C38*Inputs!$B$13,G37))</f>
        <v>0</v>
      </c>
      <c r="H38" s="6">
        <f>IF(Inputs!$B$26&lt;&gt;"Ready","FIX INPUTS",SUM(E38:G38))</f>
        <v>0</v>
      </c>
      <c r="I38" s="6">
        <f>IF(Inputs!$B$26&lt;&gt;"Ready","FIX INPUTS",H38/(1+Inputs!D$23)^(MIN(A38,(Inputs!D$17-Inputs!$B$4)*12)/12))</f>
        <v>0</v>
      </c>
      <c r="J38" s="6">
        <f>IF(Inputs!$B$26&lt;&gt;"Ready","FIX INPUTS",C38+J37)</f>
        <v>0</v>
      </c>
      <c r="K38" s="6">
        <f>IF(Inputs!$B$26&lt;&gt;"Ready","FIX INPUTS",D38+K37)</f>
        <v>0</v>
      </c>
    </row>
    <row r="39" spans="1:11" ht="27.95" customHeight="1" x14ac:dyDescent="0.25">
      <c r="A39" s="1">
        <v>34</v>
      </c>
      <c r="B39" s="1">
        <f>IF(Inputs!$B$26&lt;&gt;"Ready","FIX INPUTS",Inputs!$B$4+A39/12)</f>
        <v>42.833333333333336</v>
      </c>
      <c r="C39" s="6">
        <f>IF(Inputs!$B$26&lt;&gt;"Ready","FIX INPUTS",IF(A39&lt;=(Inputs!D$17-Inputs!$B$4)*12,Inputs!D$18*(1+Inputs!D$20)^INT((A39-1)/12),0))</f>
        <v>0</v>
      </c>
      <c r="D39" s="6">
        <f>IF(Inputs!$B$26&lt;&gt;"Ready","FIX INPUTS",IF(A39&lt;=(Inputs!D$17-Inputs!$B$4)*12,Inputs!D$19,0))</f>
        <v>0</v>
      </c>
      <c r="E39" s="6">
        <f>IF(Inputs!$B$26&lt;&gt;"Ready","FIX INPUTS",IF(A39&lt;=(Inputs!D$17-Inputs!$B$4)*12,E38*(1+(((1+Inputs!D$21)*(1-Inputs!D$22))^(1/12)-1))+C39*Inputs!$B$11+D39,E38))</f>
        <v>0</v>
      </c>
      <c r="F39" s="6">
        <f>IF(Inputs!$B$26&lt;&gt;"Ready","FIX INPUTS",IF(A39&lt;=(Inputs!D$17-Inputs!$B$4)*12,F38*(1+(((1+Inputs!D$21)*(1-Inputs!D$22))^(1/12)-1))+C39*Inputs!$B$12,F38))</f>
        <v>0</v>
      </c>
      <c r="G39" s="6">
        <f>IF(Inputs!$B$26&lt;&gt;"Ready","FIX INPUTS",IF(A39&lt;=(Inputs!D$17-Inputs!$B$4)*12,G38*(1+(((1+Inputs!D$21)*(1-Inputs!D$22))^(1/12)-1))+C39*Inputs!$B$13,G38))</f>
        <v>0</v>
      </c>
      <c r="H39" s="6">
        <f>IF(Inputs!$B$26&lt;&gt;"Ready","FIX INPUTS",SUM(E39:G39))</f>
        <v>0</v>
      </c>
      <c r="I39" s="6">
        <f>IF(Inputs!$B$26&lt;&gt;"Ready","FIX INPUTS",H39/(1+Inputs!D$23)^(MIN(A39,(Inputs!D$17-Inputs!$B$4)*12)/12))</f>
        <v>0</v>
      </c>
      <c r="J39" s="6">
        <f>IF(Inputs!$B$26&lt;&gt;"Ready","FIX INPUTS",C39+J38)</f>
        <v>0</v>
      </c>
      <c r="K39" s="6">
        <f>IF(Inputs!$B$26&lt;&gt;"Ready","FIX INPUTS",D39+K38)</f>
        <v>0</v>
      </c>
    </row>
    <row r="40" spans="1:11" ht="27.95" customHeight="1" x14ac:dyDescent="0.25">
      <c r="A40" s="1">
        <v>35</v>
      </c>
      <c r="B40" s="1">
        <f>IF(Inputs!$B$26&lt;&gt;"Ready","FIX INPUTS",Inputs!$B$4+A40/12)</f>
        <v>42.916666666666664</v>
      </c>
      <c r="C40" s="6">
        <f>IF(Inputs!$B$26&lt;&gt;"Ready","FIX INPUTS",IF(A40&lt;=(Inputs!D$17-Inputs!$B$4)*12,Inputs!D$18*(1+Inputs!D$20)^INT((A40-1)/12),0))</f>
        <v>0</v>
      </c>
      <c r="D40" s="6">
        <f>IF(Inputs!$B$26&lt;&gt;"Ready","FIX INPUTS",IF(A40&lt;=(Inputs!D$17-Inputs!$B$4)*12,Inputs!D$19,0))</f>
        <v>0</v>
      </c>
      <c r="E40" s="6">
        <f>IF(Inputs!$B$26&lt;&gt;"Ready","FIX INPUTS",IF(A40&lt;=(Inputs!D$17-Inputs!$B$4)*12,E39*(1+(((1+Inputs!D$21)*(1-Inputs!D$22))^(1/12)-1))+C40*Inputs!$B$11+D40,E39))</f>
        <v>0</v>
      </c>
      <c r="F40" s="6">
        <f>IF(Inputs!$B$26&lt;&gt;"Ready","FIX INPUTS",IF(A40&lt;=(Inputs!D$17-Inputs!$B$4)*12,F39*(1+(((1+Inputs!D$21)*(1-Inputs!D$22))^(1/12)-1))+C40*Inputs!$B$12,F39))</f>
        <v>0</v>
      </c>
      <c r="G40" s="6">
        <f>IF(Inputs!$B$26&lt;&gt;"Ready","FIX INPUTS",IF(A40&lt;=(Inputs!D$17-Inputs!$B$4)*12,G39*(1+(((1+Inputs!D$21)*(1-Inputs!D$22))^(1/12)-1))+C40*Inputs!$B$13,G39))</f>
        <v>0</v>
      </c>
      <c r="H40" s="6">
        <f>IF(Inputs!$B$26&lt;&gt;"Ready","FIX INPUTS",SUM(E40:G40))</f>
        <v>0</v>
      </c>
      <c r="I40" s="6">
        <f>IF(Inputs!$B$26&lt;&gt;"Ready","FIX INPUTS",H40/(1+Inputs!D$23)^(MIN(A40,(Inputs!D$17-Inputs!$B$4)*12)/12))</f>
        <v>0</v>
      </c>
      <c r="J40" s="6">
        <f>IF(Inputs!$B$26&lt;&gt;"Ready","FIX INPUTS",C40+J39)</f>
        <v>0</v>
      </c>
      <c r="K40" s="6">
        <f>IF(Inputs!$B$26&lt;&gt;"Ready","FIX INPUTS",D40+K39)</f>
        <v>0</v>
      </c>
    </row>
    <row r="41" spans="1:11" ht="27.95" customHeight="1" x14ac:dyDescent="0.25">
      <c r="A41" s="1">
        <v>36</v>
      </c>
      <c r="B41" s="1">
        <f>IF(Inputs!$B$26&lt;&gt;"Ready","FIX INPUTS",Inputs!$B$4+A41/12)</f>
        <v>43</v>
      </c>
      <c r="C41" s="6">
        <f>IF(Inputs!$B$26&lt;&gt;"Ready","FIX INPUTS",IF(A41&lt;=(Inputs!D$17-Inputs!$B$4)*12,Inputs!D$18*(1+Inputs!D$20)^INT((A41-1)/12),0))</f>
        <v>0</v>
      </c>
      <c r="D41" s="6">
        <f>IF(Inputs!$B$26&lt;&gt;"Ready","FIX INPUTS",IF(A41&lt;=(Inputs!D$17-Inputs!$B$4)*12,Inputs!D$19,0))</f>
        <v>0</v>
      </c>
      <c r="E41" s="6">
        <f>IF(Inputs!$B$26&lt;&gt;"Ready","FIX INPUTS",IF(A41&lt;=(Inputs!D$17-Inputs!$B$4)*12,E40*(1+(((1+Inputs!D$21)*(1-Inputs!D$22))^(1/12)-1))+C41*Inputs!$B$11+D41,E40))</f>
        <v>0</v>
      </c>
      <c r="F41" s="6">
        <f>IF(Inputs!$B$26&lt;&gt;"Ready","FIX INPUTS",IF(A41&lt;=(Inputs!D$17-Inputs!$B$4)*12,F40*(1+(((1+Inputs!D$21)*(1-Inputs!D$22))^(1/12)-1))+C41*Inputs!$B$12,F40))</f>
        <v>0</v>
      </c>
      <c r="G41" s="6">
        <f>IF(Inputs!$B$26&lt;&gt;"Ready","FIX INPUTS",IF(A41&lt;=(Inputs!D$17-Inputs!$B$4)*12,G40*(1+(((1+Inputs!D$21)*(1-Inputs!D$22))^(1/12)-1))+C41*Inputs!$B$13,G40))</f>
        <v>0</v>
      </c>
      <c r="H41" s="6">
        <f>IF(Inputs!$B$26&lt;&gt;"Ready","FIX INPUTS",SUM(E41:G41))</f>
        <v>0</v>
      </c>
      <c r="I41" s="6">
        <f>IF(Inputs!$B$26&lt;&gt;"Ready","FIX INPUTS",H41/(1+Inputs!D$23)^(MIN(A41,(Inputs!D$17-Inputs!$B$4)*12)/12))</f>
        <v>0</v>
      </c>
      <c r="J41" s="6">
        <f>IF(Inputs!$B$26&lt;&gt;"Ready","FIX INPUTS",C41+J40)</f>
        <v>0</v>
      </c>
      <c r="K41" s="6">
        <f>IF(Inputs!$B$26&lt;&gt;"Ready","FIX INPUTS",D41+K40)</f>
        <v>0</v>
      </c>
    </row>
    <row r="42" spans="1:11" ht="27.95" customHeight="1" x14ac:dyDescent="0.25">
      <c r="A42" s="1">
        <v>37</v>
      </c>
      <c r="B42" s="1">
        <f>IF(Inputs!$B$26&lt;&gt;"Ready","FIX INPUTS",Inputs!$B$4+A42/12)</f>
        <v>43.083333333333336</v>
      </c>
      <c r="C42" s="6">
        <f>IF(Inputs!$B$26&lt;&gt;"Ready","FIX INPUTS",IF(A42&lt;=(Inputs!D$17-Inputs!$B$4)*12,Inputs!D$18*(1+Inputs!D$20)^INT((A42-1)/12),0))</f>
        <v>0</v>
      </c>
      <c r="D42" s="6">
        <f>IF(Inputs!$B$26&lt;&gt;"Ready","FIX INPUTS",IF(A42&lt;=(Inputs!D$17-Inputs!$B$4)*12,Inputs!D$19,0))</f>
        <v>0</v>
      </c>
      <c r="E42" s="6">
        <f>IF(Inputs!$B$26&lt;&gt;"Ready","FIX INPUTS",IF(A42&lt;=(Inputs!D$17-Inputs!$B$4)*12,E41*(1+(((1+Inputs!D$21)*(1-Inputs!D$22))^(1/12)-1))+C42*Inputs!$B$11+D42,E41))</f>
        <v>0</v>
      </c>
      <c r="F42" s="6">
        <f>IF(Inputs!$B$26&lt;&gt;"Ready","FIX INPUTS",IF(A42&lt;=(Inputs!D$17-Inputs!$B$4)*12,F41*(1+(((1+Inputs!D$21)*(1-Inputs!D$22))^(1/12)-1))+C42*Inputs!$B$12,F41))</f>
        <v>0</v>
      </c>
      <c r="G42" s="6">
        <f>IF(Inputs!$B$26&lt;&gt;"Ready","FIX INPUTS",IF(A42&lt;=(Inputs!D$17-Inputs!$B$4)*12,G41*(1+(((1+Inputs!D$21)*(1-Inputs!D$22))^(1/12)-1))+C42*Inputs!$B$13,G41))</f>
        <v>0</v>
      </c>
      <c r="H42" s="6">
        <f>IF(Inputs!$B$26&lt;&gt;"Ready","FIX INPUTS",SUM(E42:G42))</f>
        <v>0</v>
      </c>
      <c r="I42" s="6">
        <f>IF(Inputs!$B$26&lt;&gt;"Ready","FIX INPUTS",H42/(1+Inputs!D$23)^(MIN(A42,(Inputs!D$17-Inputs!$B$4)*12)/12))</f>
        <v>0</v>
      </c>
      <c r="J42" s="6">
        <f>IF(Inputs!$B$26&lt;&gt;"Ready","FIX INPUTS",C42+J41)</f>
        <v>0</v>
      </c>
      <c r="K42" s="6">
        <f>IF(Inputs!$B$26&lt;&gt;"Ready","FIX INPUTS",D42+K41)</f>
        <v>0</v>
      </c>
    </row>
    <row r="43" spans="1:11" ht="27.95" customHeight="1" x14ac:dyDescent="0.25">
      <c r="A43" s="1">
        <v>38</v>
      </c>
      <c r="B43" s="1">
        <f>IF(Inputs!$B$26&lt;&gt;"Ready","FIX INPUTS",Inputs!$B$4+A43/12)</f>
        <v>43.166666666666664</v>
      </c>
      <c r="C43" s="6">
        <f>IF(Inputs!$B$26&lt;&gt;"Ready","FIX INPUTS",IF(A43&lt;=(Inputs!D$17-Inputs!$B$4)*12,Inputs!D$18*(1+Inputs!D$20)^INT((A43-1)/12),0))</f>
        <v>0</v>
      </c>
      <c r="D43" s="6">
        <f>IF(Inputs!$B$26&lt;&gt;"Ready","FIX INPUTS",IF(A43&lt;=(Inputs!D$17-Inputs!$B$4)*12,Inputs!D$19,0))</f>
        <v>0</v>
      </c>
      <c r="E43" s="6">
        <f>IF(Inputs!$B$26&lt;&gt;"Ready","FIX INPUTS",IF(A43&lt;=(Inputs!D$17-Inputs!$B$4)*12,E42*(1+(((1+Inputs!D$21)*(1-Inputs!D$22))^(1/12)-1))+C43*Inputs!$B$11+D43,E42))</f>
        <v>0</v>
      </c>
      <c r="F43" s="6">
        <f>IF(Inputs!$B$26&lt;&gt;"Ready","FIX INPUTS",IF(A43&lt;=(Inputs!D$17-Inputs!$B$4)*12,F42*(1+(((1+Inputs!D$21)*(1-Inputs!D$22))^(1/12)-1))+C43*Inputs!$B$12,F42))</f>
        <v>0</v>
      </c>
      <c r="G43" s="6">
        <f>IF(Inputs!$B$26&lt;&gt;"Ready","FIX INPUTS",IF(A43&lt;=(Inputs!D$17-Inputs!$B$4)*12,G42*(1+(((1+Inputs!D$21)*(1-Inputs!D$22))^(1/12)-1))+C43*Inputs!$B$13,G42))</f>
        <v>0</v>
      </c>
      <c r="H43" s="6">
        <f>IF(Inputs!$B$26&lt;&gt;"Ready","FIX INPUTS",SUM(E43:G43))</f>
        <v>0</v>
      </c>
      <c r="I43" s="6">
        <f>IF(Inputs!$B$26&lt;&gt;"Ready","FIX INPUTS",H43/(1+Inputs!D$23)^(MIN(A43,(Inputs!D$17-Inputs!$B$4)*12)/12))</f>
        <v>0</v>
      </c>
      <c r="J43" s="6">
        <f>IF(Inputs!$B$26&lt;&gt;"Ready","FIX INPUTS",C43+J42)</f>
        <v>0</v>
      </c>
      <c r="K43" s="6">
        <f>IF(Inputs!$B$26&lt;&gt;"Ready","FIX INPUTS",D43+K42)</f>
        <v>0</v>
      </c>
    </row>
    <row r="44" spans="1:11" ht="27.95" customHeight="1" x14ac:dyDescent="0.25">
      <c r="A44" s="1">
        <v>39</v>
      </c>
      <c r="B44" s="1">
        <f>IF(Inputs!$B$26&lt;&gt;"Ready","FIX INPUTS",Inputs!$B$4+A44/12)</f>
        <v>43.25</v>
      </c>
      <c r="C44" s="6">
        <f>IF(Inputs!$B$26&lt;&gt;"Ready","FIX INPUTS",IF(A44&lt;=(Inputs!D$17-Inputs!$B$4)*12,Inputs!D$18*(1+Inputs!D$20)^INT((A44-1)/12),0))</f>
        <v>0</v>
      </c>
      <c r="D44" s="6">
        <f>IF(Inputs!$B$26&lt;&gt;"Ready","FIX INPUTS",IF(A44&lt;=(Inputs!D$17-Inputs!$B$4)*12,Inputs!D$19,0))</f>
        <v>0</v>
      </c>
      <c r="E44" s="6">
        <f>IF(Inputs!$B$26&lt;&gt;"Ready","FIX INPUTS",IF(A44&lt;=(Inputs!D$17-Inputs!$B$4)*12,E43*(1+(((1+Inputs!D$21)*(1-Inputs!D$22))^(1/12)-1))+C44*Inputs!$B$11+D44,E43))</f>
        <v>0</v>
      </c>
      <c r="F44" s="6">
        <f>IF(Inputs!$B$26&lt;&gt;"Ready","FIX INPUTS",IF(A44&lt;=(Inputs!D$17-Inputs!$B$4)*12,F43*(1+(((1+Inputs!D$21)*(1-Inputs!D$22))^(1/12)-1))+C44*Inputs!$B$12,F43))</f>
        <v>0</v>
      </c>
      <c r="G44" s="6">
        <f>IF(Inputs!$B$26&lt;&gt;"Ready","FIX INPUTS",IF(A44&lt;=(Inputs!D$17-Inputs!$B$4)*12,G43*(1+(((1+Inputs!D$21)*(1-Inputs!D$22))^(1/12)-1))+C44*Inputs!$B$13,G43))</f>
        <v>0</v>
      </c>
      <c r="H44" s="6">
        <f>IF(Inputs!$B$26&lt;&gt;"Ready","FIX INPUTS",SUM(E44:G44))</f>
        <v>0</v>
      </c>
      <c r="I44" s="6">
        <f>IF(Inputs!$B$26&lt;&gt;"Ready","FIX INPUTS",H44/(1+Inputs!D$23)^(MIN(A44,(Inputs!D$17-Inputs!$B$4)*12)/12))</f>
        <v>0</v>
      </c>
      <c r="J44" s="6">
        <f>IF(Inputs!$B$26&lt;&gt;"Ready","FIX INPUTS",C44+J43)</f>
        <v>0</v>
      </c>
      <c r="K44" s="6">
        <f>IF(Inputs!$B$26&lt;&gt;"Ready","FIX INPUTS",D44+K43)</f>
        <v>0</v>
      </c>
    </row>
    <row r="45" spans="1:11" ht="27.95" customHeight="1" x14ac:dyDescent="0.25">
      <c r="A45" s="1">
        <v>40</v>
      </c>
      <c r="B45" s="1">
        <f>IF(Inputs!$B$26&lt;&gt;"Ready","FIX INPUTS",Inputs!$B$4+A45/12)</f>
        <v>43.333333333333336</v>
      </c>
      <c r="C45" s="6">
        <f>IF(Inputs!$B$26&lt;&gt;"Ready","FIX INPUTS",IF(A45&lt;=(Inputs!D$17-Inputs!$B$4)*12,Inputs!D$18*(1+Inputs!D$20)^INT((A45-1)/12),0))</f>
        <v>0</v>
      </c>
      <c r="D45" s="6">
        <f>IF(Inputs!$B$26&lt;&gt;"Ready","FIX INPUTS",IF(A45&lt;=(Inputs!D$17-Inputs!$B$4)*12,Inputs!D$19,0))</f>
        <v>0</v>
      </c>
      <c r="E45" s="6">
        <f>IF(Inputs!$B$26&lt;&gt;"Ready","FIX INPUTS",IF(A45&lt;=(Inputs!D$17-Inputs!$B$4)*12,E44*(1+(((1+Inputs!D$21)*(1-Inputs!D$22))^(1/12)-1))+C45*Inputs!$B$11+D45,E44))</f>
        <v>0</v>
      </c>
      <c r="F45" s="6">
        <f>IF(Inputs!$B$26&lt;&gt;"Ready","FIX INPUTS",IF(A45&lt;=(Inputs!D$17-Inputs!$B$4)*12,F44*(1+(((1+Inputs!D$21)*(1-Inputs!D$22))^(1/12)-1))+C45*Inputs!$B$12,F44))</f>
        <v>0</v>
      </c>
      <c r="G45" s="6">
        <f>IF(Inputs!$B$26&lt;&gt;"Ready","FIX INPUTS",IF(A45&lt;=(Inputs!D$17-Inputs!$B$4)*12,G44*(1+(((1+Inputs!D$21)*(1-Inputs!D$22))^(1/12)-1))+C45*Inputs!$B$13,G44))</f>
        <v>0</v>
      </c>
      <c r="H45" s="6">
        <f>IF(Inputs!$B$26&lt;&gt;"Ready","FIX INPUTS",SUM(E45:G45))</f>
        <v>0</v>
      </c>
      <c r="I45" s="6">
        <f>IF(Inputs!$B$26&lt;&gt;"Ready","FIX INPUTS",H45/(1+Inputs!D$23)^(MIN(A45,(Inputs!D$17-Inputs!$B$4)*12)/12))</f>
        <v>0</v>
      </c>
      <c r="J45" s="6">
        <f>IF(Inputs!$B$26&lt;&gt;"Ready","FIX INPUTS",C45+J44)</f>
        <v>0</v>
      </c>
      <c r="K45" s="6">
        <f>IF(Inputs!$B$26&lt;&gt;"Ready","FIX INPUTS",D45+K44)</f>
        <v>0</v>
      </c>
    </row>
    <row r="46" spans="1:11" ht="27.95" customHeight="1" x14ac:dyDescent="0.25">
      <c r="A46" s="1">
        <v>41</v>
      </c>
      <c r="B46" s="1">
        <f>IF(Inputs!$B$26&lt;&gt;"Ready","FIX INPUTS",Inputs!$B$4+A46/12)</f>
        <v>43.416666666666664</v>
      </c>
      <c r="C46" s="6">
        <f>IF(Inputs!$B$26&lt;&gt;"Ready","FIX INPUTS",IF(A46&lt;=(Inputs!D$17-Inputs!$B$4)*12,Inputs!D$18*(1+Inputs!D$20)^INT((A46-1)/12),0))</f>
        <v>0</v>
      </c>
      <c r="D46" s="6">
        <f>IF(Inputs!$B$26&lt;&gt;"Ready","FIX INPUTS",IF(A46&lt;=(Inputs!D$17-Inputs!$B$4)*12,Inputs!D$19,0))</f>
        <v>0</v>
      </c>
      <c r="E46" s="6">
        <f>IF(Inputs!$B$26&lt;&gt;"Ready","FIX INPUTS",IF(A46&lt;=(Inputs!D$17-Inputs!$B$4)*12,E45*(1+(((1+Inputs!D$21)*(1-Inputs!D$22))^(1/12)-1))+C46*Inputs!$B$11+D46,E45))</f>
        <v>0</v>
      </c>
      <c r="F46" s="6">
        <f>IF(Inputs!$B$26&lt;&gt;"Ready","FIX INPUTS",IF(A46&lt;=(Inputs!D$17-Inputs!$B$4)*12,F45*(1+(((1+Inputs!D$21)*(1-Inputs!D$22))^(1/12)-1))+C46*Inputs!$B$12,F45))</f>
        <v>0</v>
      </c>
      <c r="G46" s="6">
        <f>IF(Inputs!$B$26&lt;&gt;"Ready","FIX INPUTS",IF(A46&lt;=(Inputs!D$17-Inputs!$B$4)*12,G45*(1+(((1+Inputs!D$21)*(1-Inputs!D$22))^(1/12)-1))+C46*Inputs!$B$13,G45))</f>
        <v>0</v>
      </c>
      <c r="H46" s="6">
        <f>IF(Inputs!$B$26&lt;&gt;"Ready","FIX INPUTS",SUM(E46:G46))</f>
        <v>0</v>
      </c>
      <c r="I46" s="6">
        <f>IF(Inputs!$B$26&lt;&gt;"Ready","FIX INPUTS",H46/(1+Inputs!D$23)^(MIN(A46,(Inputs!D$17-Inputs!$B$4)*12)/12))</f>
        <v>0</v>
      </c>
      <c r="J46" s="6">
        <f>IF(Inputs!$B$26&lt;&gt;"Ready","FIX INPUTS",C46+J45)</f>
        <v>0</v>
      </c>
      <c r="K46" s="6">
        <f>IF(Inputs!$B$26&lt;&gt;"Ready","FIX INPUTS",D46+K45)</f>
        <v>0</v>
      </c>
    </row>
    <row r="47" spans="1:11" ht="27.95" customHeight="1" x14ac:dyDescent="0.25">
      <c r="A47" s="1">
        <v>42</v>
      </c>
      <c r="B47" s="1">
        <f>IF(Inputs!$B$26&lt;&gt;"Ready","FIX INPUTS",Inputs!$B$4+A47/12)</f>
        <v>43.5</v>
      </c>
      <c r="C47" s="6">
        <f>IF(Inputs!$B$26&lt;&gt;"Ready","FIX INPUTS",IF(A47&lt;=(Inputs!D$17-Inputs!$B$4)*12,Inputs!D$18*(1+Inputs!D$20)^INT((A47-1)/12),0))</f>
        <v>0</v>
      </c>
      <c r="D47" s="6">
        <f>IF(Inputs!$B$26&lt;&gt;"Ready","FIX INPUTS",IF(A47&lt;=(Inputs!D$17-Inputs!$B$4)*12,Inputs!D$19,0))</f>
        <v>0</v>
      </c>
      <c r="E47" s="6">
        <f>IF(Inputs!$B$26&lt;&gt;"Ready","FIX INPUTS",IF(A47&lt;=(Inputs!D$17-Inputs!$B$4)*12,E46*(1+(((1+Inputs!D$21)*(1-Inputs!D$22))^(1/12)-1))+C47*Inputs!$B$11+D47,E46))</f>
        <v>0</v>
      </c>
      <c r="F47" s="6">
        <f>IF(Inputs!$B$26&lt;&gt;"Ready","FIX INPUTS",IF(A47&lt;=(Inputs!D$17-Inputs!$B$4)*12,F46*(1+(((1+Inputs!D$21)*(1-Inputs!D$22))^(1/12)-1))+C47*Inputs!$B$12,F46))</f>
        <v>0</v>
      </c>
      <c r="G47" s="6">
        <f>IF(Inputs!$B$26&lt;&gt;"Ready","FIX INPUTS",IF(A47&lt;=(Inputs!D$17-Inputs!$B$4)*12,G46*(1+(((1+Inputs!D$21)*(1-Inputs!D$22))^(1/12)-1))+C47*Inputs!$B$13,G46))</f>
        <v>0</v>
      </c>
      <c r="H47" s="6">
        <f>IF(Inputs!$B$26&lt;&gt;"Ready","FIX INPUTS",SUM(E47:G47))</f>
        <v>0</v>
      </c>
      <c r="I47" s="6">
        <f>IF(Inputs!$B$26&lt;&gt;"Ready","FIX INPUTS",H47/(1+Inputs!D$23)^(MIN(A47,(Inputs!D$17-Inputs!$B$4)*12)/12))</f>
        <v>0</v>
      </c>
      <c r="J47" s="6">
        <f>IF(Inputs!$B$26&lt;&gt;"Ready","FIX INPUTS",C47+J46)</f>
        <v>0</v>
      </c>
      <c r="K47" s="6">
        <f>IF(Inputs!$B$26&lt;&gt;"Ready","FIX INPUTS",D47+K46)</f>
        <v>0</v>
      </c>
    </row>
    <row r="48" spans="1:11" ht="27.95" customHeight="1" x14ac:dyDescent="0.25">
      <c r="A48" s="1">
        <v>43</v>
      </c>
      <c r="B48" s="1">
        <f>IF(Inputs!$B$26&lt;&gt;"Ready","FIX INPUTS",Inputs!$B$4+A48/12)</f>
        <v>43.583333333333336</v>
      </c>
      <c r="C48" s="6">
        <f>IF(Inputs!$B$26&lt;&gt;"Ready","FIX INPUTS",IF(A48&lt;=(Inputs!D$17-Inputs!$B$4)*12,Inputs!D$18*(1+Inputs!D$20)^INT((A48-1)/12),0))</f>
        <v>0</v>
      </c>
      <c r="D48" s="6">
        <f>IF(Inputs!$B$26&lt;&gt;"Ready","FIX INPUTS",IF(A48&lt;=(Inputs!D$17-Inputs!$B$4)*12,Inputs!D$19,0))</f>
        <v>0</v>
      </c>
      <c r="E48" s="6">
        <f>IF(Inputs!$B$26&lt;&gt;"Ready","FIX INPUTS",IF(A48&lt;=(Inputs!D$17-Inputs!$B$4)*12,E47*(1+(((1+Inputs!D$21)*(1-Inputs!D$22))^(1/12)-1))+C48*Inputs!$B$11+D48,E47))</f>
        <v>0</v>
      </c>
      <c r="F48" s="6">
        <f>IF(Inputs!$B$26&lt;&gt;"Ready","FIX INPUTS",IF(A48&lt;=(Inputs!D$17-Inputs!$B$4)*12,F47*(1+(((1+Inputs!D$21)*(1-Inputs!D$22))^(1/12)-1))+C48*Inputs!$B$12,F47))</f>
        <v>0</v>
      </c>
      <c r="G48" s="6">
        <f>IF(Inputs!$B$26&lt;&gt;"Ready","FIX INPUTS",IF(A48&lt;=(Inputs!D$17-Inputs!$B$4)*12,G47*(1+(((1+Inputs!D$21)*(1-Inputs!D$22))^(1/12)-1))+C48*Inputs!$B$13,G47))</f>
        <v>0</v>
      </c>
      <c r="H48" s="6">
        <f>IF(Inputs!$B$26&lt;&gt;"Ready","FIX INPUTS",SUM(E48:G48))</f>
        <v>0</v>
      </c>
      <c r="I48" s="6">
        <f>IF(Inputs!$B$26&lt;&gt;"Ready","FIX INPUTS",H48/(1+Inputs!D$23)^(MIN(A48,(Inputs!D$17-Inputs!$B$4)*12)/12))</f>
        <v>0</v>
      </c>
      <c r="J48" s="6">
        <f>IF(Inputs!$B$26&lt;&gt;"Ready","FIX INPUTS",C48+J47)</f>
        <v>0</v>
      </c>
      <c r="K48" s="6">
        <f>IF(Inputs!$B$26&lt;&gt;"Ready","FIX INPUTS",D48+K47)</f>
        <v>0</v>
      </c>
    </row>
    <row r="49" spans="1:11" ht="27.95" customHeight="1" x14ac:dyDescent="0.25">
      <c r="A49" s="1">
        <v>44</v>
      </c>
      <c r="B49" s="1">
        <f>IF(Inputs!$B$26&lt;&gt;"Ready","FIX INPUTS",Inputs!$B$4+A49/12)</f>
        <v>43.666666666666664</v>
      </c>
      <c r="C49" s="6">
        <f>IF(Inputs!$B$26&lt;&gt;"Ready","FIX INPUTS",IF(A49&lt;=(Inputs!D$17-Inputs!$B$4)*12,Inputs!D$18*(1+Inputs!D$20)^INT((A49-1)/12),0))</f>
        <v>0</v>
      </c>
      <c r="D49" s="6">
        <f>IF(Inputs!$B$26&lt;&gt;"Ready","FIX INPUTS",IF(A49&lt;=(Inputs!D$17-Inputs!$B$4)*12,Inputs!D$19,0))</f>
        <v>0</v>
      </c>
      <c r="E49" s="6">
        <f>IF(Inputs!$B$26&lt;&gt;"Ready","FIX INPUTS",IF(A49&lt;=(Inputs!D$17-Inputs!$B$4)*12,E48*(1+(((1+Inputs!D$21)*(1-Inputs!D$22))^(1/12)-1))+C49*Inputs!$B$11+D49,E48))</f>
        <v>0</v>
      </c>
      <c r="F49" s="6">
        <f>IF(Inputs!$B$26&lt;&gt;"Ready","FIX INPUTS",IF(A49&lt;=(Inputs!D$17-Inputs!$B$4)*12,F48*(1+(((1+Inputs!D$21)*(1-Inputs!D$22))^(1/12)-1))+C49*Inputs!$B$12,F48))</f>
        <v>0</v>
      </c>
      <c r="G49" s="6">
        <f>IF(Inputs!$B$26&lt;&gt;"Ready","FIX INPUTS",IF(A49&lt;=(Inputs!D$17-Inputs!$B$4)*12,G48*(1+(((1+Inputs!D$21)*(1-Inputs!D$22))^(1/12)-1))+C49*Inputs!$B$13,G48))</f>
        <v>0</v>
      </c>
      <c r="H49" s="6">
        <f>IF(Inputs!$B$26&lt;&gt;"Ready","FIX INPUTS",SUM(E49:G49))</f>
        <v>0</v>
      </c>
      <c r="I49" s="6">
        <f>IF(Inputs!$B$26&lt;&gt;"Ready","FIX INPUTS",H49/(1+Inputs!D$23)^(MIN(A49,(Inputs!D$17-Inputs!$B$4)*12)/12))</f>
        <v>0</v>
      </c>
      <c r="J49" s="6">
        <f>IF(Inputs!$B$26&lt;&gt;"Ready","FIX INPUTS",C49+J48)</f>
        <v>0</v>
      </c>
      <c r="K49" s="6">
        <f>IF(Inputs!$B$26&lt;&gt;"Ready","FIX INPUTS",D49+K48)</f>
        <v>0</v>
      </c>
    </row>
    <row r="50" spans="1:11" ht="27.95" customHeight="1" x14ac:dyDescent="0.25">
      <c r="A50" s="1">
        <v>45</v>
      </c>
      <c r="B50" s="1">
        <f>IF(Inputs!$B$26&lt;&gt;"Ready","FIX INPUTS",Inputs!$B$4+A50/12)</f>
        <v>43.75</v>
      </c>
      <c r="C50" s="6">
        <f>IF(Inputs!$B$26&lt;&gt;"Ready","FIX INPUTS",IF(A50&lt;=(Inputs!D$17-Inputs!$B$4)*12,Inputs!D$18*(1+Inputs!D$20)^INT((A50-1)/12),0))</f>
        <v>0</v>
      </c>
      <c r="D50" s="6">
        <f>IF(Inputs!$B$26&lt;&gt;"Ready","FIX INPUTS",IF(A50&lt;=(Inputs!D$17-Inputs!$B$4)*12,Inputs!D$19,0))</f>
        <v>0</v>
      </c>
      <c r="E50" s="6">
        <f>IF(Inputs!$B$26&lt;&gt;"Ready","FIX INPUTS",IF(A50&lt;=(Inputs!D$17-Inputs!$B$4)*12,E49*(1+(((1+Inputs!D$21)*(1-Inputs!D$22))^(1/12)-1))+C50*Inputs!$B$11+D50,E49))</f>
        <v>0</v>
      </c>
      <c r="F50" s="6">
        <f>IF(Inputs!$B$26&lt;&gt;"Ready","FIX INPUTS",IF(A50&lt;=(Inputs!D$17-Inputs!$B$4)*12,F49*(1+(((1+Inputs!D$21)*(1-Inputs!D$22))^(1/12)-1))+C50*Inputs!$B$12,F49))</f>
        <v>0</v>
      </c>
      <c r="G50" s="6">
        <f>IF(Inputs!$B$26&lt;&gt;"Ready","FIX INPUTS",IF(A50&lt;=(Inputs!D$17-Inputs!$B$4)*12,G49*(1+(((1+Inputs!D$21)*(1-Inputs!D$22))^(1/12)-1))+C50*Inputs!$B$13,G49))</f>
        <v>0</v>
      </c>
      <c r="H50" s="6">
        <f>IF(Inputs!$B$26&lt;&gt;"Ready","FIX INPUTS",SUM(E50:G50))</f>
        <v>0</v>
      </c>
      <c r="I50" s="6">
        <f>IF(Inputs!$B$26&lt;&gt;"Ready","FIX INPUTS",H50/(1+Inputs!D$23)^(MIN(A50,(Inputs!D$17-Inputs!$B$4)*12)/12))</f>
        <v>0</v>
      </c>
      <c r="J50" s="6">
        <f>IF(Inputs!$B$26&lt;&gt;"Ready","FIX INPUTS",C50+J49)</f>
        <v>0</v>
      </c>
      <c r="K50" s="6">
        <f>IF(Inputs!$B$26&lt;&gt;"Ready","FIX INPUTS",D50+K49)</f>
        <v>0</v>
      </c>
    </row>
    <row r="51" spans="1:11" ht="27.95" customHeight="1" x14ac:dyDescent="0.25">
      <c r="A51" s="1">
        <v>46</v>
      </c>
      <c r="B51" s="1">
        <f>IF(Inputs!$B$26&lt;&gt;"Ready","FIX INPUTS",Inputs!$B$4+A51/12)</f>
        <v>43.833333333333336</v>
      </c>
      <c r="C51" s="6">
        <f>IF(Inputs!$B$26&lt;&gt;"Ready","FIX INPUTS",IF(A51&lt;=(Inputs!D$17-Inputs!$B$4)*12,Inputs!D$18*(1+Inputs!D$20)^INT((A51-1)/12),0))</f>
        <v>0</v>
      </c>
      <c r="D51" s="6">
        <f>IF(Inputs!$B$26&lt;&gt;"Ready","FIX INPUTS",IF(A51&lt;=(Inputs!D$17-Inputs!$B$4)*12,Inputs!D$19,0))</f>
        <v>0</v>
      </c>
      <c r="E51" s="6">
        <f>IF(Inputs!$B$26&lt;&gt;"Ready","FIX INPUTS",IF(A51&lt;=(Inputs!D$17-Inputs!$B$4)*12,E50*(1+(((1+Inputs!D$21)*(1-Inputs!D$22))^(1/12)-1))+C51*Inputs!$B$11+D51,E50))</f>
        <v>0</v>
      </c>
      <c r="F51" s="6">
        <f>IF(Inputs!$B$26&lt;&gt;"Ready","FIX INPUTS",IF(A51&lt;=(Inputs!D$17-Inputs!$B$4)*12,F50*(1+(((1+Inputs!D$21)*(1-Inputs!D$22))^(1/12)-1))+C51*Inputs!$B$12,F50))</f>
        <v>0</v>
      </c>
      <c r="G51" s="6">
        <f>IF(Inputs!$B$26&lt;&gt;"Ready","FIX INPUTS",IF(A51&lt;=(Inputs!D$17-Inputs!$B$4)*12,G50*(1+(((1+Inputs!D$21)*(1-Inputs!D$22))^(1/12)-1))+C51*Inputs!$B$13,G50))</f>
        <v>0</v>
      </c>
      <c r="H51" s="6">
        <f>IF(Inputs!$B$26&lt;&gt;"Ready","FIX INPUTS",SUM(E51:G51))</f>
        <v>0</v>
      </c>
      <c r="I51" s="6">
        <f>IF(Inputs!$B$26&lt;&gt;"Ready","FIX INPUTS",H51/(1+Inputs!D$23)^(MIN(A51,(Inputs!D$17-Inputs!$B$4)*12)/12))</f>
        <v>0</v>
      </c>
      <c r="J51" s="6">
        <f>IF(Inputs!$B$26&lt;&gt;"Ready","FIX INPUTS",C51+J50)</f>
        <v>0</v>
      </c>
      <c r="K51" s="6">
        <f>IF(Inputs!$B$26&lt;&gt;"Ready","FIX INPUTS",D51+K50)</f>
        <v>0</v>
      </c>
    </row>
    <row r="52" spans="1:11" ht="27.95" customHeight="1" x14ac:dyDescent="0.25">
      <c r="A52" s="1">
        <v>47</v>
      </c>
      <c r="B52" s="1">
        <f>IF(Inputs!$B$26&lt;&gt;"Ready","FIX INPUTS",Inputs!$B$4+A52/12)</f>
        <v>43.916666666666664</v>
      </c>
      <c r="C52" s="6">
        <f>IF(Inputs!$B$26&lt;&gt;"Ready","FIX INPUTS",IF(A52&lt;=(Inputs!D$17-Inputs!$B$4)*12,Inputs!D$18*(1+Inputs!D$20)^INT((A52-1)/12),0))</f>
        <v>0</v>
      </c>
      <c r="D52" s="6">
        <f>IF(Inputs!$B$26&lt;&gt;"Ready","FIX INPUTS",IF(A52&lt;=(Inputs!D$17-Inputs!$B$4)*12,Inputs!D$19,0))</f>
        <v>0</v>
      </c>
      <c r="E52" s="6">
        <f>IF(Inputs!$B$26&lt;&gt;"Ready","FIX INPUTS",IF(A52&lt;=(Inputs!D$17-Inputs!$B$4)*12,E51*(1+(((1+Inputs!D$21)*(1-Inputs!D$22))^(1/12)-1))+C52*Inputs!$B$11+D52,E51))</f>
        <v>0</v>
      </c>
      <c r="F52" s="6">
        <f>IF(Inputs!$B$26&lt;&gt;"Ready","FIX INPUTS",IF(A52&lt;=(Inputs!D$17-Inputs!$B$4)*12,F51*(1+(((1+Inputs!D$21)*(1-Inputs!D$22))^(1/12)-1))+C52*Inputs!$B$12,F51))</f>
        <v>0</v>
      </c>
      <c r="G52" s="6">
        <f>IF(Inputs!$B$26&lt;&gt;"Ready","FIX INPUTS",IF(A52&lt;=(Inputs!D$17-Inputs!$B$4)*12,G51*(1+(((1+Inputs!D$21)*(1-Inputs!D$22))^(1/12)-1))+C52*Inputs!$B$13,G51))</f>
        <v>0</v>
      </c>
      <c r="H52" s="6">
        <f>IF(Inputs!$B$26&lt;&gt;"Ready","FIX INPUTS",SUM(E52:G52))</f>
        <v>0</v>
      </c>
      <c r="I52" s="6">
        <f>IF(Inputs!$B$26&lt;&gt;"Ready","FIX INPUTS",H52/(1+Inputs!D$23)^(MIN(A52,(Inputs!D$17-Inputs!$B$4)*12)/12))</f>
        <v>0</v>
      </c>
      <c r="J52" s="6">
        <f>IF(Inputs!$B$26&lt;&gt;"Ready","FIX INPUTS",C52+J51)</f>
        <v>0</v>
      </c>
      <c r="K52" s="6">
        <f>IF(Inputs!$B$26&lt;&gt;"Ready","FIX INPUTS",D52+K51)</f>
        <v>0</v>
      </c>
    </row>
    <row r="53" spans="1:11" ht="27.95" customHeight="1" x14ac:dyDescent="0.25">
      <c r="A53" s="1">
        <v>48</v>
      </c>
      <c r="B53" s="1">
        <f>IF(Inputs!$B$26&lt;&gt;"Ready","FIX INPUTS",Inputs!$B$4+A53/12)</f>
        <v>44</v>
      </c>
      <c r="C53" s="6">
        <f>IF(Inputs!$B$26&lt;&gt;"Ready","FIX INPUTS",IF(A53&lt;=(Inputs!D$17-Inputs!$B$4)*12,Inputs!D$18*(1+Inputs!D$20)^INT((A53-1)/12),0))</f>
        <v>0</v>
      </c>
      <c r="D53" s="6">
        <f>IF(Inputs!$B$26&lt;&gt;"Ready","FIX INPUTS",IF(A53&lt;=(Inputs!D$17-Inputs!$B$4)*12,Inputs!D$19,0))</f>
        <v>0</v>
      </c>
      <c r="E53" s="6">
        <f>IF(Inputs!$B$26&lt;&gt;"Ready","FIX INPUTS",IF(A53&lt;=(Inputs!D$17-Inputs!$B$4)*12,E52*(1+(((1+Inputs!D$21)*(1-Inputs!D$22))^(1/12)-1))+C53*Inputs!$B$11+D53,E52))</f>
        <v>0</v>
      </c>
      <c r="F53" s="6">
        <f>IF(Inputs!$B$26&lt;&gt;"Ready","FIX INPUTS",IF(A53&lt;=(Inputs!D$17-Inputs!$B$4)*12,F52*(1+(((1+Inputs!D$21)*(1-Inputs!D$22))^(1/12)-1))+C53*Inputs!$B$12,F52))</f>
        <v>0</v>
      </c>
      <c r="G53" s="6">
        <f>IF(Inputs!$B$26&lt;&gt;"Ready","FIX INPUTS",IF(A53&lt;=(Inputs!D$17-Inputs!$B$4)*12,G52*(1+(((1+Inputs!D$21)*(1-Inputs!D$22))^(1/12)-1))+C53*Inputs!$B$13,G52))</f>
        <v>0</v>
      </c>
      <c r="H53" s="6">
        <f>IF(Inputs!$B$26&lt;&gt;"Ready","FIX INPUTS",SUM(E53:G53))</f>
        <v>0</v>
      </c>
      <c r="I53" s="6">
        <f>IF(Inputs!$B$26&lt;&gt;"Ready","FIX INPUTS",H53/(1+Inputs!D$23)^(MIN(A53,(Inputs!D$17-Inputs!$B$4)*12)/12))</f>
        <v>0</v>
      </c>
      <c r="J53" s="6">
        <f>IF(Inputs!$B$26&lt;&gt;"Ready","FIX INPUTS",C53+J52)</f>
        <v>0</v>
      </c>
      <c r="K53" s="6">
        <f>IF(Inputs!$B$26&lt;&gt;"Ready","FIX INPUTS",D53+K52)</f>
        <v>0</v>
      </c>
    </row>
    <row r="54" spans="1:11" ht="27.95" customHeight="1" x14ac:dyDescent="0.25">
      <c r="A54" s="1">
        <v>49</v>
      </c>
      <c r="B54" s="1">
        <f>IF(Inputs!$B$26&lt;&gt;"Ready","FIX INPUTS",Inputs!$B$4+A54/12)</f>
        <v>44.083333333333336</v>
      </c>
      <c r="C54" s="6">
        <f>IF(Inputs!$B$26&lt;&gt;"Ready","FIX INPUTS",IF(A54&lt;=(Inputs!D$17-Inputs!$B$4)*12,Inputs!D$18*(1+Inputs!D$20)^INT((A54-1)/12),0))</f>
        <v>0</v>
      </c>
      <c r="D54" s="6">
        <f>IF(Inputs!$B$26&lt;&gt;"Ready","FIX INPUTS",IF(A54&lt;=(Inputs!D$17-Inputs!$B$4)*12,Inputs!D$19,0))</f>
        <v>0</v>
      </c>
      <c r="E54" s="6">
        <f>IF(Inputs!$B$26&lt;&gt;"Ready","FIX INPUTS",IF(A54&lt;=(Inputs!D$17-Inputs!$B$4)*12,E53*(1+(((1+Inputs!D$21)*(1-Inputs!D$22))^(1/12)-1))+C54*Inputs!$B$11+D54,E53))</f>
        <v>0</v>
      </c>
      <c r="F54" s="6">
        <f>IF(Inputs!$B$26&lt;&gt;"Ready","FIX INPUTS",IF(A54&lt;=(Inputs!D$17-Inputs!$B$4)*12,F53*(1+(((1+Inputs!D$21)*(1-Inputs!D$22))^(1/12)-1))+C54*Inputs!$B$12,F53))</f>
        <v>0</v>
      </c>
      <c r="G54" s="6">
        <f>IF(Inputs!$B$26&lt;&gt;"Ready","FIX INPUTS",IF(A54&lt;=(Inputs!D$17-Inputs!$B$4)*12,G53*(1+(((1+Inputs!D$21)*(1-Inputs!D$22))^(1/12)-1))+C54*Inputs!$B$13,G53))</f>
        <v>0</v>
      </c>
      <c r="H54" s="6">
        <f>IF(Inputs!$B$26&lt;&gt;"Ready","FIX INPUTS",SUM(E54:G54))</f>
        <v>0</v>
      </c>
      <c r="I54" s="6">
        <f>IF(Inputs!$B$26&lt;&gt;"Ready","FIX INPUTS",H54/(1+Inputs!D$23)^(MIN(A54,(Inputs!D$17-Inputs!$B$4)*12)/12))</f>
        <v>0</v>
      </c>
      <c r="J54" s="6">
        <f>IF(Inputs!$B$26&lt;&gt;"Ready","FIX INPUTS",C54+J53)</f>
        <v>0</v>
      </c>
      <c r="K54" s="6">
        <f>IF(Inputs!$B$26&lt;&gt;"Ready","FIX INPUTS",D54+K53)</f>
        <v>0</v>
      </c>
    </row>
    <row r="55" spans="1:11" ht="27.95" customHeight="1" x14ac:dyDescent="0.25">
      <c r="A55" s="1">
        <v>50</v>
      </c>
      <c r="B55" s="1">
        <f>IF(Inputs!$B$26&lt;&gt;"Ready","FIX INPUTS",Inputs!$B$4+A55/12)</f>
        <v>44.166666666666664</v>
      </c>
      <c r="C55" s="6">
        <f>IF(Inputs!$B$26&lt;&gt;"Ready","FIX INPUTS",IF(A55&lt;=(Inputs!D$17-Inputs!$B$4)*12,Inputs!D$18*(1+Inputs!D$20)^INT((A55-1)/12),0))</f>
        <v>0</v>
      </c>
      <c r="D55" s="6">
        <f>IF(Inputs!$B$26&lt;&gt;"Ready","FIX INPUTS",IF(A55&lt;=(Inputs!D$17-Inputs!$B$4)*12,Inputs!D$19,0))</f>
        <v>0</v>
      </c>
      <c r="E55" s="6">
        <f>IF(Inputs!$B$26&lt;&gt;"Ready","FIX INPUTS",IF(A55&lt;=(Inputs!D$17-Inputs!$B$4)*12,E54*(1+(((1+Inputs!D$21)*(1-Inputs!D$22))^(1/12)-1))+C55*Inputs!$B$11+D55,E54))</f>
        <v>0</v>
      </c>
      <c r="F55" s="6">
        <f>IF(Inputs!$B$26&lt;&gt;"Ready","FIX INPUTS",IF(A55&lt;=(Inputs!D$17-Inputs!$B$4)*12,F54*(1+(((1+Inputs!D$21)*(1-Inputs!D$22))^(1/12)-1))+C55*Inputs!$B$12,F54))</f>
        <v>0</v>
      </c>
      <c r="G55" s="6">
        <f>IF(Inputs!$B$26&lt;&gt;"Ready","FIX INPUTS",IF(A55&lt;=(Inputs!D$17-Inputs!$B$4)*12,G54*(1+(((1+Inputs!D$21)*(1-Inputs!D$22))^(1/12)-1))+C55*Inputs!$B$13,G54))</f>
        <v>0</v>
      </c>
      <c r="H55" s="6">
        <f>IF(Inputs!$B$26&lt;&gt;"Ready","FIX INPUTS",SUM(E55:G55))</f>
        <v>0</v>
      </c>
      <c r="I55" s="6">
        <f>IF(Inputs!$B$26&lt;&gt;"Ready","FIX INPUTS",H55/(1+Inputs!D$23)^(MIN(A55,(Inputs!D$17-Inputs!$B$4)*12)/12))</f>
        <v>0</v>
      </c>
      <c r="J55" s="6">
        <f>IF(Inputs!$B$26&lt;&gt;"Ready","FIX INPUTS",C55+J54)</f>
        <v>0</v>
      </c>
      <c r="K55" s="6">
        <f>IF(Inputs!$B$26&lt;&gt;"Ready","FIX INPUTS",D55+K54)</f>
        <v>0</v>
      </c>
    </row>
    <row r="56" spans="1:11" ht="27.95" customHeight="1" x14ac:dyDescent="0.25">
      <c r="A56" s="1">
        <v>51</v>
      </c>
      <c r="B56" s="1">
        <f>IF(Inputs!$B$26&lt;&gt;"Ready","FIX INPUTS",Inputs!$B$4+A56/12)</f>
        <v>44.25</v>
      </c>
      <c r="C56" s="6">
        <f>IF(Inputs!$B$26&lt;&gt;"Ready","FIX INPUTS",IF(A56&lt;=(Inputs!D$17-Inputs!$B$4)*12,Inputs!D$18*(1+Inputs!D$20)^INT((A56-1)/12),0))</f>
        <v>0</v>
      </c>
      <c r="D56" s="6">
        <f>IF(Inputs!$B$26&lt;&gt;"Ready","FIX INPUTS",IF(A56&lt;=(Inputs!D$17-Inputs!$B$4)*12,Inputs!D$19,0))</f>
        <v>0</v>
      </c>
      <c r="E56" s="6">
        <f>IF(Inputs!$B$26&lt;&gt;"Ready","FIX INPUTS",IF(A56&lt;=(Inputs!D$17-Inputs!$B$4)*12,E55*(1+(((1+Inputs!D$21)*(1-Inputs!D$22))^(1/12)-1))+C56*Inputs!$B$11+D56,E55))</f>
        <v>0</v>
      </c>
      <c r="F56" s="6">
        <f>IF(Inputs!$B$26&lt;&gt;"Ready","FIX INPUTS",IF(A56&lt;=(Inputs!D$17-Inputs!$B$4)*12,F55*(1+(((1+Inputs!D$21)*(1-Inputs!D$22))^(1/12)-1))+C56*Inputs!$B$12,F55))</f>
        <v>0</v>
      </c>
      <c r="G56" s="6">
        <f>IF(Inputs!$B$26&lt;&gt;"Ready","FIX INPUTS",IF(A56&lt;=(Inputs!D$17-Inputs!$B$4)*12,G55*(1+(((1+Inputs!D$21)*(1-Inputs!D$22))^(1/12)-1))+C56*Inputs!$B$13,G55))</f>
        <v>0</v>
      </c>
      <c r="H56" s="6">
        <f>IF(Inputs!$B$26&lt;&gt;"Ready","FIX INPUTS",SUM(E56:G56))</f>
        <v>0</v>
      </c>
      <c r="I56" s="6">
        <f>IF(Inputs!$B$26&lt;&gt;"Ready","FIX INPUTS",H56/(1+Inputs!D$23)^(MIN(A56,(Inputs!D$17-Inputs!$B$4)*12)/12))</f>
        <v>0</v>
      </c>
      <c r="J56" s="6">
        <f>IF(Inputs!$B$26&lt;&gt;"Ready","FIX INPUTS",C56+J55)</f>
        <v>0</v>
      </c>
      <c r="K56" s="6">
        <f>IF(Inputs!$B$26&lt;&gt;"Ready","FIX INPUTS",D56+K55)</f>
        <v>0</v>
      </c>
    </row>
    <row r="57" spans="1:11" ht="27.95" customHeight="1" x14ac:dyDescent="0.25">
      <c r="A57" s="1">
        <v>52</v>
      </c>
      <c r="B57" s="1">
        <f>IF(Inputs!$B$26&lt;&gt;"Ready","FIX INPUTS",Inputs!$B$4+A57/12)</f>
        <v>44.333333333333336</v>
      </c>
      <c r="C57" s="6">
        <f>IF(Inputs!$B$26&lt;&gt;"Ready","FIX INPUTS",IF(A57&lt;=(Inputs!D$17-Inputs!$B$4)*12,Inputs!D$18*(1+Inputs!D$20)^INT((A57-1)/12),0))</f>
        <v>0</v>
      </c>
      <c r="D57" s="6">
        <f>IF(Inputs!$B$26&lt;&gt;"Ready","FIX INPUTS",IF(A57&lt;=(Inputs!D$17-Inputs!$B$4)*12,Inputs!D$19,0))</f>
        <v>0</v>
      </c>
      <c r="E57" s="6">
        <f>IF(Inputs!$B$26&lt;&gt;"Ready","FIX INPUTS",IF(A57&lt;=(Inputs!D$17-Inputs!$B$4)*12,E56*(1+(((1+Inputs!D$21)*(1-Inputs!D$22))^(1/12)-1))+C57*Inputs!$B$11+D57,E56))</f>
        <v>0</v>
      </c>
      <c r="F57" s="6">
        <f>IF(Inputs!$B$26&lt;&gt;"Ready","FIX INPUTS",IF(A57&lt;=(Inputs!D$17-Inputs!$B$4)*12,F56*(1+(((1+Inputs!D$21)*(1-Inputs!D$22))^(1/12)-1))+C57*Inputs!$B$12,F56))</f>
        <v>0</v>
      </c>
      <c r="G57" s="6">
        <f>IF(Inputs!$B$26&lt;&gt;"Ready","FIX INPUTS",IF(A57&lt;=(Inputs!D$17-Inputs!$B$4)*12,G56*(1+(((1+Inputs!D$21)*(1-Inputs!D$22))^(1/12)-1))+C57*Inputs!$B$13,G56))</f>
        <v>0</v>
      </c>
      <c r="H57" s="6">
        <f>IF(Inputs!$B$26&lt;&gt;"Ready","FIX INPUTS",SUM(E57:G57))</f>
        <v>0</v>
      </c>
      <c r="I57" s="6">
        <f>IF(Inputs!$B$26&lt;&gt;"Ready","FIX INPUTS",H57/(1+Inputs!D$23)^(MIN(A57,(Inputs!D$17-Inputs!$B$4)*12)/12))</f>
        <v>0</v>
      </c>
      <c r="J57" s="6">
        <f>IF(Inputs!$B$26&lt;&gt;"Ready","FIX INPUTS",C57+J56)</f>
        <v>0</v>
      </c>
      <c r="K57" s="6">
        <f>IF(Inputs!$B$26&lt;&gt;"Ready","FIX INPUTS",D57+K56)</f>
        <v>0</v>
      </c>
    </row>
    <row r="58" spans="1:11" ht="27.95" customHeight="1" x14ac:dyDescent="0.25">
      <c r="A58" s="1">
        <v>53</v>
      </c>
      <c r="B58" s="1">
        <f>IF(Inputs!$B$26&lt;&gt;"Ready","FIX INPUTS",Inputs!$B$4+A58/12)</f>
        <v>44.416666666666664</v>
      </c>
      <c r="C58" s="6">
        <f>IF(Inputs!$B$26&lt;&gt;"Ready","FIX INPUTS",IF(A58&lt;=(Inputs!D$17-Inputs!$B$4)*12,Inputs!D$18*(1+Inputs!D$20)^INT((A58-1)/12),0))</f>
        <v>0</v>
      </c>
      <c r="D58" s="6">
        <f>IF(Inputs!$B$26&lt;&gt;"Ready","FIX INPUTS",IF(A58&lt;=(Inputs!D$17-Inputs!$B$4)*12,Inputs!D$19,0))</f>
        <v>0</v>
      </c>
      <c r="E58" s="6">
        <f>IF(Inputs!$B$26&lt;&gt;"Ready","FIX INPUTS",IF(A58&lt;=(Inputs!D$17-Inputs!$B$4)*12,E57*(1+(((1+Inputs!D$21)*(1-Inputs!D$22))^(1/12)-1))+C58*Inputs!$B$11+D58,E57))</f>
        <v>0</v>
      </c>
      <c r="F58" s="6">
        <f>IF(Inputs!$B$26&lt;&gt;"Ready","FIX INPUTS",IF(A58&lt;=(Inputs!D$17-Inputs!$B$4)*12,F57*(1+(((1+Inputs!D$21)*(1-Inputs!D$22))^(1/12)-1))+C58*Inputs!$B$12,F57))</f>
        <v>0</v>
      </c>
      <c r="G58" s="6">
        <f>IF(Inputs!$B$26&lt;&gt;"Ready","FIX INPUTS",IF(A58&lt;=(Inputs!D$17-Inputs!$B$4)*12,G57*(1+(((1+Inputs!D$21)*(1-Inputs!D$22))^(1/12)-1))+C58*Inputs!$B$13,G57))</f>
        <v>0</v>
      </c>
      <c r="H58" s="6">
        <f>IF(Inputs!$B$26&lt;&gt;"Ready","FIX INPUTS",SUM(E58:G58))</f>
        <v>0</v>
      </c>
      <c r="I58" s="6">
        <f>IF(Inputs!$B$26&lt;&gt;"Ready","FIX INPUTS",H58/(1+Inputs!D$23)^(MIN(A58,(Inputs!D$17-Inputs!$B$4)*12)/12))</f>
        <v>0</v>
      </c>
      <c r="J58" s="6">
        <f>IF(Inputs!$B$26&lt;&gt;"Ready","FIX INPUTS",C58+J57)</f>
        <v>0</v>
      </c>
      <c r="K58" s="6">
        <f>IF(Inputs!$B$26&lt;&gt;"Ready","FIX INPUTS",D58+K57)</f>
        <v>0</v>
      </c>
    </row>
    <row r="59" spans="1:11" ht="27.95" customHeight="1" x14ac:dyDescent="0.25">
      <c r="A59" s="1">
        <v>54</v>
      </c>
      <c r="B59" s="1">
        <f>IF(Inputs!$B$26&lt;&gt;"Ready","FIX INPUTS",Inputs!$B$4+A59/12)</f>
        <v>44.5</v>
      </c>
      <c r="C59" s="6">
        <f>IF(Inputs!$B$26&lt;&gt;"Ready","FIX INPUTS",IF(A59&lt;=(Inputs!D$17-Inputs!$B$4)*12,Inputs!D$18*(1+Inputs!D$20)^INT((A59-1)/12),0))</f>
        <v>0</v>
      </c>
      <c r="D59" s="6">
        <f>IF(Inputs!$B$26&lt;&gt;"Ready","FIX INPUTS",IF(A59&lt;=(Inputs!D$17-Inputs!$B$4)*12,Inputs!D$19,0))</f>
        <v>0</v>
      </c>
      <c r="E59" s="6">
        <f>IF(Inputs!$B$26&lt;&gt;"Ready","FIX INPUTS",IF(A59&lt;=(Inputs!D$17-Inputs!$B$4)*12,E58*(1+(((1+Inputs!D$21)*(1-Inputs!D$22))^(1/12)-1))+C59*Inputs!$B$11+D59,E58))</f>
        <v>0</v>
      </c>
      <c r="F59" s="6">
        <f>IF(Inputs!$B$26&lt;&gt;"Ready","FIX INPUTS",IF(A59&lt;=(Inputs!D$17-Inputs!$B$4)*12,F58*(1+(((1+Inputs!D$21)*(1-Inputs!D$22))^(1/12)-1))+C59*Inputs!$B$12,F58))</f>
        <v>0</v>
      </c>
      <c r="G59" s="6">
        <f>IF(Inputs!$B$26&lt;&gt;"Ready","FIX INPUTS",IF(A59&lt;=(Inputs!D$17-Inputs!$B$4)*12,G58*(1+(((1+Inputs!D$21)*(1-Inputs!D$22))^(1/12)-1))+C59*Inputs!$B$13,G58))</f>
        <v>0</v>
      </c>
      <c r="H59" s="6">
        <f>IF(Inputs!$B$26&lt;&gt;"Ready","FIX INPUTS",SUM(E59:G59))</f>
        <v>0</v>
      </c>
      <c r="I59" s="6">
        <f>IF(Inputs!$B$26&lt;&gt;"Ready","FIX INPUTS",H59/(1+Inputs!D$23)^(MIN(A59,(Inputs!D$17-Inputs!$B$4)*12)/12))</f>
        <v>0</v>
      </c>
      <c r="J59" s="6">
        <f>IF(Inputs!$B$26&lt;&gt;"Ready","FIX INPUTS",C59+J58)</f>
        <v>0</v>
      </c>
      <c r="K59" s="6">
        <f>IF(Inputs!$B$26&lt;&gt;"Ready","FIX INPUTS",D59+K58)</f>
        <v>0</v>
      </c>
    </row>
    <row r="60" spans="1:11" ht="27.95" customHeight="1" x14ac:dyDescent="0.25">
      <c r="A60" s="1">
        <v>55</v>
      </c>
      <c r="B60" s="1">
        <f>IF(Inputs!$B$26&lt;&gt;"Ready","FIX INPUTS",Inputs!$B$4+A60/12)</f>
        <v>44.583333333333336</v>
      </c>
      <c r="C60" s="6">
        <f>IF(Inputs!$B$26&lt;&gt;"Ready","FIX INPUTS",IF(A60&lt;=(Inputs!D$17-Inputs!$B$4)*12,Inputs!D$18*(1+Inputs!D$20)^INT((A60-1)/12),0))</f>
        <v>0</v>
      </c>
      <c r="D60" s="6">
        <f>IF(Inputs!$B$26&lt;&gt;"Ready","FIX INPUTS",IF(A60&lt;=(Inputs!D$17-Inputs!$B$4)*12,Inputs!D$19,0))</f>
        <v>0</v>
      </c>
      <c r="E60" s="6">
        <f>IF(Inputs!$B$26&lt;&gt;"Ready","FIX INPUTS",IF(A60&lt;=(Inputs!D$17-Inputs!$B$4)*12,E59*(1+(((1+Inputs!D$21)*(1-Inputs!D$22))^(1/12)-1))+C60*Inputs!$B$11+D60,E59))</f>
        <v>0</v>
      </c>
      <c r="F60" s="6">
        <f>IF(Inputs!$B$26&lt;&gt;"Ready","FIX INPUTS",IF(A60&lt;=(Inputs!D$17-Inputs!$B$4)*12,F59*(1+(((1+Inputs!D$21)*(1-Inputs!D$22))^(1/12)-1))+C60*Inputs!$B$12,F59))</f>
        <v>0</v>
      </c>
      <c r="G60" s="6">
        <f>IF(Inputs!$B$26&lt;&gt;"Ready","FIX INPUTS",IF(A60&lt;=(Inputs!D$17-Inputs!$B$4)*12,G59*(1+(((1+Inputs!D$21)*(1-Inputs!D$22))^(1/12)-1))+C60*Inputs!$B$13,G59))</f>
        <v>0</v>
      </c>
      <c r="H60" s="6">
        <f>IF(Inputs!$B$26&lt;&gt;"Ready","FIX INPUTS",SUM(E60:G60))</f>
        <v>0</v>
      </c>
      <c r="I60" s="6">
        <f>IF(Inputs!$B$26&lt;&gt;"Ready","FIX INPUTS",H60/(1+Inputs!D$23)^(MIN(A60,(Inputs!D$17-Inputs!$B$4)*12)/12))</f>
        <v>0</v>
      </c>
      <c r="J60" s="6">
        <f>IF(Inputs!$B$26&lt;&gt;"Ready","FIX INPUTS",C60+J59)</f>
        <v>0</v>
      </c>
      <c r="K60" s="6">
        <f>IF(Inputs!$B$26&lt;&gt;"Ready","FIX INPUTS",D60+K59)</f>
        <v>0</v>
      </c>
    </row>
    <row r="61" spans="1:11" ht="27.95" customHeight="1" x14ac:dyDescent="0.25">
      <c r="A61" s="1">
        <v>56</v>
      </c>
      <c r="B61" s="1">
        <f>IF(Inputs!$B$26&lt;&gt;"Ready","FIX INPUTS",Inputs!$B$4+A61/12)</f>
        <v>44.666666666666664</v>
      </c>
      <c r="C61" s="6">
        <f>IF(Inputs!$B$26&lt;&gt;"Ready","FIX INPUTS",IF(A61&lt;=(Inputs!D$17-Inputs!$B$4)*12,Inputs!D$18*(1+Inputs!D$20)^INT((A61-1)/12),0))</f>
        <v>0</v>
      </c>
      <c r="D61" s="6">
        <f>IF(Inputs!$B$26&lt;&gt;"Ready","FIX INPUTS",IF(A61&lt;=(Inputs!D$17-Inputs!$B$4)*12,Inputs!D$19,0))</f>
        <v>0</v>
      </c>
      <c r="E61" s="6">
        <f>IF(Inputs!$B$26&lt;&gt;"Ready","FIX INPUTS",IF(A61&lt;=(Inputs!D$17-Inputs!$B$4)*12,E60*(1+(((1+Inputs!D$21)*(1-Inputs!D$22))^(1/12)-1))+C61*Inputs!$B$11+D61,E60))</f>
        <v>0</v>
      </c>
      <c r="F61" s="6">
        <f>IF(Inputs!$B$26&lt;&gt;"Ready","FIX INPUTS",IF(A61&lt;=(Inputs!D$17-Inputs!$B$4)*12,F60*(1+(((1+Inputs!D$21)*(1-Inputs!D$22))^(1/12)-1))+C61*Inputs!$B$12,F60))</f>
        <v>0</v>
      </c>
      <c r="G61" s="6">
        <f>IF(Inputs!$B$26&lt;&gt;"Ready","FIX INPUTS",IF(A61&lt;=(Inputs!D$17-Inputs!$B$4)*12,G60*(1+(((1+Inputs!D$21)*(1-Inputs!D$22))^(1/12)-1))+C61*Inputs!$B$13,G60))</f>
        <v>0</v>
      </c>
      <c r="H61" s="6">
        <f>IF(Inputs!$B$26&lt;&gt;"Ready","FIX INPUTS",SUM(E61:G61))</f>
        <v>0</v>
      </c>
      <c r="I61" s="6">
        <f>IF(Inputs!$B$26&lt;&gt;"Ready","FIX INPUTS",H61/(1+Inputs!D$23)^(MIN(A61,(Inputs!D$17-Inputs!$B$4)*12)/12))</f>
        <v>0</v>
      </c>
      <c r="J61" s="6">
        <f>IF(Inputs!$B$26&lt;&gt;"Ready","FIX INPUTS",C61+J60)</f>
        <v>0</v>
      </c>
      <c r="K61" s="6">
        <f>IF(Inputs!$B$26&lt;&gt;"Ready","FIX INPUTS",D61+K60)</f>
        <v>0</v>
      </c>
    </row>
    <row r="62" spans="1:11" ht="27.95" customHeight="1" x14ac:dyDescent="0.25">
      <c r="A62" s="1">
        <v>57</v>
      </c>
      <c r="B62" s="1">
        <f>IF(Inputs!$B$26&lt;&gt;"Ready","FIX INPUTS",Inputs!$B$4+A62/12)</f>
        <v>44.75</v>
      </c>
      <c r="C62" s="6">
        <f>IF(Inputs!$B$26&lt;&gt;"Ready","FIX INPUTS",IF(A62&lt;=(Inputs!D$17-Inputs!$B$4)*12,Inputs!D$18*(1+Inputs!D$20)^INT((A62-1)/12),0))</f>
        <v>0</v>
      </c>
      <c r="D62" s="6">
        <f>IF(Inputs!$B$26&lt;&gt;"Ready","FIX INPUTS",IF(A62&lt;=(Inputs!D$17-Inputs!$B$4)*12,Inputs!D$19,0))</f>
        <v>0</v>
      </c>
      <c r="E62" s="6">
        <f>IF(Inputs!$B$26&lt;&gt;"Ready","FIX INPUTS",IF(A62&lt;=(Inputs!D$17-Inputs!$B$4)*12,E61*(1+(((1+Inputs!D$21)*(1-Inputs!D$22))^(1/12)-1))+C62*Inputs!$B$11+D62,E61))</f>
        <v>0</v>
      </c>
      <c r="F62" s="6">
        <f>IF(Inputs!$B$26&lt;&gt;"Ready","FIX INPUTS",IF(A62&lt;=(Inputs!D$17-Inputs!$B$4)*12,F61*(1+(((1+Inputs!D$21)*(1-Inputs!D$22))^(1/12)-1))+C62*Inputs!$B$12,F61))</f>
        <v>0</v>
      </c>
      <c r="G62" s="6">
        <f>IF(Inputs!$B$26&lt;&gt;"Ready","FIX INPUTS",IF(A62&lt;=(Inputs!D$17-Inputs!$B$4)*12,G61*(1+(((1+Inputs!D$21)*(1-Inputs!D$22))^(1/12)-1))+C62*Inputs!$B$13,G61))</f>
        <v>0</v>
      </c>
      <c r="H62" s="6">
        <f>IF(Inputs!$B$26&lt;&gt;"Ready","FIX INPUTS",SUM(E62:G62))</f>
        <v>0</v>
      </c>
      <c r="I62" s="6">
        <f>IF(Inputs!$B$26&lt;&gt;"Ready","FIX INPUTS",H62/(1+Inputs!D$23)^(MIN(A62,(Inputs!D$17-Inputs!$B$4)*12)/12))</f>
        <v>0</v>
      </c>
      <c r="J62" s="6">
        <f>IF(Inputs!$B$26&lt;&gt;"Ready","FIX INPUTS",C62+J61)</f>
        <v>0</v>
      </c>
      <c r="K62" s="6">
        <f>IF(Inputs!$B$26&lt;&gt;"Ready","FIX INPUTS",D62+K61)</f>
        <v>0</v>
      </c>
    </row>
    <row r="63" spans="1:11" ht="27.95" customHeight="1" x14ac:dyDescent="0.25">
      <c r="A63" s="1">
        <v>58</v>
      </c>
      <c r="B63" s="1">
        <f>IF(Inputs!$B$26&lt;&gt;"Ready","FIX INPUTS",Inputs!$B$4+A63/12)</f>
        <v>44.833333333333336</v>
      </c>
      <c r="C63" s="6">
        <f>IF(Inputs!$B$26&lt;&gt;"Ready","FIX INPUTS",IF(A63&lt;=(Inputs!D$17-Inputs!$B$4)*12,Inputs!D$18*(1+Inputs!D$20)^INT((A63-1)/12),0))</f>
        <v>0</v>
      </c>
      <c r="D63" s="6">
        <f>IF(Inputs!$B$26&lt;&gt;"Ready","FIX INPUTS",IF(A63&lt;=(Inputs!D$17-Inputs!$B$4)*12,Inputs!D$19,0))</f>
        <v>0</v>
      </c>
      <c r="E63" s="6">
        <f>IF(Inputs!$B$26&lt;&gt;"Ready","FIX INPUTS",IF(A63&lt;=(Inputs!D$17-Inputs!$B$4)*12,E62*(1+(((1+Inputs!D$21)*(1-Inputs!D$22))^(1/12)-1))+C63*Inputs!$B$11+D63,E62))</f>
        <v>0</v>
      </c>
      <c r="F63" s="6">
        <f>IF(Inputs!$B$26&lt;&gt;"Ready","FIX INPUTS",IF(A63&lt;=(Inputs!D$17-Inputs!$B$4)*12,F62*(1+(((1+Inputs!D$21)*(1-Inputs!D$22))^(1/12)-1))+C63*Inputs!$B$12,F62))</f>
        <v>0</v>
      </c>
      <c r="G63" s="6">
        <f>IF(Inputs!$B$26&lt;&gt;"Ready","FIX INPUTS",IF(A63&lt;=(Inputs!D$17-Inputs!$B$4)*12,G62*(1+(((1+Inputs!D$21)*(1-Inputs!D$22))^(1/12)-1))+C63*Inputs!$B$13,G62))</f>
        <v>0</v>
      </c>
      <c r="H63" s="6">
        <f>IF(Inputs!$B$26&lt;&gt;"Ready","FIX INPUTS",SUM(E63:G63))</f>
        <v>0</v>
      </c>
      <c r="I63" s="6">
        <f>IF(Inputs!$B$26&lt;&gt;"Ready","FIX INPUTS",H63/(1+Inputs!D$23)^(MIN(A63,(Inputs!D$17-Inputs!$B$4)*12)/12))</f>
        <v>0</v>
      </c>
      <c r="J63" s="6">
        <f>IF(Inputs!$B$26&lt;&gt;"Ready","FIX INPUTS",C63+J62)</f>
        <v>0</v>
      </c>
      <c r="K63" s="6">
        <f>IF(Inputs!$B$26&lt;&gt;"Ready","FIX INPUTS",D63+K62)</f>
        <v>0</v>
      </c>
    </row>
    <row r="64" spans="1:11" ht="27.95" customHeight="1" x14ac:dyDescent="0.25">
      <c r="A64" s="1">
        <v>59</v>
      </c>
      <c r="B64" s="1">
        <f>IF(Inputs!$B$26&lt;&gt;"Ready","FIX INPUTS",Inputs!$B$4+A64/12)</f>
        <v>44.916666666666664</v>
      </c>
      <c r="C64" s="6">
        <f>IF(Inputs!$B$26&lt;&gt;"Ready","FIX INPUTS",IF(A64&lt;=(Inputs!D$17-Inputs!$B$4)*12,Inputs!D$18*(1+Inputs!D$20)^INT((A64-1)/12),0))</f>
        <v>0</v>
      </c>
      <c r="D64" s="6">
        <f>IF(Inputs!$B$26&lt;&gt;"Ready","FIX INPUTS",IF(A64&lt;=(Inputs!D$17-Inputs!$B$4)*12,Inputs!D$19,0))</f>
        <v>0</v>
      </c>
      <c r="E64" s="6">
        <f>IF(Inputs!$B$26&lt;&gt;"Ready","FIX INPUTS",IF(A64&lt;=(Inputs!D$17-Inputs!$B$4)*12,E63*(1+(((1+Inputs!D$21)*(1-Inputs!D$22))^(1/12)-1))+C64*Inputs!$B$11+D64,E63))</f>
        <v>0</v>
      </c>
      <c r="F64" s="6">
        <f>IF(Inputs!$B$26&lt;&gt;"Ready","FIX INPUTS",IF(A64&lt;=(Inputs!D$17-Inputs!$B$4)*12,F63*(1+(((1+Inputs!D$21)*(1-Inputs!D$22))^(1/12)-1))+C64*Inputs!$B$12,F63))</f>
        <v>0</v>
      </c>
      <c r="G64" s="6">
        <f>IF(Inputs!$B$26&lt;&gt;"Ready","FIX INPUTS",IF(A64&lt;=(Inputs!D$17-Inputs!$B$4)*12,G63*(1+(((1+Inputs!D$21)*(1-Inputs!D$22))^(1/12)-1))+C64*Inputs!$B$13,G63))</f>
        <v>0</v>
      </c>
      <c r="H64" s="6">
        <f>IF(Inputs!$B$26&lt;&gt;"Ready","FIX INPUTS",SUM(E64:G64))</f>
        <v>0</v>
      </c>
      <c r="I64" s="6">
        <f>IF(Inputs!$B$26&lt;&gt;"Ready","FIX INPUTS",H64/(1+Inputs!D$23)^(MIN(A64,(Inputs!D$17-Inputs!$B$4)*12)/12))</f>
        <v>0</v>
      </c>
      <c r="J64" s="6">
        <f>IF(Inputs!$B$26&lt;&gt;"Ready","FIX INPUTS",C64+J63)</f>
        <v>0</v>
      </c>
      <c r="K64" s="6">
        <f>IF(Inputs!$B$26&lt;&gt;"Ready","FIX INPUTS",D64+K63)</f>
        <v>0</v>
      </c>
    </row>
    <row r="65" spans="1:11" ht="27.95" customHeight="1" x14ac:dyDescent="0.25">
      <c r="A65" s="1">
        <v>60</v>
      </c>
      <c r="B65" s="1">
        <f>IF(Inputs!$B$26&lt;&gt;"Ready","FIX INPUTS",Inputs!$B$4+A65/12)</f>
        <v>45</v>
      </c>
      <c r="C65" s="6">
        <f>IF(Inputs!$B$26&lt;&gt;"Ready","FIX INPUTS",IF(A65&lt;=(Inputs!D$17-Inputs!$B$4)*12,Inputs!D$18*(1+Inputs!D$20)^INT((A65-1)/12),0))</f>
        <v>0</v>
      </c>
      <c r="D65" s="6">
        <f>IF(Inputs!$B$26&lt;&gt;"Ready","FIX INPUTS",IF(A65&lt;=(Inputs!D$17-Inputs!$B$4)*12,Inputs!D$19,0))</f>
        <v>0</v>
      </c>
      <c r="E65" s="6">
        <f>IF(Inputs!$B$26&lt;&gt;"Ready","FIX INPUTS",IF(A65&lt;=(Inputs!D$17-Inputs!$B$4)*12,E64*(1+(((1+Inputs!D$21)*(1-Inputs!D$22))^(1/12)-1))+C65*Inputs!$B$11+D65,E64))</f>
        <v>0</v>
      </c>
      <c r="F65" s="6">
        <f>IF(Inputs!$B$26&lt;&gt;"Ready","FIX INPUTS",IF(A65&lt;=(Inputs!D$17-Inputs!$B$4)*12,F64*(1+(((1+Inputs!D$21)*(1-Inputs!D$22))^(1/12)-1))+C65*Inputs!$B$12,F64))</f>
        <v>0</v>
      </c>
      <c r="G65" s="6">
        <f>IF(Inputs!$B$26&lt;&gt;"Ready","FIX INPUTS",IF(A65&lt;=(Inputs!D$17-Inputs!$B$4)*12,G64*(1+(((1+Inputs!D$21)*(1-Inputs!D$22))^(1/12)-1))+C65*Inputs!$B$13,G64))</f>
        <v>0</v>
      </c>
      <c r="H65" s="6">
        <f>IF(Inputs!$B$26&lt;&gt;"Ready","FIX INPUTS",SUM(E65:G65))</f>
        <v>0</v>
      </c>
      <c r="I65" s="6">
        <f>IF(Inputs!$B$26&lt;&gt;"Ready","FIX INPUTS",H65/(1+Inputs!D$23)^(MIN(A65,(Inputs!D$17-Inputs!$B$4)*12)/12))</f>
        <v>0</v>
      </c>
      <c r="J65" s="6">
        <f>IF(Inputs!$B$26&lt;&gt;"Ready","FIX INPUTS",C65+J64)</f>
        <v>0</v>
      </c>
      <c r="K65" s="6">
        <f>IF(Inputs!$B$26&lt;&gt;"Ready","FIX INPUTS",D65+K64)</f>
        <v>0</v>
      </c>
    </row>
    <row r="66" spans="1:11" ht="27.95" customHeight="1" x14ac:dyDescent="0.25">
      <c r="A66" s="1">
        <v>61</v>
      </c>
      <c r="B66" s="1">
        <f>IF(Inputs!$B$26&lt;&gt;"Ready","FIX INPUTS",Inputs!$B$4+A66/12)</f>
        <v>45.083333333333336</v>
      </c>
      <c r="C66" s="6">
        <f>IF(Inputs!$B$26&lt;&gt;"Ready","FIX INPUTS",IF(A66&lt;=(Inputs!D$17-Inputs!$B$4)*12,Inputs!D$18*(1+Inputs!D$20)^INT((A66-1)/12),0))</f>
        <v>0</v>
      </c>
      <c r="D66" s="6">
        <f>IF(Inputs!$B$26&lt;&gt;"Ready","FIX INPUTS",IF(A66&lt;=(Inputs!D$17-Inputs!$B$4)*12,Inputs!D$19,0))</f>
        <v>0</v>
      </c>
      <c r="E66" s="6">
        <f>IF(Inputs!$B$26&lt;&gt;"Ready","FIX INPUTS",IF(A66&lt;=(Inputs!D$17-Inputs!$B$4)*12,E65*(1+(((1+Inputs!D$21)*(1-Inputs!D$22))^(1/12)-1))+C66*Inputs!$B$11+D66,E65))</f>
        <v>0</v>
      </c>
      <c r="F66" s="6">
        <f>IF(Inputs!$B$26&lt;&gt;"Ready","FIX INPUTS",IF(A66&lt;=(Inputs!D$17-Inputs!$B$4)*12,F65*(1+(((1+Inputs!D$21)*(1-Inputs!D$22))^(1/12)-1))+C66*Inputs!$B$12,F65))</f>
        <v>0</v>
      </c>
      <c r="G66" s="6">
        <f>IF(Inputs!$B$26&lt;&gt;"Ready","FIX INPUTS",IF(A66&lt;=(Inputs!D$17-Inputs!$B$4)*12,G65*(1+(((1+Inputs!D$21)*(1-Inputs!D$22))^(1/12)-1))+C66*Inputs!$B$13,G65))</f>
        <v>0</v>
      </c>
      <c r="H66" s="6">
        <f>IF(Inputs!$B$26&lt;&gt;"Ready","FIX INPUTS",SUM(E66:G66))</f>
        <v>0</v>
      </c>
      <c r="I66" s="6">
        <f>IF(Inputs!$B$26&lt;&gt;"Ready","FIX INPUTS",H66/(1+Inputs!D$23)^(MIN(A66,(Inputs!D$17-Inputs!$B$4)*12)/12))</f>
        <v>0</v>
      </c>
      <c r="J66" s="6">
        <f>IF(Inputs!$B$26&lt;&gt;"Ready","FIX INPUTS",C66+J65)</f>
        <v>0</v>
      </c>
      <c r="K66" s="6">
        <f>IF(Inputs!$B$26&lt;&gt;"Ready","FIX INPUTS",D66+K65)</f>
        <v>0</v>
      </c>
    </row>
    <row r="67" spans="1:11" ht="27.95" customHeight="1" x14ac:dyDescent="0.25">
      <c r="A67" s="1">
        <v>62</v>
      </c>
      <c r="B67" s="1">
        <f>IF(Inputs!$B$26&lt;&gt;"Ready","FIX INPUTS",Inputs!$B$4+A67/12)</f>
        <v>45.166666666666664</v>
      </c>
      <c r="C67" s="6">
        <f>IF(Inputs!$B$26&lt;&gt;"Ready","FIX INPUTS",IF(A67&lt;=(Inputs!D$17-Inputs!$B$4)*12,Inputs!D$18*(1+Inputs!D$20)^INT((A67-1)/12),0))</f>
        <v>0</v>
      </c>
      <c r="D67" s="6">
        <f>IF(Inputs!$B$26&lt;&gt;"Ready","FIX INPUTS",IF(A67&lt;=(Inputs!D$17-Inputs!$B$4)*12,Inputs!D$19,0))</f>
        <v>0</v>
      </c>
      <c r="E67" s="6">
        <f>IF(Inputs!$B$26&lt;&gt;"Ready","FIX INPUTS",IF(A67&lt;=(Inputs!D$17-Inputs!$B$4)*12,E66*(1+(((1+Inputs!D$21)*(1-Inputs!D$22))^(1/12)-1))+C67*Inputs!$B$11+D67,E66))</f>
        <v>0</v>
      </c>
      <c r="F67" s="6">
        <f>IF(Inputs!$B$26&lt;&gt;"Ready","FIX INPUTS",IF(A67&lt;=(Inputs!D$17-Inputs!$B$4)*12,F66*(1+(((1+Inputs!D$21)*(1-Inputs!D$22))^(1/12)-1))+C67*Inputs!$B$12,F66))</f>
        <v>0</v>
      </c>
      <c r="G67" s="6">
        <f>IF(Inputs!$B$26&lt;&gt;"Ready","FIX INPUTS",IF(A67&lt;=(Inputs!D$17-Inputs!$B$4)*12,G66*(1+(((1+Inputs!D$21)*(1-Inputs!D$22))^(1/12)-1))+C67*Inputs!$B$13,G66))</f>
        <v>0</v>
      </c>
      <c r="H67" s="6">
        <f>IF(Inputs!$B$26&lt;&gt;"Ready","FIX INPUTS",SUM(E67:G67))</f>
        <v>0</v>
      </c>
      <c r="I67" s="6">
        <f>IF(Inputs!$B$26&lt;&gt;"Ready","FIX INPUTS",H67/(1+Inputs!D$23)^(MIN(A67,(Inputs!D$17-Inputs!$B$4)*12)/12))</f>
        <v>0</v>
      </c>
      <c r="J67" s="6">
        <f>IF(Inputs!$B$26&lt;&gt;"Ready","FIX INPUTS",C67+J66)</f>
        <v>0</v>
      </c>
      <c r="K67" s="6">
        <f>IF(Inputs!$B$26&lt;&gt;"Ready","FIX INPUTS",D67+K66)</f>
        <v>0</v>
      </c>
    </row>
    <row r="68" spans="1:11" ht="27.95" customHeight="1" x14ac:dyDescent="0.25">
      <c r="A68" s="1">
        <v>63</v>
      </c>
      <c r="B68" s="1">
        <f>IF(Inputs!$B$26&lt;&gt;"Ready","FIX INPUTS",Inputs!$B$4+A68/12)</f>
        <v>45.25</v>
      </c>
      <c r="C68" s="6">
        <f>IF(Inputs!$B$26&lt;&gt;"Ready","FIX INPUTS",IF(A68&lt;=(Inputs!D$17-Inputs!$B$4)*12,Inputs!D$18*(1+Inputs!D$20)^INT((A68-1)/12),0))</f>
        <v>0</v>
      </c>
      <c r="D68" s="6">
        <f>IF(Inputs!$B$26&lt;&gt;"Ready","FIX INPUTS",IF(A68&lt;=(Inputs!D$17-Inputs!$B$4)*12,Inputs!D$19,0))</f>
        <v>0</v>
      </c>
      <c r="E68" s="6">
        <f>IF(Inputs!$B$26&lt;&gt;"Ready","FIX INPUTS",IF(A68&lt;=(Inputs!D$17-Inputs!$B$4)*12,E67*(1+(((1+Inputs!D$21)*(1-Inputs!D$22))^(1/12)-1))+C68*Inputs!$B$11+D68,E67))</f>
        <v>0</v>
      </c>
      <c r="F68" s="6">
        <f>IF(Inputs!$B$26&lt;&gt;"Ready","FIX INPUTS",IF(A68&lt;=(Inputs!D$17-Inputs!$B$4)*12,F67*(1+(((1+Inputs!D$21)*(1-Inputs!D$22))^(1/12)-1))+C68*Inputs!$B$12,F67))</f>
        <v>0</v>
      </c>
      <c r="G68" s="6">
        <f>IF(Inputs!$B$26&lt;&gt;"Ready","FIX INPUTS",IF(A68&lt;=(Inputs!D$17-Inputs!$B$4)*12,G67*(1+(((1+Inputs!D$21)*(1-Inputs!D$22))^(1/12)-1))+C68*Inputs!$B$13,G67))</f>
        <v>0</v>
      </c>
      <c r="H68" s="6">
        <f>IF(Inputs!$B$26&lt;&gt;"Ready","FIX INPUTS",SUM(E68:G68))</f>
        <v>0</v>
      </c>
      <c r="I68" s="6">
        <f>IF(Inputs!$B$26&lt;&gt;"Ready","FIX INPUTS",H68/(1+Inputs!D$23)^(MIN(A68,(Inputs!D$17-Inputs!$B$4)*12)/12))</f>
        <v>0</v>
      </c>
      <c r="J68" s="6">
        <f>IF(Inputs!$B$26&lt;&gt;"Ready","FIX INPUTS",C68+J67)</f>
        <v>0</v>
      </c>
      <c r="K68" s="6">
        <f>IF(Inputs!$B$26&lt;&gt;"Ready","FIX INPUTS",D68+K67)</f>
        <v>0</v>
      </c>
    </row>
    <row r="69" spans="1:11" ht="27.95" customHeight="1" x14ac:dyDescent="0.25">
      <c r="A69" s="1">
        <v>64</v>
      </c>
      <c r="B69" s="1">
        <f>IF(Inputs!$B$26&lt;&gt;"Ready","FIX INPUTS",Inputs!$B$4+A69/12)</f>
        <v>45.333333333333336</v>
      </c>
      <c r="C69" s="6">
        <f>IF(Inputs!$B$26&lt;&gt;"Ready","FIX INPUTS",IF(A69&lt;=(Inputs!D$17-Inputs!$B$4)*12,Inputs!D$18*(1+Inputs!D$20)^INT((A69-1)/12),0))</f>
        <v>0</v>
      </c>
      <c r="D69" s="6">
        <f>IF(Inputs!$B$26&lt;&gt;"Ready","FIX INPUTS",IF(A69&lt;=(Inputs!D$17-Inputs!$B$4)*12,Inputs!D$19,0))</f>
        <v>0</v>
      </c>
      <c r="E69" s="6">
        <f>IF(Inputs!$B$26&lt;&gt;"Ready","FIX INPUTS",IF(A69&lt;=(Inputs!D$17-Inputs!$B$4)*12,E68*(1+(((1+Inputs!D$21)*(1-Inputs!D$22))^(1/12)-1))+C69*Inputs!$B$11+D69,E68))</f>
        <v>0</v>
      </c>
      <c r="F69" s="6">
        <f>IF(Inputs!$B$26&lt;&gt;"Ready","FIX INPUTS",IF(A69&lt;=(Inputs!D$17-Inputs!$B$4)*12,F68*(1+(((1+Inputs!D$21)*(1-Inputs!D$22))^(1/12)-1))+C69*Inputs!$B$12,F68))</f>
        <v>0</v>
      </c>
      <c r="G69" s="6">
        <f>IF(Inputs!$B$26&lt;&gt;"Ready","FIX INPUTS",IF(A69&lt;=(Inputs!D$17-Inputs!$B$4)*12,G68*(1+(((1+Inputs!D$21)*(1-Inputs!D$22))^(1/12)-1))+C69*Inputs!$B$13,G68))</f>
        <v>0</v>
      </c>
      <c r="H69" s="6">
        <f>IF(Inputs!$B$26&lt;&gt;"Ready","FIX INPUTS",SUM(E69:G69))</f>
        <v>0</v>
      </c>
      <c r="I69" s="6">
        <f>IF(Inputs!$B$26&lt;&gt;"Ready","FIX INPUTS",H69/(1+Inputs!D$23)^(MIN(A69,(Inputs!D$17-Inputs!$B$4)*12)/12))</f>
        <v>0</v>
      </c>
      <c r="J69" s="6">
        <f>IF(Inputs!$B$26&lt;&gt;"Ready","FIX INPUTS",C69+J68)</f>
        <v>0</v>
      </c>
      <c r="K69" s="6">
        <f>IF(Inputs!$B$26&lt;&gt;"Ready","FIX INPUTS",D69+K68)</f>
        <v>0</v>
      </c>
    </row>
    <row r="70" spans="1:11" ht="27.95" customHeight="1" x14ac:dyDescent="0.25">
      <c r="A70" s="1">
        <v>65</v>
      </c>
      <c r="B70" s="1">
        <f>IF(Inputs!$B$26&lt;&gt;"Ready","FIX INPUTS",Inputs!$B$4+A70/12)</f>
        <v>45.416666666666664</v>
      </c>
      <c r="C70" s="6">
        <f>IF(Inputs!$B$26&lt;&gt;"Ready","FIX INPUTS",IF(A70&lt;=(Inputs!D$17-Inputs!$B$4)*12,Inputs!D$18*(1+Inputs!D$20)^INT((A70-1)/12),0))</f>
        <v>0</v>
      </c>
      <c r="D70" s="6">
        <f>IF(Inputs!$B$26&lt;&gt;"Ready","FIX INPUTS",IF(A70&lt;=(Inputs!D$17-Inputs!$B$4)*12,Inputs!D$19,0))</f>
        <v>0</v>
      </c>
      <c r="E70" s="6">
        <f>IF(Inputs!$B$26&lt;&gt;"Ready","FIX INPUTS",IF(A70&lt;=(Inputs!D$17-Inputs!$B$4)*12,E69*(1+(((1+Inputs!D$21)*(1-Inputs!D$22))^(1/12)-1))+C70*Inputs!$B$11+D70,E69))</f>
        <v>0</v>
      </c>
      <c r="F70" s="6">
        <f>IF(Inputs!$B$26&lt;&gt;"Ready","FIX INPUTS",IF(A70&lt;=(Inputs!D$17-Inputs!$B$4)*12,F69*(1+(((1+Inputs!D$21)*(1-Inputs!D$22))^(1/12)-1))+C70*Inputs!$B$12,F69))</f>
        <v>0</v>
      </c>
      <c r="G70" s="6">
        <f>IF(Inputs!$B$26&lt;&gt;"Ready","FIX INPUTS",IF(A70&lt;=(Inputs!D$17-Inputs!$B$4)*12,G69*(1+(((1+Inputs!D$21)*(1-Inputs!D$22))^(1/12)-1))+C70*Inputs!$B$13,G69))</f>
        <v>0</v>
      </c>
      <c r="H70" s="6">
        <f>IF(Inputs!$B$26&lt;&gt;"Ready","FIX INPUTS",SUM(E70:G70))</f>
        <v>0</v>
      </c>
      <c r="I70" s="6">
        <f>IF(Inputs!$B$26&lt;&gt;"Ready","FIX INPUTS",H70/(1+Inputs!D$23)^(MIN(A70,(Inputs!D$17-Inputs!$B$4)*12)/12))</f>
        <v>0</v>
      </c>
      <c r="J70" s="6">
        <f>IF(Inputs!$B$26&lt;&gt;"Ready","FIX INPUTS",C70+J69)</f>
        <v>0</v>
      </c>
      <c r="K70" s="6">
        <f>IF(Inputs!$B$26&lt;&gt;"Ready","FIX INPUTS",D70+K69)</f>
        <v>0</v>
      </c>
    </row>
    <row r="71" spans="1:11" ht="27.95" customHeight="1" x14ac:dyDescent="0.25">
      <c r="A71" s="1">
        <v>66</v>
      </c>
      <c r="B71" s="1">
        <f>IF(Inputs!$B$26&lt;&gt;"Ready","FIX INPUTS",Inputs!$B$4+A71/12)</f>
        <v>45.5</v>
      </c>
      <c r="C71" s="6">
        <f>IF(Inputs!$B$26&lt;&gt;"Ready","FIX INPUTS",IF(A71&lt;=(Inputs!D$17-Inputs!$B$4)*12,Inputs!D$18*(1+Inputs!D$20)^INT((A71-1)/12),0))</f>
        <v>0</v>
      </c>
      <c r="D71" s="6">
        <f>IF(Inputs!$B$26&lt;&gt;"Ready","FIX INPUTS",IF(A71&lt;=(Inputs!D$17-Inputs!$B$4)*12,Inputs!D$19,0))</f>
        <v>0</v>
      </c>
      <c r="E71" s="6">
        <f>IF(Inputs!$B$26&lt;&gt;"Ready","FIX INPUTS",IF(A71&lt;=(Inputs!D$17-Inputs!$B$4)*12,E70*(1+(((1+Inputs!D$21)*(1-Inputs!D$22))^(1/12)-1))+C71*Inputs!$B$11+D71,E70))</f>
        <v>0</v>
      </c>
      <c r="F71" s="6">
        <f>IF(Inputs!$B$26&lt;&gt;"Ready","FIX INPUTS",IF(A71&lt;=(Inputs!D$17-Inputs!$B$4)*12,F70*(1+(((1+Inputs!D$21)*(1-Inputs!D$22))^(1/12)-1))+C71*Inputs!$B$12,F70))</f>
        <v>0</v>
      </c>
      <c r="G71" s="6">
        <f>IF(Inputs!$B$26&lt;&gt;"Ready","FIX INPUTS",IF(A71&lt;=(Inputs!D$17-Inputs!$B$4)*12,G70*(1+(((1+Inputs!D$21)*(1-Inputs!D$22))^(1/12)-1))+C71*Inputs!$B$13,G70))</f>
        <v>0</v>
      </c>
      <c r="H71" s="6">
        <f>IF(Inputs!$B$26&lt;&gt;"Ready","FIX INPUTS",SUM(E71:G71))</f>
        <v>0</v>
      </c>
      <c r="I71" s="6">
        <f>IF(Inputs!$B$26&lt;&gt;"Ready","FIX INPUTS",H71/(1+Inputs!D$23)^(MIN(A71,(Inputs!D$17-Inputs!$B$4)*12)/12))</f>
        <v>0</v>
      </c>
      <c r="J71" s="6">
        <f>IF(Inputs!$B$26&lt;&gt;"Ready","FIX INPUTS",C71+J70)</f>
        <v>0</v>
      </c>
      <c r="K71" s="6">
        <f>IF(Inputs!$B$26&lt;&gt;"Ready","FIX INPUTS",D71+K70)</f>
        <v>0</v>
      </c>
    </row>
    <row r="72" spans="1:11" ht="27.95" customHeight="1" x14ac:dyDescent="0.25">
      <c r="A72" s="1">
        <v>67</v>
      </c>
      <c r="B72" s="1">
        <f>IF(Inputs!$B$26&lt;&gt;"Ready","FIX INPUTS",Inputs!$B$4+A72/12)</f>
        <v>45.583333333333336</v>
      </c>
      <c r="C72" s="6">
        <f>IF(Inputs!$B$26&lt;&gt;"Ready","FIX INPUTS",IF(A72&lt;=(Inputs!D$17-Inputs!$B$4)*12,Inputs!D$18*(1+Inputs!D$20)^INT((A72-1)/12),0))</f>
        <v>0</v>
      </c>
      <c r="D72" s="6">
        <f>IF(Inputs!$B$26&lt;&gt;"Ready","FIX INPUTS",IF(A72&lt;=(Inputs!D$17-Inputs!$B$4)*12,Inputs!D$19,0))</f>
        <v>0</v>
      </c>
      <c r="E72" s="6">
        <f>IF(Inputs!$B$26&lt;&gt;"Ready","FIX INPUTS",IF(A72&lt;=(Inputs!D$17-Inputs!$B$4)*12,E71*(1+(((1+Inputs!D$21)*(1-Inputs!D$22))^(1/12)-1))+C72*Inputs!$B$11+D72,E71))</f>
        <v>0</v>
      </c>
      <c r="F72" s="6">
        <f>IF(Inputs!$B$26&lt;&gt;"Ready","FIX INPUTS",IF(A72&lt;=(Inputs!D$17-Inputs!$B$4)*12,F71*(1+(((1+Inputs!D$21)*(1-Inputs!D$22))^(1/12)-1))+C72*Inputs!$B$12,F71))</f>
        <v>0</v>
      </c>
      <c r="G72" s="6">
        <f>IF(Inputs!$B$26&lt;&gt;"Ready","FIX INPUTS",IF(A72&lt;=(Inputs!D$17-Inputs!$B$4)*12,G71*(1+(((1+Inputs!D$21)*(1-Inputs!D$22))^(1/12)-1))+C72*Inputs!$B$13,G71))</f>
        <v>0</v>
      </c>
      <c r="H72" s="6">
        <f>IF(Inputs!$B$26&lt;&gt;"Ready","FIX INPUTS",SUM(E72:G72))</f>
        <v>0</v>
      </c>
      <c r="I72" s="6">
        <f>IF(Inputs!$B$26&lt;&gt;"Ready","FIX INPUTS",H72/(1+Inputs!D$23)^(MIN(A72,(Inputs!D$17-Inputs!$B$4)*12)/12))</f>
        <v>0</v>
      </c>
      <c r="J72" s="6">
        <f>IF(Inputs!$B$26&lt;&gt;"Ready","FIX INPUTS",C72+J71)</f>
        <v>0</v>
      </c>
      <c r="K72" s="6">
        <f>IF(Inputs!$B$26&lt;&gt;"Ready","FIX INPUTS",D72+K71)</f>
        <v>0</v>
      </c>
    </row>
    <row r="73" spans="1:11" ht="27.95" customHeight="1" x14ac:dyDescent="0.25">
      <c r="A73" s="1">
        <v>68</v>
      </c>
      <c r="B73" s="1">
        <f>IF(Inputs!$B$26&lt;&gt;"Ready","FIX INPUTS",Inputs!$B$4+A73/12)</f>
        <v>45.666666666666664</v>
      </c>
      <c r="C73" s="6">
        <f>IF(Inputs!$B$26&lt;&gt;"Ready","FIX INPUTS",IF(A73&lt;=(Inputs!D$17-Inputs!$B$4)*12,Inputs!D$18*(1+Inputs!D$20)^INT((A73-1)/12),0))</f>
        <v>0</v>
      </c>
      <c r="D73" s="6">
        <f>IF(Inputs!$B$26&lt;&gt;"Ready","FIX INPUTS",IF(A73&lt;=(Inputs!D$17-Inputs!$B$4)*12,Inputs!D$19,0))</f>
        <v>0</v>
      </c>
      <c r="E73" s="6">
        <f>IF(Inputs!$B$26&lt;&gt;"Ready","FIX INPUTS",IF(A73&lt;=(Inputs!D$17-Inputs!$B$4)*12,E72*(1+(((1+Inputs!D$21)*(1-Inputs!D$22))^(1/12)-1))+C73*Inputs!$B$11+D73,E72))</f>
        <v>0</v>
      </c>
      <c r="F73" s="6">
        <f>IF(Inputs!$B$26&lt;&gt;"Ready","FIX INPUTS",IF(A73&lt;=(Inputs!D$17-Inputs!$B$4)*12,F72*(1+(((1+Inputs!D$21)*(1-Inputs!D$22))^(1/12)-1))+C73*Inputs!$B$12,F72))</f>
        <v>0</v>
      </c>
      <c r="G73" s="6">
        <f>IF(Inputs!$B$26&lt;&gt;"Ready","FIX INPUTS",IF(A73&lt;=(Inputs!D$17-Inputs!$B$4)*12,G72*(1+(((1+Inputs!D$21)*(1-Inputs!D$22))^(1/12)-1))+C73*Inputs!$B$13,G72))</f>
        <v>0</v>
      </c>
      <c r="H73" s="6">
        <f>IF(Inputs!$B$26&lt;&gt;"Ready","FIX INPUTS",SUM(E73:G73))</f>
        <v>0</v>
      </c>
      <c r="I73" s="6">
        <f>IF(Inputs!$B$26&lt;&gt;"Ready","FIX INPUTS",H73/(1+Inputs!D$23)^(MIN(A73,(Inputs!D$17-Inputs!$B$4)*12)/12))</f>
        <v>0</v>
      </c>
      <c r="J73" s="6">
        <f>IF(Inputs!$B$26&lt;&gt;"Ready","FIX INPUTS",C73+J72)</f>
        <v>0</v>
      </c>
      <c r="K73" s="6">
        <f>IF(Inputs!$B$26&lt;&gt;"Ready","FIX INPUTS",D73+K72)</f>
        <v>0</v>
      </c>
    </row>
    <row r="74" spans="1:11" ht="27.95" customHeight="1" x14ac:dyDescent="0.25">
      <c r="A74" s="1">
        <v>69</v>
      </c>
      <c r="B74" s="1">
        <f>IF(Inputs!$B$26&lt;&gt;"Ready","FIX INPUTS",Inputs!$B$4+A74/12)</f>
        <v>45.75</v>
      </c>
      <c r="C74" s="6">
        <f>IF(Inputs!$B$26&lt;&gt;"Ready","FIX INPUTS",IF(A74&lt;=(Inputs!D$17-Inputs!$B$4)*12,Inputs!D$18*(1+Inputs!D$20)^INT((A74-1)/12),0))</f>
        <v>0</v>
      </c>
      <c r="D74" s="6">
        <f>IF(Inputs!$B$26&lt;&gt;"Ready","FIX INPUTS",IF(A74&lt;=(Inputs!D$17-Inputs!$B$4)*12,Inputs!D$19,0))</f>
        <v>0</v>
      </c>
      <c r="E74" s="6">
        <f>IF(Inputs!$B$26&lt;&gt;"Ready","FIX INPUTS",IF(A74&lt;=(Inputs!D$17-Inputs!$B$4)*12,E73*(1+(((1+Inputs!D$21)*(1-Inputs!D$22))^(1/12)-1))+C74*Inputs!$B$11+D74,E73))</f>
        <v>0</v>
      </c>
      <c r="F74" s="6">
        <f>IF(Inputs!$B$26&lt;&gt;"Ready","FIX INPUTS",IF(A74&lt;=(Inputs!D$17-Inputs!$B$4)*12,F73*(1+(((1+Inputs!D$21)*(1-Inputs!D$22))^(1/12)-1))+C74*Inputs!$B$12,F73))</f>
        <v>0</v>
      </c>
      <c r="G74" s="6">
        <f>IF(Inputs!$B$26&lt;&gt;"Ready","FIX INPUTS",IF(A74&lt;=(Inputs!D$17-Inputs!$B$4)*12,G73*(1+(((1+Inputs!D$21)*(1-Inputs!D$22))^(1/12)-1))+C74*Inputs!$B$13,G73))</f>
        <v>0</v>
      </c>
      <c r="H74" s="6">
        <f>IF(Inputs!$B$26&lt;&gt;"Ready","FIX INPUTS",SUM(E74:G74))</f>
        <v>0</v>
      </c>
      <c r="I74" s="6">
        <f>IF(Inputs!$B$26&lt;&gt;"Ready","FIX INPUTS",H74/(1+Inputs!D$23)^(MIN(A74,(Inputs!D$17-Inputs!$B$4)*12)/12))</f>
        <v>0</v>
      </c>
      <c r="J74" s="6">
        <f>IF(Inputs!$B$26&lt;&gt;"Ready","FIX INPUTS",C74+J73)</f>
        <v>0</v>
      </c>
      <c r="K74" s="6">
        <f>IF(Inputs!$B$26&lt;&gt;"Ready","FIX INPUTS",D74+K73)</f>
        <v>0</v>
      </c>
    </row>
    <row r="75" spans="1:11" ht="27.95" customHeight="1" x14ac:dyDescent="0.25">
      <c r="A75" s="1">
        <v>70</v>
      </c>
      <c r="B75" s="1">
        <f>IF(Inputs!$B$26&lt;&gt;"Ready","FIX INPUTS",Inputs!$B$4+A75/12)</f>
        <v>45.833333333333336</v>
      </c>
      <c r="C75" s="6">
        <f>IF(Inputs!$B$26&lt;&gt;"Ready","FIX INPUTS",IF(A75&lt;=(Inputs!D$17-Inputs!$B$4)*12,Inputs!D$18*(1+Inputs!D$20)^INT((A75-1)/12),0))</f>
        <v>0</v>
      </c>
      <c r="D75" s="6">
        <f>IF(Inputs!$B$26&lt;&gt;"Ready","FIX INPUTS",IF(A75&lt;=(Inputs!D$17-Inputs!$B$4)*12,Inputs!D$19,0))</f>
        <v>0</v>
      </c>
      <c r="E75" s="6">
        <f>IF(Inputs!$B$26&lt;&gt;"Ready","FIX INPUTS",IF(A75&lt;=(Inputs!D$17-Inputs!$B$4)*12,E74*(1+(((1+Inputs!D$21)*(1-Inputs!D$22))^(1/12)-1))+C75*Inputs!$B$11+D75,E74))</f>
        <v>0</v>
      </c>
      <c r="F75" s="6">
        <f>IF(Inputs!$B$26&lt;&gt;"Ready","FIX INPUTS",IF(A75&lt;=(Inputs!D$17-Inputs!$B$4)*12,F74*(1+(((1+Inputs!D$21)*(1-Inputs!D$22))^(1/12)-1))+C75*Inputs!$B$12,F74))</f>
        <v>0</v>
      </c>
      <c r="G75" s="6">
        <f>IF(Inputs!$B$26&lt;&gt;"Ready","FIX INPUTS",IF(A75&lt;=(Inputs!D$17-Inputs!$B$4)*12,G74*(1+(((1+Inputs!D$21)*(1-Inputs!D$22))^(1/12)-1))+C75*Inputs!$B$13,G74))</f>
        <v>0</v>
      </c>
      <c r="H75" s="6">
        <f>IF(Inputs!$B$26&lt;&gt;"Ready","FIX INPUTS",SUM(E75:G75))</f>
        <v>0</v>
      </c>
      <c r="I75" s="6">
        <f>IF(Inputs!$B$26&lt;&gt;"Ready","FIX INPUTS",H75/(1+Inputs!D$23)^(MIN(A75,(Inputs!D$17-Inputs!$B$4)*12)/12))</f>
        <v>0</v>
      </c>
      <c r="J75" s="6">
        <f>IF(Inputs!$B$26&lt;&gt;"Ready","FIX INPUTS",C75+J74)</f>
        <v>0</v>
      </c>
      <c r="K75" s="6">
        <f>IF(Inputs!$B$26&lt;&gt;"Ready","FIX INPUTS",D75+K74)</f>
        <v>0</v>
      </c>
    </row>
    <row r="76" spans="1:11" ht="27.95" customHeight="1" x14ac:dyDescent="0.25">
      <c r="A76" s="1">
        <v>71</v>
      </c>
      <c r="B76" s="1">
        <f>IF(Inputs!$B$26&lt;&gt;"Ready","FIX INPUTS",Inputs!$B$4+A76/12)</f>
        <v>45.916666666666664</v>
      </c>
      <c r="C76" s="6">
        <f>IF(Inputs!$B$26&lt;&gt;"Ready","FIX INPUTS",IF(A76&lt;=(Inputs!D$17-Inputs!$B$4)*12,Inputs!D$18*(1+Inputs!D$20)^INT((A76-1)/12),0))</f>
        <v>0</v>
      </c>
      <c r="D76" s="6">
        <f>IF(Inputs!$B$26&lt;&gt;"Ready","FIX INPUTS",IF(A76&lt;=(Inputs!D$17-Inputs!$B$4)*12,Inputs!D$19,0))</f>
        <v>0</v>
      </c>
      <c r="E76" s="6">
        <f>IF(Inputs!$B$26&lt;&gt;"Ready","FIX INPUTS",IF(A76&lt;=(Inputs!D$17-Inputs!$B$4)*12,E75*(1+(((1+Inputs!D$21)*(1-Inputs!D$22))^(1/12)-1))+C76*Inputs!$B$11+D76,E75))</f>
        <v>0</v>
      </c>
      <c r="F76" s="6">
        <f>IF(Inputs!$B$26&lt;&gt;"Ready","FIX INPUTS",IF(A76&lt;=(Inputs!D$17-Inputs!$B$4)*12,F75*(1+(((1+Inputs!D$21)*(1-Inputs!D$22))^(1/12)-1))+C76*Inputs!$B$12,F75))</f>
        <v>0</v>
      </c>
      <c r="G76" s="6">
        <f>IF(Inputs!$B$26&lt;&gt;"Ready","FIX INPUTS",IF(A76&lt;=(Inputs!D$17-Inputs!$B$4)*12,G75*(1+(((1+Inputs!D$21)*(1-Inputs!D$22))^(1/12)-1))+C76*Inputs!$B$13,G75))</f>
        <v>0</v>
      </c>
      <c r="H76" s="6">
        <f>IF(Inputs!$B$26&lt;&gt;"Ready","FIX INPUTS",SUM(E76:G76))</f>
        <v>0</v>
      </c>
      <c r="I76" s="6">
        <f>IF(Inputs!$B$26&lt;&gt;"Ready","FIX INPUTS",H76/(1+Inputs!D$23)^(MIN(A76,(Inputs!D$17-Inputs!$B$4)*12)/12))</f>
        <v>0</v>
      </c>
      <c r="J76" s="6">
        <f>IF(Inputs!$B$26&lt;&gt;"Ready","FIX INPUTS",C76+J75)</f>
        <v>0</v>
      </c>
      <c r="K76" s="6">
        <f>IF(Inputs!$B$26&lt;&gt;"Ready","FIX INPUTS",D76+K75)</f>
        <v>0</v>
      </c>
    </row>
    <row r="77" spans="1:11" ht="27.95" customHeight="1" x14ac:dyDescent="0.25">
      <c r="A77" s="1">
        <v>72</v>
      </c>
      <c r="B77" s="1">
        <f>IF(Inputs!$B$26&lt;&gt;"Ready","FIX INPUTS",Inputs!$B$4+A77/12)</f>
        <v>46</v>
      </c>
      <c r="C77" s="6">
        <f>IF(Inputs!$B$26&lt;&gt;"Ready","FIX INPUTS",IF(A77&lt;=(Inputs!D$17-Inputs!$B$4)*12,Inputs!D$18*(1+Inputs!D$20)^INT((A77-1)/12),0))</f>
        <v>0</v>
      </c>
      <c r="D77" s="6">
        <f>IF(Inputs!$B$26&lt;&gt;"Ready","FIX INPUTS",IF(A77&lt;=(Inputs!D$17-Inputs!$B$4)*12,Inputs!D$19,0))</f>
        <v>0</v>
      </c>
      <c r="E77" s="6">
        <f>IF(Inputs!$B$26&lt;&gt;"Ready","FIX INPUTS",IF(A77&lt;=(Inputs!D$17-Inputs!$B$4)*12,E76*(1+(((1+Inputs!D$21)*(1-Inputs!D$22))^(1/12)-1))+C77*Inputs!$B$11+D77,E76))</f>
        <v>0</v>
      </c>
      <c r="F77" s="6">
        <f>IF(Inputs!$B$26&lt;&gt;"Ready","FIX INPUTS",IF(A77&lt;=(Inputs!D$17-Inputs!$B$4)*12,F76*(1+(((1+Inputs!D$21)*(1-Inputs!D$22))^(1/12)-1))+C77*Inputs!$B$12,F76))</f>
        <v>0</v>
      </c>
      <c r="G77" s="6">
        <f>IF(Inputs!$B$26&lt;&gt;"Ready","FIX INPUTS",IF(A77&lt;=(Inputs!D$17-Inputs!$B$4)*12,G76*(1+(((1+Inputs!D$21)*(1-Inputs!D$22))^(1/12)-1))+C77*Inputs!$B$13,G76))</f>
        <v>0</v>
      </c>
      <c r="H77" s="6">
        <f>IF(Inputs!$B$26&lt;&gt;"Ready","FIX INPUTS",SUM(E77:G77))</f>
        <v>0</v>
      </c>
      <c r="I77" s="6">
        <f>IF(Inputs!$B$26&lt;&gt;"Ready","FIX INPUTS",H77/(1+Inputs!D$23)^(MIN(A77,(Inputs!D$17-Inputs!$B$4)*12)/12))</f>
        <v>0</v>
      </c>
      <c r="J77" s="6">
        <f>IF(Inputs!$B$26&lt;&gt;"Ready","FIX INPUTS",C77+J76)</f>
        <v>0</v>
      </c>
      <c r="K77" s="6">
        <f>IF(Inputs!$B$26&lt;&gt;"Ready","FIX INPUTS",D77+K76)</f>
        <v>0</v>
      </c>
    </row>
    <row r="78" spans="1:11" ht="27.95" customHeight="1" x14ac:dyDescent="0.25">
      <c r="A78" s="1">
        <v>73</v>
      </c>
      <c r="B78" s="1">
        <f>IF(Inputs!$B$26&lt;&gt;"Ready","FIX INPUTS",Inputs!$B$4+A78/12)</f>
        <v>46.083333333333336</v>
      </c>
      <c r="C78" s="6">
        <f>IF(Inputs!$B$26&lt;&gt;"Ready","FIX INPUTS",IF(A78&lt;=(Inputs!D$17-Inputs!$B$4)*12,Inputs!D$18*(1+Inputs!D$20)^INT((A78-1)/12),0))</f>
        <v>0</v>
      </c>
      <c r="D78" s="6">
        <f>IF(Inputs!$B$26&lt;&gt;"Ready","FIX INPUTS",IF(A78&lt;=(Inputs!D$17-Inputs!$B$4)*12,Inputs!D$19,0))</f>
        <v>0</v>
      </c>
      <c r="E78" s="6">
        <f>IF(Inputs!$B$26&lt;&gt;"Ready","FIX INPUTS",IF(A78&lt;=(Inputs!D$17-Inputs!$B$4)*12,E77*(1+(((1+Inputs!D$21)*(1-Inputs!D$22))^(1/12)-1))+C78*Inputs!$B$11+D78,E77))</f>
        <v>0</v>
      </c>
      <c r="F78" s="6">
        <f>IF(Inputs!$B$26&lt;&gt;"Ready","FIX INPUTS",IF(A78&lt;=(Inputs!D$17-Inputs!$B$4)*12,F77*(1+(((1+Inputs!D$21)*(1-Inputs!D$22))^(1/12)-1))+C78*Inputs!$B$12,F77))</f>
        <v>0</v>
      </c>
      <c r="G78" s="6">
        <f>IF(Inputs!$B$26&lt;&gt;"Ready","FIX INPUTS",IF(A78&lt;=(Inputs!D$17-Inputs!$B$4)*12,G77*(1+(((1+Inputs!D$21)*(1-Inputs!D$22))^(1/12)-1))+C78*Inputs!$B$13,G77))</f>
        <v>0</v>
      </c>
      <c r="H78" s="6">
        <f>IF(Inputs!$B$26&lt;&gt;"Ready","FIX INPUTS",SUM(E78:G78))</f>
        <v>0</v>
      </c>
      <c r="I78" s="6">
        <f>IF(Inputs!$B$26&lt;&gt;"Ready","FIX INPUTS",H78/(1+Inputs!D$23)^(MIN(A78,(Inputs!D$17-Inputs!$B$4)*12)/12))</f>
        <v>0</v>
      </c>
      <c r="J78" s="6">
        <f>IF(Inputs!$B$26&lt;&gt;"Ready","FIX INPUTS",C78+J77)</f>
        <v>0</v>
      </c>
      <c r="K78" s="6">
        <f>IF(Inputs!$B$26&lt;&gt;"Ready","FIX INPUTS",D78+K77)</f>
        <v>0</v>
      </c>
    </row>
    <row r="79" spans="1:11" ht="27.95" customHeight="1" x14ac:dyDescent="0.25">
      <c r="A79" s="1">
        <v>74</v>
      </c>
      <c r="B79" s="1">
        <f>IF(Inputs!$B$26&lt;&gt;"Ready","FIX INPUTS",Inputs!$B$4+A79/12)</f>
        <v>46.166666666666664</v>
      </c>
      <c r="C79" s="6">
        <f>IF(Inputs!$B$26&lt;&gt;"Ready","FIX INPUTS",IF(A79&lt;=(Inputs!D$17-Inputs!$B$4)*12,Inputs!D$18*(1+Inputs!D$20)^INT((A79-1)/12),0))</f>
        <v>0</v>
      </c>
      <c r="D79" s="6">
        <f>IF(Inputs!$B$26&lt;&gt;"Ready","FIX INPUTS",IF(A79&lt;=(Inputs!D$17-Inputs!$B$4)*12,Inputs!D$19,0))</f>
        <v>0</v>
      </c>
      <c r="E79" s="6">
        <f>IF(Inputs!$B$26&lt;&gt;"Ready","FIX INPUTS",IF(A79&lt;=(Inputs!D$17-Inputs!$B$4)*12,E78*(1+(((1+Inputs!D$21)*(1-Inputs!D$22))^(1/12)-1))+C79*Inputs!$B$11+D79,E78))</f>
        <v>0</v>
      </c>
      <c r="F79" s="6">
        <f>IF(Inputs!$B$26&lt;&gt;"Ready","FIX INPUTS",IF(A79&lt;=(Inputs!D$17-Inputs!$B$4)*12,F78*(1+(((1+Inputs!D$21)*(1-Inputs!D$22))^(1/12)-1))+C79*Inputs!$B$12,F78))</f>
        <v>0</v>
      </c>
      <c r="G79" s="6">
        <f>IF(Inputs!$B$26&lt;&gt;"Ready","FIX INPUTS",IF(A79&lt;=(Inputs!D$17-Inputs!$B$4)*12,G78*(1+(((1+Inputs!D$21)*(1-Inputs!D$22))^(1/12)-1))+C79*Inputs!$B$13,G78))</f>
        <v>0</v>
      </c>
      <c r="H79" s="6">
        <f>IF(Inputs!$B$26&lt;&gt;"Ready","FIX INPUTS",SUM(E79:G79))</f>
        <v>0</v>
      </c>
      <c r="I79" s="6">
        <f>IF(Inputs!$B$26&lt;&gt;"Ready","FIX INPUTS",H79/(1+Inputs!D$23)^(MIN(A79,(Inputs!D$17-Inputs!$B$4)*12)/12))</f>
        <v>0</v>
      </c>
      <c r="J79" s="6">
        <f>IF(Inputs!$B$26&lt;&gt;"Ready","FIX INPUTS",C79+J78)</f>
        <v>0</v>
      </c>
      <c r="K79" s="6">
        <f>IF(Inputs!$B$26&lt;&gt;"Ready","FIX INPUTS",D79+K78)</f>
        <v>0</v>
      </c>
    </row>
    <row r="80" spans="1:11" ht="27.95" customHeight="1" x14ac:dyDescent="0.25">
      <c r="A80" s="1">
        <v>75</v>
      </c>
      <c r="B80" s="1">
        <f>IF(Inputs!$B$26&lt;&gt;"Ready","FIX INPUTS",Inputs!$B$4+A80/12)</f>
        <v>46.25</v>
      </c>
      <c r="C80" s="6">
        <f>IF(Inputs!$B$26&lt;&gt;"Ready","FIX INPUTS",IF(A80&lt;=(Inputs!D$17-Inputs!$B$4)*12,Inputs!D$18*(1+Inputs!D$20)^INT((A80-1)/12),0))</f>
        <v>0</v>
      </c>
      <c r="D80" s="6">
        <f>IF(Inputs!$B$26&lt;&gt;"Ready","FIX INPUTS",IF(A80&lt;=(Inputs!D$17-Inputs!$B$4)*12,Inputs!D$19,0))</f>
        <v>0</v>
      </c>
      <c r="E80" s="6">
        <f>IF(Inputs!$B$26&lt;&gt;"Ready","FIX INPUTS",IF(A80&lt;=(Inputs!D$17-Inputs!$B$4)*12,E79*(1+(((1+Inputs!D$21)*(1-Inputs!D$22))^(1/12)-1))+C80*Inputs!$B$11+D80,E79))</f>
        <v>0</v>
      </c>
      <c r="F80" s="6">
        <f>IF(Inputs!$B$26&lt;&gt;"Ready","FIX INPUTS",IF(A80&lt;=(Inputs!D$17-Inputs!$B$4)*12,F79*(1+(((1+Inputs!D$21)*(1-Inputs!D$22))^(1/12)-1))+C80*Inputs!$B$12,F79))</f>
        <v>0</v>
      </c>
      <c r="G80" s="6">
        <f>IF(Inputs!$B$26&lt;&gt;"Ready","FIX INPUTS",IF(A80&lt;=(Inputs!D$17-Inputs!$B$4)*12,G79*(1+(((1+Inputs!D$21)*(1-Inputs!D$22))^(1/12)-1))+C80*Inputs!$B$13,G79))</f>
        <v>0</v>
      </c>
      <c r="H80" s="6">
        <f>IF(Inputs!$B$26&lt;&gt;"Ready","FIX INPUTS",SUM(E80:G80))</f>
        <v>0</v>
      </c>
      <c r="I80" s="6">
        <f>IF(Inputs!$B$26&lt;&gt;"Ready","FIX INPUTS",H80/(1+Inputs!D$23)^(MIN(A80,(Inputs!D$17-Inputs!$B$4)*12)/12))</f>
        <v>0</v>
      </c>
      <c r="J80" s="6">
        <f>IF(Inputs!$B$26&lt;&gt;"Ready","FIX INPUTS",C80+J79)</f>
        <v>0</v>
      </c>
      <c r="K80" s="6">
        <f>IF(Inputs!$B$26&lt;&gt;"Ready","FIX INPUTS",D80+K79)</f>
        <v>0</v>
      </c>
    </row>
    <row r="81" spans="1:11" ht="27.95" customHeight="1" x14ac:dyDescent="0.25">
      <c r="A81" s="1">
        <v>76</v>
      </c>
      <c r="B81" s="1">
        <f>IF(Inputs!$B$26&lt;&gt;"Ready","FIX INPUTS",Inputs!$B$4+A81/12)</f>
        <v>46.333333333333336</v>
      </c>
      <c r="C81" s="6">
        <f>IF(Inputs!$B$26&lt;&gt;"Ready","FIX INPUTS",IF(A81&lt;=(Inputs!D$17-Inputs!$B$4)*12,Inputs!D$18*(1+Inputs!D$20)^INT((A81-1)/12),0))</f>
        <v>0</v>
      </c>
      <c r="D81" s="6">
        <f>IF(Inputs!$B$26&lt;&gt;"Ready","FIX INPUTS",IF(A81&lt;=(Inputs!D$17-Inputs!$B$4)*12,Inputs!D$19,0))</f>
        <v>0</v>
      </c>
      <c r="E81" s="6">
        <f>IF(Inputs!$B$26&lt;&gt;"Ready","FIX INPUTS",IF(A81&lt;=(Inputs!D$17-Inputs!$B$4)*12,E80*(1+(((1+Inputs!D$21)*(1-Inputs!D$22))^(1/12)-1))+C81*Inputs!$B$11+D81,E80))</f>
        <v>0</v>
      </c>
      <c r="F81" s="6">
        <f>IF(Inputs!$B$26&lt;&gt;"Ready","FIX INPUTS",IF(A81&lt;=(Inputs!D$17-Inputs!$B$4)*12,F80*(1+(((1+Inputs!D$21)*(1-Inputs!D$22))^(1/12)-1))+C81*Inputs!$B$12,F80))</f>
        <v>0</v>
      </c>
      <c r="G81" s="6">
        <f>IF(Inputs!$B$26&lt;&gt;"Ready","FIX INPUTS",IF(A81&lt;=(Inputs!D$17-Inputs!$B$4)*12,G80*(1+(((1+Inputs!D$21)*(1-Inputs!D$22))^(1/12)-1))+C81*Inputs!$B$13,G80))</f>
        <v>0</v>
      </c>
      <c r="H81" s="6">
        <f>IF(Inputs!$B$26&lt;&gt;"Ready","FIX INPUTS",SUM(E81:G81))</f>
        <v>0</v>
      </c>
      <c r="I81" s="6">
        <f>IF(Inputs!$B$26&lt;&gt;"Ready","FIX INPUTS",H81/(1+Inputs!D$23)^(MIN(A81,(Inputs!D$17-Inputs!$B$4)*12)/12))</f>
        <v>0</v>
      </c>
      <c r="J81" s="6">
        <f>IF(Inputs!$B$26&lt;&gt;"Ready","FIX INPUTS",C81+J80)</f>
        <v>0</v>
      </c>
      <c r="K81" s="6">
        <f>IF(Inputs!$B$26&lt;&gt;"Ready","FIX INPUTS",D81+K80)</f>
        <v>0</v>
      </c>
    </row>
    <row r="82" spans="1:11" ht="27.95" customHeight="1" x14ac:dyDescent="0.25">
      <c r="A82" s="1">
        <v>77</v>
      </c>
      <c r="B82" s="1">
        <f>IF(Inputs!$B$26&lt;&gt;"Ready","FIX INPUTS",Inputs!$B$4+A82/12)</f>
        <v>46.416666666666664</v>
      </c>
      <c r="C82" s="6">
        <f>IF(Inputs!$B$26&lt;&gt;"Ready","FIX INPUTS",IF(A82&lt;=(Inputs!D$17-Inputs!$B$4)*12,Inputs!D$18*(1+Inputs!D$20)^INT((A82-1)/12),0))</f>
        <v>0</v>
      </c>
      <c r="D82" s="6">
        <f>IF(Inputs!$B$26&lt;&gt;"Ready","FIX INPUTS",IF(A82&lt;=(Inputs!D$17-Inputs!$B$4)*12,Inputs!D$19,0))</f>
        <v>0</v>
      </c>
      <c r="E82" s="6">
        <f>IF(Inputs!$B$26&lt;&gt;"Ready","FIX INPUTS",IF(A82&lt;=(Inputs!D$17-Inputs!$B$4)*12,E81*(1+(((1+Inputs!D$21)*(1-Inputs!D$22))^(1/12)-1))+C82*Inputs!$B$11+D82,E81))</f>
        <v>0</v>
      </c>
      <c r="F82" s="6">
        <f>IF(Inputs!$B$26&lt;&gt;"Ready","FIX INPUTS",IF(A82&lt;=(Inputs!D$17-Inputs!$B$4)*12,F81*(1+(((1+Inputs!D$21)*(1-Inputs!D$22))^(1/12)-1))+C82*Inputs!$B$12,F81))</f>
        <v>0</v>
      </c>
      <c r="G82" s="6">
        <f>IF(Inputs!$B$26&lt;&gt;"Ready","FIX INPUTS",IF(A82&lt;=(Inputs!D$17-Inputs!$B$4)*12,G81*(1+(((1+Inputs!D$21)*(1-Inputs!D$22))^(1/12)-1))+C82*Inputs!$B$13,G81))</f>
        <v>0</v>
      </c>
      <c r="H82" s="6">
        <f>IF(Inputs!$B$26&lt;&gt;"Ready","FIX INPUTS",SUM(E82:G82))</f>
        <v>0</v>
      </c>
      <c r="I82" s="6">
        <f>IF(Inputs!$B$26&lt;&gt;"Ready","FIX INPUTS",H82/(1+Inputs!D$23)^(MIN(A82,(Inputs!D$17-Inputs!$B$4)*12)/12))</f>
        <v>0</v>
      </c>
      <c r="J82" s="6">
        <f>IF(Inputs!$B$26&lt;&gt;"Ready","FIX INPUTS",C82+J81)</f>
        <v>0</v>
      </c>
      <c r="K82" s="6">
        <f>IF(Inputs!$B$26&lt;&gt;"Ready","FIX INPUTS",D82+K81)</f>
        <v>0</v>
      </c>
    </row>
    <row r="83" spans="1:11" ht="27.95" customHeight="1" x14ac:dyDescent="0.25">
      <c r="A83" s="1">
        <v>78</v>
      </c>
      <c r="B83" s="1">
        <f>IF(Inputs!$B$26&lt;&gt;"Ready","FIX INPUTS",Inputs!$B$4+A83/12)</f>
        <v>46.5</v>
      </c>
      <c r="C83" s="6">
        <f>IF(Inputs!$B$26&lt;&gt;"Ready","FIX INPUTS",IF(A83&lt;=(Inputs!D$17-Inputs!$B$4)*12,Inputs!D$18*(1+Inputs!D$20)^INT((A83-1)/12),0))</f>
        <v>0</v>
      </c>
      <c r="D83" s="6">
        <f>IF(Inputs!$B$26&lt;&gt;"Ready","FIX INPUTS",IF(A83&lt;=(Inputs!D$17-Inputs!$B$4)*12,Inputs!D$19,0))</f>
        <v>0</v>
      </c>
      <c r="E83" s="6">
        <f>IF(Inputs!$B$26&lt;&gt;"Ready","FIX INPUTS",IF(A83&lt;=(Inputs!D$17-Inputs!$B$4)*12,E82*(1+(((1+Inputs!D$21)*(1-Inputs!D$22))^(1/12)-1))+C83*Inputs!$B$11+D83,E82))</f>
        <v>0</v>
      </c>
      <c r="F83" s="6">
        <f>IF(Inputs!$B$26&lt;&gt;"Ready","FIX INPUTS",IF(A83&lt;=(Inputs!D$17-Inputs!$B$4)*12,F82*(1+(((1+Inputs!D$21)*(1-Inputs!D$22))^(1/12)-1))+C83*Inputs!$B$12,F82))</f>
        <v>0</v>
      </c>
      <c r="G83" s="6">
        <f>IF(Inputs!$B$26&lt;&gt;"Ready","FIX INPUTS",IF(A83&lt;=(Inputs!D$17-Inputs!$B$4)*12,G82*(1+(((1+Inputs!D$21)*(1-Inputs!D$22))^(1/12)-1))+C83*Inputs!$B$13,G82))</f>
        <v>0</v>
      </c>
      <c r="H83" s="6">
        <f>IF(Inputs!$B$26&lt;&gt;"Ready","FIX INPUTS",SUM(E83:G83))</f>
        <v>0</v>
      </c>
      <c r="I83" s="6">
        <f>IF(Inputs!$B$26&lt;&gt;"Ready","FIX INPUTS",H83/(1+Inputs!D$23)^(MIN(A83,(Inputs!D$17-Inputs!$B$4)*12)/12))</f>
        <v>0</v>
      </c>
      <c r="J83" s="6">
        <f>IF(Inputs!$B$26&lt;&gt;"Ready","FIX INPUTS",C83+J82)</f>
        <v>0</v>
      </c>
      <c r="K83" s="6">
        <f>IF(Inputs!$B$26&lt;&gt;"Ready","FIX INPUTS",D83+K82)</f>
        <v>0</v>
      </c>
    </row>
    <row r="84" spans="1:11" ht="27.95" customHeight="1" x14ac:dyDescent="0.25">
      <c r="A84" s="1">
        <v>79</v>
      </c>
      <c r="B84" s="1">
        <f>IF(Inputs!$B$26&lt;&gt;"Ready","FIX INPUTS",Inputs!$B$4+A84/12)</f>
        <v>46.583333333333336</v>
      </c>
      <c r="C84" s="6">
        <f>IF(Inputs!$B$26&lt;&gt;"Ready","FIX INPUTS",IF(A84&lt;=(Inputs!D$17-Inputs!$B$4)*12,Inputs!D$18*(1+Inputs!D$20)^INT((A84-1)/12),0))</f>
        <v>0</v>
      </c>
      <c r="D84" s="6">
        <f>IF(Inputs!$B$26&lt;&gt;"Ready","FIX INPUTS",IF(A84&lt;=(Inputs!D$17-Inputs!$B$4)*12,Inputs!D$19,0))</f>
        <v>0</v>
      </c>
      <c r="E84" s="6">
        <f>IF(Inputs!$B$26&lt;&gt;"Ready","FIX INPUTS",IF(A84&lt;=(Inputs!D$17-Inputs!$B$4)*12,E83*(1+(((1+Inputs!D$21)*(1-Inputs!D$22))^(1/12)-1))+C84*Inputs!$B$11+D84,E83))</f>
        <v>0</v>
      </c>
      <c r="F84" s="6">
        <f>IF(Inputs!$B$26&lt;&gt;"Ready","FIX INPUTS",IF(A84&lt;=(Inputs!D$17-Inputs!$B$4)*12,F83*(1+(((1+Inputs!D$21)*(1-Inputs!D$22))^(1/12)-1))+C84*Inputs!$B$12,F83))</f>
        <v>0</v>
      </c>
      <c r="G84" s="6">
        <f>IF(Inputs!$B$26&lt;&gt;"Ready","FIX INPUTS",IF(A84&lt;=(Inputs!D$17-Inputs!$B$4)*12,G83*(1+(((1+Inputs!D$21)*(1-Inputs!D$22))^(1/12)-1))+C84*Inputs!$B$13,G83))</f>
        <v>0</v>
      </c>
      <c r="H84" s="6">
        <f>IF(Inputs!$B$26&lt;&gt;"Ready","FIX INPUTS",SUM(E84:G84))</f>
        <v>0</v>
      </c>
      <c r="I84" s="6">
        <f>IF(Inputs!$B$26&lt;&gt;"Ready","FIX INPUTS",H84/(1+Inputs!D$23)^(MIN(A84,(Inputs!D$17-Inputs!$B$4)*12)/12))</f>
        <v>0</v>
      </c>
      <c r="J84" s="6">
        <f>IF(Inputs!$B$26&lt;&gt;"Ready","FIX INPUTS",C84+J83)</f>
        <v>0</v>
      </c>
      <c r="K84" s="6">
        <f>IF(Inputs!$B$26&lt;&gt;"Ready","FIX INPUTS",D84+K83)</f>
        <v>0</v>
      </c>
    </row>
    <row r="85" spans="1:11" ht="27.95" customHeight="1" x14ac:dyDescent="0.25">
      <c r="A85" s="1">
        <v>80</v>
      </c>
      <c r="B85" s="1">
        <f>IF(Inputs!$B$26&lt;&gt;"Ready","FIX INPUTS",Inputs!$B$4+A85/12)</f>
        <v>46.666666666666664</v>
      </c>
      <c r="C85" s="6">
        <f>IF(Inputs!$B$26&lt;&gt;"Ready","FIX INPUTS",IF(A85&lt;=(Inputs!D$17-Inputs!$B$4)*12,Inputs!D$18*(1+Inputs!D$20)^INT((A85-1)/12),0))</f>
        <v>0</v>
      </c>
      <c r="D85" s="6">
        <f>IF(Inputs!$B$26&lt;&gt;"Ready","FIX INPUTS",IF(A85&lt;=(Inputs!D$17-Inputs!$B$4)*12,Inputs!D$19,0))</f>
        <v>0</v>
      </c>
      <c r="E85" s="6">
        <f>IF(Inputs!$B$26&lt;&gt;"Ready","FIX INPUTS",IF(A85&lt;=(Inputs!D$17-Inputs!$B$4)*12,E84*(1+(((1+Inputs!D$21)*(1-Inputs!D$22))^(1/12)-1))+C85*Inputs!$B$11+D85,E84))</f>
        <v>0</v>
      </c>
      <c r="F85" s="6">
        <f>IF(Inputs!$B$26&lt;&gt;"Ready","FIX INPUTS",IF(A85&lt;=(Inputs!D$17-Inputs!$B$4)*12,F84*(1+(((1+Inputs!D$21)*(1-Inputs!D$22))^(1/12)-1))+C85*Inputs!$B$12,F84))</f>
        <v>0</v>
      </c>
      <c r="G85" s="6">
        <f>IF(Inputs!$B$26&lt;&gt;"Ready","FIX INPUTS",IF(A85&lt;=(Inputs!D$17-Inputs!$B$4)*12,G84*(1+(((1+Inputs!D$21)*(1-Inputs!D$22))^(1/12)-1))+C85*Inputs!$B$13,G84))</f>
        <v>0</v>
      </c>
      <c r="H85" s="6">
        <f>IF(Inputs!$B$26&lt;&gt;"Ready","FIX INPUTS",SUM(E85:G85))</f>
        <v>0</v>
      </c>
      <c r="I85" s="6">
        <f>IF(Inputs!$B$26&lt;&gt;"Ready","FIX INPUTS",H85/(1+Inputs!D$23)^(MIN(A85,(Inputs!D$17-Inputs!$B$4)*12)/12))</f>
        <v>0</v>
      </c>
      <c r="J85" s="6">
        <f>IF(Inputs!$B$26&lt;&gt;"Ready","FIX INPUTS",C85+J84)</f>
        <v>0</v>
      </c>
      <c r="K85" s="6">
        <f>IF(Inputs!$B$26&lt;&gt;"Ready","FIX INPUTS",D85+K84)</f>
        <v>0</v>
      </c>
    </row>
    <row r="86" spans="1:11" ht="27.95" customHeight="1" x14ac:dyDescent="0.25">
      <c r="A86" s="1">
        <v>81</v>
      </c>
      <c r="B86" s="1">
        <f>IF(Inputs!$B$26&lt;&gt;"Ready","FIX INPUTS",Inputs!$B$4+A86/12)</f>
        <v>46.75</v>
      </c>
      <c r="C86" s="6">
        <f>IF(Inputs!$B$26&lt;&gt;"Ready","FIX INPUTS",IF(A86&lt;=(Inputs!D$17-Inputs!$B$4)*12,Inputs!D$18*(1+Inputs!D$20)^INT((A86-1)/12),0))</f>
        <v>0</v>
      </c>
      <c r="D86" s="6">
        <f>IF(Inputs!$B$26&lt;&gt;"Ready","FIX INPUTS",IF(A86&lt;=(Inputs!D$17-Inputs!$B$4)*12,Inputs!D$19,0))</f>
        <v>0</v>
      </c>
      <c r="E86" s="6">
        <f>IF(Inputs!$B$26&lt;&gt;"Ready","FIX INPUTS",IF(A86&lt;=(Inputs!D$17-Inputs!$B$4)*12,E85*(1+(((1+Inputs!D$21)*(1-Inputs!D$22))^(1/12)-1))+C86*Inputs!$B$11+D86,E85))</f>
        <v>0</v>
      </c>
      <c r="F86" s="6">
        <f>IF(Inputs!$B$26&lt;&gt;"Ready","FIX INPUTS",IF(A86&lt;=(Inputs!D$17-Inputs!$B$4)*12,F85*(1+(((1+Inputs!D$21)*(1-Inputs!D$22))^(1/12)-1))+C86*Inputs!$B$12,F85))</f>
        <v>0</v>
      </c>
      <c r="G86" s="6">
        <f>IF(Inputs!$B$26&lt;&gt;"Ready","FIX INPUTS",IF(A86&lt;=(Inputs!D$17-Inputs!$B$4)*12,G85*(1+(((1+Inputs!D$21)*(1-Inputs!D$22))^(1/12)-1))+C86*Inputs!$B$13,G85))</f>
        <v>0</v>
      </c>
      <c r="H86" s="6">
        <f>IF(Inputs!$B$26&lt;&gt;"Ready","FIX INPUTS",SUM(E86:G86))</f>
        <v>0</v>
      </c>
      <c r="I86" s="6">
        <f>IF(Inputs!$B$26&lt;&gt;"Ready","FIX INPUTS",H86/(1+Inputs!D$23)^(MIN(A86,(Inputs!D$17-Inputs!$B$4)*12)/12))</f>
        <v>0</v>
      </c>
      <c r="J86" s="6">
        <f>IF(Inputs!$B$26&lt;&gt;"Ready","FIX INPUTS",C86+J85)</f>
        <v>0</v>
      </c>
      <c r="K86" s="6">
        <f>IF(Inputs!$B$26&lt;&gt;"Ready","FIX INPUTS",D86+K85)</f>
        <v>0</v>
      </c>
    </row>
    <row r="87" spans="1:11" ht="27.95" customHeight="1" x14ac:dyDescent="0.25">
      <c r="A87" s="1">
        <v>82</v>
      </c>
      <c r="B87" s="1">
        <f>IF(Inputs!$B$26&lt;&gt;"Ready","FIX INPUTS",Inputs!$B$4+A87/12)</f>
        <v>46.833333333333336</v>
      </c>
      <c r="C87" s="6">
        <f>IF(Inputs!$B$26&lt;&gt;"Ready","FIX INPUTS",IF(A87&lt;=(Inputs!D$17-Inputs!$B$4)*12,Inputs!D$18*(1+Inputs!D$20)^INT((A87-1)/12),0))</f>
        <v>0</v>
      </c>
      <c r="D87" s="6">
        <f>IF(Inputs!$B$26&lt;&gt;"Ready","FIX INPUTS",IF(A87&lt;=(Inputs!D$17-Inputs!$B$4)*12,Inputs!D$19,0))</f>
        <v>0</v>
      </c>
      <c r="E87" s="6">
        <f>IF(Inputs!$B$26&lt;&gt;"Ready","FIX INPUTS",IF(A87&lt;=(Inputs!D$17-Inputs!$B$4)*12,E86*(1+(((1+Inputs!D$21)*(1-Inputs!D$22))^(1/12)-1))+C87*Inputs!$B$11+D87,E86))</f>
        <v>0</v>
      </c>
      <c r="F87" s="6">
        <f>IF(Inputs!$B$26&lt;&gt;"Ready","FIX INPUTS",IF(A87&lt;=(Inputs!D$17-Inputs!$B$4)*12,F86*(1+(((1+Inputs!D$21)*(1-Inputs!D$22))^(1/12)-1))+C87*Inputs!$B$12,F86))</f>
        <v>0</v>
      </c>
      <c r="G87" s="6">
        <f>IF(Inputs!$B$26&lt;&gt;"Ready","FIX INPUTS",IF(A87&lt;=(Inputs!D$17-Inputs!$B$4)*12,G86*(1+(((1+Inputs!D$21)*(1-Inputs!D$22))^(1/12)-1))+C87*Inputs!$B$13,G86))</f>
        <v>0</v>
      </c>
      <c r="H87" s="6">
        <f>IF(Inputs!$B$26&lt;&gt;"Ready","FIX INPUTS",SUM(E87:G87))</f>
        <v>0</v>
      </c>
      <c r="I87" s="6">
        <f>IF(Inputs!$B$26&lt;&gt;"Ready","FIX INPUTS",H87/(1+Inputs!D$23)^(MIN(A87,(Inputs!D$17-Inputs!$B$4)*12)/12))</f>
        <v>0</v>
      </c>
      <c r="J87" s="6">
        <f>IF(Inputs!$B$26&lt;&gt;"Ready","FIX INPUTS",C87+J86)</f>
        <v>0</v>
      </c>
      <c r="K87" s="6">
        <f>IF(Inputs!$B$26&lt;&gt;"Ready","FIX INPUTS",D87+K86)</f>
        <v>0</v>
      </c>
    </row>
    <row r="88" spans="1:11" ht="27.95" customHeight="1" x14ac:dyDescent="0.25">
      <c r="A88" s="1">
        <v>83</v>
      </c>
      <c r="B88" s="1">
        <f>IF(Inputs!$B$26&lt;&gt;"Ready","FIX INPUTS",Inputs!$B$4+A88/12)</f>
        <v>46.916666666666664</v>
      </c>
      <c r="C88" s="6">
        <f>IF(Inputs!$B$26&lt;&gt;"Ready","FIX INPUTS",IF(A88&lt;=(Inputs!D$17-Inputs!$B$4)*12,Inputs!D$18*(1+Inputs!D$20)^INT((A88-1)/12),0))</f>
        <v>0</v>
      </c>
      <c r="D88" s="6">
        <f>IF(Inputs!$B$26&lt;&gt;"Ready","FIX INPUTS",IF(A88&lt;=(Inputs!D$17-Inputs!$B$4)*12,Inputs!D$19,0))</f>
        <v>0</v>
      </c>
      <c r="E88" s="6">
        <f>IF(Inputs!$B$26&lt;&gt;"Ready","FIX INPUTS",IF(A88&lt;=(Inputs!D$17-Inputs!$B$4)*12,E87*(1+(((1+Inputs!D$21)*(1-Inputs!D$22))^(1/12)-1))+C88*Inputs!$B$11+D88,E87))</f>
        <v>0</v>
      </c>
      <c r="F88" s="6">
        <f>IF(Inputs!$B$26&lt;&gt;"Ready","FIX INPUTS",IF(A88&lt;=(Inputs!D$17-Inputs!$B$4)*12,F87*(1+(((1+Inputs!D$21)*(1-Inputs!D$22))^(1/12)-1))+C88*Inputs!$B$12,F87))</f>
        <v>0</v>
      </c>
      <c r="G88" s="6">
        <f>IF(Inputs!$B$26&lt;&gt;"Ready","FIX INPUTS",IF(A88&lt;=(Inputs!D$17-Inputs!$B$4)*12,G87*(1+(((1+Inputs!D$21)*(1-Inputs!D$22))^(1/12)-1))+C88*Inputs!$B$13,G87))</f>
        <v>0</v>
      </c>
      <c r="H88" s="6">
        <f>IF(Inputs!$B$26&lt;&gt;"Ready","FIX INPUTS",SUM(E88:G88))</f>
        <v>0</v>
      </c>
      <c r="I88" s="6">
        <f>IF(Inputs!$B$26&lt;&gt;"Ready","FIX INPUTS",H88/(1+Inputs!D$23)^(MIN(A88,(Inputs!D$17-Inputs!$B$4)*12)/12))</f>
        <v>0</v>
      </c>
      <c r="J88" s="6">
        <f>IF(Inputs!$B$26&lt;&gt;"Ready","FIX INPUTS",C88+J87)</f>
        <v>0</v>
      </c>
      <c r="K88" s="6">
        <f>IF(Inputs!$B$26&lt;&gt;"Ready","FIX INPUTS",D88+K87)</f>
        <v>0</v>
      </c>
    </row>
    <row r="89" spans="1:11" ht="27.95" customHeight="1" x14ac:dyDescent="0.25">
      <c r="A89" s="1">
        <v>84</v>
      </c>
      <c r="B89" s="1">
        <f>IF(Inputs!$B$26&lt;&gt;"Ready","FIX INPUTS",Inputs!$B$4+A89/12)</f>
        <v>47</v>
      </c>
      <c r="C89" s="6">
        <f>IF(Inputs!$B$26&lt;&gt;"Ready","FIX INPUTS",IF(A89&lt;=(Inputs!D$17-Inputs!$B$4)*12,Inputs!D$18*(1+Inputs!D$20)^INT((A89-1)/12),0))</f>
        <v>0</v>
      </c>
      <c r="D89" s="6">
        <f>IF(Inputs!$B$26&lt;&gt;"Ready","FIX INPUTS",IF(A89&lt;=(Inputs!D$17-Inputs!$B$4)*12,Inputs!D$19,0))</f>
        <v>0</v>
      </c>
      <c r="E89" s="6">
        <f>IF(Inputs!$B$26&lt;&gt;"Ready","FIX INPUTS",IF(A89&lt;=(Inputs!D$17-Inputs!$B$4)*12,E88*(1+(((1+Inputs!D$21)*(1-Inputs!D$22))^(1/12)-1))+C89*Inputs!$B$11+D89,E88))</f>
        <v>0</v>
      </c>
      <c r="F89" s="6">
        <f>IF(Inputs!$B$26&lt;&gt;"Ready","FIX INPUTS",IF(A89&lt;=(Inputs!D$17-Inputs!$B$4)*12,F88*(1+(((1+Inputs!D$21)*(1-Inputs!D$22))^(1/12)-1))+C89*Inputs!$B$12,F88))</f>
        <v>0</v>
      </c>
      <c r="G89" s="6">
        <f>IF(Inputs!$B$26&lt;&gt;"Ready","FIX INPUTS",IF(A89&lt;=(Inputs!D$17-Inputs!$B$4)*12,G88*(1+(((1+Inputs!D$21)*(1-Inputs!D$22))^(1/12)-1))+C89*Inputs!$B$13,G88))</f>
        <v>0</v>
      </c>
      <c r="H89" s="6">
        <f>IF(Inputs!$B$26&lt;&gt;"Ready","FIX INPUTS",SUM(E89:G89))</f>
        <v>0</v>
      </c>
      <c r="I89" s="6">
        <f>IF(Inputs!$B$26&lt;&gt;"Ready","FIX INPUTS",H89/(1+Inputs!D$23)^(MIN(A89,(Inputs!D$17-Inputs!$B$4)*12)/12))</f>
        <v>0</v>
      </c>
      <c r="J89" s="6">
        <f>IF(Inputs!$B$26&lt;&gt;"Ready","FIX INPUTS",C89+J88)</f>
        <v>0</v>
      </c>
      <c r="K89" s="6">
        <f>IF(Inputs!$B$26&lt;&gt;"Ready","FIX INPUTS",D89+K88)</f>
        <v>0</v>
      </c>
    </row>
    <row r="90" spans="1:11" ht="27.95" customHeight="1" x14ac:dyDescent="0.25">
      <c r="A90" s="1">
        <v>85</v>
      </c>
      <c r="B90" s="1">
        <f>IF(Inputs!$B$26&lt;&gt;"Ready","FIX INPUTS",Inputs!$B$4+A90/12)</f>
        <v>47.083333333333336</v>
      </c>
      <c r="C90" s="6">
        <f>IF(Inputs!$B$26&lt;&gt;"Ready","FIX INPUTS",IF(A90&lt;=(Inputs!D$17-Inputs!$B$4)*12,Inputs!D$18*(1+Inputs!D$20)^INT((A90-1)/12),0))</f>
        <v>0</v>
      </c>
      <c r="D90" s="6">
        <f>IF(Inputs!$B$26&lt;&gt;"Ready","FIX INPUTS",IF(A90&lt;=(Inputs!D$17-Inputs!$B$4)*12,Inputs!D$19,0))</f>
        <v>0</v>
      </c>
      <c r="E90" s="6">
        <f>IF(Inputs!$B$26&lt;&gt;"Ready","FIX INPUTS",IF(A90&lt;=(Inputs!D$17-Inputs!$B$4)*12,E89*(1+(((1+Inputs!D$21)*(1-Inputs!D$22))^(1/12)-1))+C90*Inputs!$B$11+D90,E89))</f>
        <v>0</v>
      </c>
      <c r="F90" s="6">
        <f>IF(Inputs!$B$26&lt;&gt;"Ready","FIX INPUTS",IF(A90&lt;=(Inputs!D$17-Inputs!$B$4)*12,F89*(1+(((1+Inputs!D$21)*(1-Inputs!D$22))^(1/12)-1))+C90*Inputs!$B$12,F89))</f>
        <v>0</v>
      </c>
      <c r="G90" s="6">
        <f>IF(Inputs!$B$26&lt;&gt;"Ready","FIX INPUTS",IF(A90&lt;=(Inputs!D$17-Inputs!$B$4)*12,G89*(1+(((1+Inputs!D$21)*(1-Inputs!D$22))^(1/12)-1))+C90*Inputs!$B$13,G89))</f>
        <v>0</v>
      </c>
      <c r="H90" s="6">
        <f>IF(Inputs!$B$26&lt;&gt;"Ready","FIX INPUTS",SUM(E90:G90))</f>
        <v>0</v>
      </c>
      <c r="I90" s="6">
        <f>IF(Inputs!$B$26&lt;&gt;"Ready","FIX INPUTS",H90/(1+Inputs!D$23)^(MIN(A90,(Inputs!D$17-Inputs!$B$4)*12)/12))</f>
        <v>0</v>
      </c>
      <c r="J90" s="6">
        <f>IF(Inputs!$B$26&lt;&gt;"Ready","FIX INPUTS",C90+J89)</f>
        <v>0</v>
      </c>
      <c r="K90" s="6">
        <f>IF(Inputs!$B$26&lt;&gt;"Ready","FIX INPUTS",D90+K89)</f>
        <v>0</v>
      </c>
    </row>
    <row r="91" spans="1:11" ht="27.95" customHeight="1" x14ac:dyDescent="0.25">
      <c r="A91" s="1">
        <v>86</v>
      </c>
      <c r="B91" s="1">
        <f>IF(Inputs!$B$26&lt;&gt;"Ready","FIX INPUTS",Inputs!$B$4+A91/12)</f>
        <v>47.166666666666664</v>
      </c>
      <c r="C91" s="6">
        <f>IF(Inputs!$B$26&lt;&gt;"Ready","FIX INPUTS",IF(A91&lt;=(Inputs!D$17-Inputs!$B$4)*12,Inputs!D$18*(1+Inputs!D$20)^INT((A91-1)/12),0))</f>
        <v>0</v>
      </c>
      <c r="D91" s="6">
        <f>IF(Inputs!$B$26&lt;&gt;"Ready","FIX INPUTS",IF(A91&lt;=(Inputs!D$17-Inputs!$B$4)*12,Inputs!D$19,0))</f>
        <v>0</v>
      </c>
      <c r="E91" s="6">
        <f>IF(Inputs!$B$26&lt;&gt;"Ready","FIX INPUTS",IF(A91&lt;=(Inputs!D$17-Inputs!$B$4)*12,E90*(1+(((1+Inputs!D$21)*(1-Inputs!D$22))^(1/12)-1))+C91*Inputs!$B$11+D91,E90))</f>
        <v>0</v>
      </c>
      <c r="F91" s="6">
        <f>IF(Inputs!$B$26&lt;&gt;"Ready","FIX INPUTS",IF(A91&lt;=(Inputs!D$17-Inputs!$B$4)*12,F90*(1+(((1+Inputs!D$21)*(1-Inputs!D$22))^(1/12)-1))+C91*Inputs!$B$12,F90))</f>
        <v>0</v>
      </c>
      <c r="G91" s="6">
        <f>IF(Inputs!$B$26&lt;&gt;"Ready","FIX INPUTS",IF(A91&lt;=(Inputs!D$17-Inputs!$B$4)*12,G90*(1+(((1+Inputs!D$21)*(1-Inputs!D$22))^(1/12)-1))+C91*Inputs!$B$13,G90))</f>
        <v>0</v>
      </c>
      <c r="H91" s="6">
        <f>IF(Inputs!$B$26&lt;&gt;"Ready","FIX INPUTS",SUM(E91:G91))</f>
        <v>0</v>
      </c>
      <c r="I91" s="6">
        <f>IF(Inputs!$B$26&lt;&gt;"Ready","FIX INPUTS",H91/(1+Inputs!D$23)^(MIN(A91,(Inputs!D$17-Inputs!$B$4)*12)/12))</f>
        <v>0</v>
      </c>
      <c r="J91" s="6">
        <f>IF(Inputs!$B$26&lt;&gt;"Ready","FIX INPUTS",C91+J90)</f>
        <v>0</v>
      </c>
      <c r="K91" s="6">
        <f>IF(Inputs!$B$26&lt;&gt;"Ready","FIX INPUTS",D91+K90)</f>
        <v>0</v>
      </c>
    </row>
    <row r="92" spans="1:11" ht="27.95" customHeight="1" x14ac:dyDescent="0.25">
      <c r="A92" s="1">
        <v>87</v>
      </c>
      <c r="B92" s="1">
        <f>IF(Inputs!$B$26&lt;&gt;"Ready","FIX INPUTS",Inputs!$B$4+A92/12)</f>
        <v>47.25</v>
      </c>
      <c r="C92" s="6">
        <f>IF(Inputs!$B$26&lt;&gt;"Ready","FIX INPUTS",IF(A92&lt;=(Inputs!D$17-Inputs!$B$4)*12,Inputs!D$18*(1+Inputs!D$20)^INT((A92-1)/12),0))</f>
        <v>0</v>
      </c>
      <c r="D92" s="6">
        <f>IF(Inputs!$B$26&lt;&gt;"Ready","FIX INPUTS",IF(A92&lt;=(Inputs!D$17-Inputs!$B$4)*12,Inputs!D$19,0))</f>
        <v>0</v>
      </c>
      <c r="E92" s="6">
        <f>IF(Inputs!$B$26&lt;&gt;"Ready","FIX INPUTS",IF(A92&lt;=(Inputs!D$17-Inputs!$B$4)*12,E91*(1+(((1+Inputs!D$21)*(1-Inputs!D$22))^(1/12)-1))+C92*Inputs!$B$11+D92,E91))</f>
        <v>0</v>
      </c>
      <c r="F92" s="6">
        <f>IF(Inputs!$B$26&lt;&gt;"Ready","FIX INPUTS",IF(A92&lt;=(Inputs!D$17-Inputs!$B$4)*12,F91*(1+(((1+Inputs!D$21)*(1-Inputs!D$22))^(1/12)-1))+C92*Inputs!$B$12,F91))</f>
        <v>0</v>
      </c>
      <c r="G92" s="6">
        <f>IF(Inputs!$B$26&lt;&gt;"Ready","FIX INPUTS",IF(A92&lt;=(Inputs!D$17-Inputs!$B$4)*12,G91*(1+(((1+Inputs!D$21)*(1-Inputs!D$22))^(1/12)-1))+C92*Inputs!$B$13,G91))</f>
        <v>0</v>
      </c>
      <c r="H92" s="6">
        <f>IF(Inputs!$B$26&lt;&gt;"Ready","FIX INPUTS",SUM(E92:G92))</f>
        <v>0</v>
      </c>
      <c r="I92" s="6">
        <f>IF(Inputs!$B$26&lt;&gt;"Ready","FIX INPUTS",H92/(1+Inputs!D$23)^(MIN(A92,(Inputs!D$17-Inputs!$B$4)*12)/12))</f>
        <v>0</v>
      </c>
      <c r="J92" s="6">
        <f>IF(Inputs!$B$26&lt;&gt;"Ready","FIX INPUTS",C92+J91)</f>
        <v>0</v>
      </c>
      <c r="K92" s="6">
        <f>IF(Inputs!$B$26&lt;&gt;"Ready","FIX INPUTS",D92+K91)</f>
        <v>0</v>
      </c>
    </row>
    <row r="93" spans="1:11" ht="27.95" customHeight="1" x14ac:dyDescent="0.25">
      <c r="A93" s="1">
        <v>88</v>
      </c>
      <c r="B93" s="1">
        <f>IF(Inputs!$B$26&lt;&gt;"Ready","FIX INPUTS",Inputs!$B$4+A93/12)</f>
        <v>47.333333333333336</v>
      </c>
      <c r="C93" s="6">
        <f>IF(Inputs!$B$26&lt;&gt;"Ready","FIX INPUTS",IF(A93&lt;=(Inputs!D$17-Inputs!$B$4)*12,Inputs!D$18*(1+Inputs!D$20)^INT((A93-1)/12),0))</f>
        <v>0</v>
      </c>
      <c r="D93" s="6">
        <f>IF(Inputs!$B$26&lt;&gt;"Ready","FIX INPUTS",IF(A93&lt;=(Inputs!D$17-Inputs!$B$4)*12,Inputs!D$19,0))</f>
        <v>0</v>
      </c>
      <c r="E93" s="6">
        <f>IF(Inputs!$B$26&lt;&gt;"Ready","FIX INPUTS",IF(A93&lt;=(Inputs!D$17-Inputs!$B$4)*12,E92*(1+(((1+Inputs!D$21)*(1-Inputs!D$22))^(1/12)-1))+C93*Inputs!$B$11+D93,E92))</f>
        <v>0</v>
      </c>
      <c r="F93" s="6">
        <f>IF(Inputs!$B$26&lt;&gt;"Ready","FIX INPUTS",IF(A93&lt;=(Inputs!D$17-Inputs!$B$4)*12,F92*(1+(((1+Inputs!D$21)*(1-Inputs!D$22))^(1/12)-1))+C93*Inputs!$B$12,F92))</f>
        <v>0</v>
      </c>
      <c r="G93" s="6">
        <f>IF(Inputs!$B$26&lt;&gt;"Ready","FIX INPUTS",IF(A93&lt;=(Inputs!D$17-Inputs!$B$4)*12,G92*(1+(((1+Inputs!D$21)*(1-Inputs!D$22))^(1/12)-1))+C93*Inputs!$B$13,G92))</f>
        <v>0</v>
      </c>
      <c r="H93" s="6">
        <f>IF(Inputs!$B$26&lt;&gt;"Ready","FIX INPUTS",SUM(E93:G93))</f>
        <v>0</v>
      </c>
      <c r="I93" s="6">
        <f>IF(Inputs!$B$26&lt;&gt;"Ready","FIX INPUTS",H93/(1+Inputs!D$23)^(MIN(A93,(Inputs!D$17-Inputs!$B$4)*12)/12))</f>
        <v>0</v>
      </c>
      <c r="J93" s="6">
        <f>IF(Inputs!$B$26&lt;&gt;"Ready","FIX INPUTS",C93+J92)</f>
        <v>0</v>
      </c>
      <c r="K93" s="6">
        <f>IF(Inputs!$B$26&lt;&gt;"Ready","FIX INPUTS",D93+K92)</f>
        <v>0</v>
      </c>
    </row>
    <row r="94" spans="1:11" ht="27.95" customHeight="1" x14ac:dyDescent="0.25">
      <c r="A94" s="1">
        <v>89</v>
      </c>
      <c r="B94" s="1">
        <f>IF(Inputs!$B$26&lt;&gt;"Ready","FIX INPUTS",Inputs!$B$4+A94/12)</f>
        <v>47.416666666666664</v>
      </c>
      <c r="C94" s="6">
        <f>IF(Inputs!$B$26&lt;&gt;"Ready","FIX INPUTS",IF(A94&lt;=(Inputs!D$17-Inputs!$B$4)*12,Inputs!D$18*(1+Inputs!D$20)^INT((A94-1)/12),0))</f>
        <v>0</v>
      </c>
      <c r="D94" s="6">
        <f>IF(Inputs!$B$26&lt;&gt;"Ready","FIX INPUTS",IF(A94&lt;=(Inputs!D$17-Inputs!$B$4)*12,Inputs!D$19,0))</f>
        <v>0</v>
      </c>
      <c r="E94" s="6">
        <f>IF(Inputs!$B$26&lt;&gt;"Ready","FIX INPUTS",IF(A94&lt;=(Inputs!D$17-Inputs!$B$4)*12,E93*(1+(((1+Inputs!D$21)*(1-Inputs!D$22))^(1/12)-1))+C94*Inputs!$B$11+D94,E93))</f>
        <v>0</v>
      </c>
      <c r="F94" s="6">
        <f>IF(Inputs!$B$26&lt;&gt;"Ready","FIX INPUTS",IF(A94&lt;=(Inputs!D$17-Inputs!$B$4)*12,F93*(1+(((1+Inputs!D$21)*(1-Inputs!D$22))^(1/12)-1))+C94*Inputs!$B$12,F93))</f>
        <v>0</v>
      </c>
      <c r="G94" s="6">
        <f>IF(Inputs!$B$26&lt;&gt;"Ready","FIX INPUTS",IF(A94&lt;=(Inputs!D$17-Inputs!$B$4)*12,G93*(1+(((1+Inputs!D$21)*(1-Inputs!D$22))^(1/12)-1))+C94*Inputs!$B$13,G93))</f>
        <v>0</v>
      </c>
      <c r="H94" s="6">
        <f>IF(Inputs!$B$26&lt;&gt;"Ready","FIX INPUTS",SUM(E94:G94))</f>
        <v>0</v>
      </c>
      <c r="I94" s="6">
        <f>IF(Inputs!$B$26&lt;&gt;"Ready","FIX INPUTS",H94/(1+Inputs!D$23)^(MIN(A94,(Inputs!D$17-Inputs!$B$4)*12)/12))</f>
        <v>0</v>
      </c>
      <c r="J94" s="6">
        <f>IF(Inputs!$B$26&lt;&gt;"Ready","FIX INPUTS",C94+J93)</f>
        <v>0</v>
      </c>
      <c r="K94" s="6">
        <f>IF(Inputs!$B$26&lt;&gt;"Ready","FIX INPUTS",D94+K93)</f>
        <v>0</v>
      </c>
    </row>
    <row r="95" spans="1:11" ht="27.95" customHeight="1" x14ac:dyDescent="0.25">
      <c r="A95" s="1">
        <v>90</v>
      </c>
      <c r="B95" s="1">
        <f>IF(Inputs!$B$26&lt;&gt;"Ready","FIX INPUTS",Inputs!$B$4+A95/12)</f>
        <v>47.5</v>
      </c>
      <c r="C95" s="6">
        <f>IF(Inputs!$B$26&lt;&gt;"Ready","FIX INPUTS",IF(A95&lt;=(Inputs!D$17-Inputs!$B$4)*12,Inputs!D$18*(1+Inputs!D$20)^INT((A95-1)/12),0))</f>
        <v>0</v>
      </c>
      <c r="D95" s="6">
        <f>IF(Inputs!$B$26&lt;&gt;"Ready","FIX INPUTS",IF(A95&lt;=(Inputs!D$17-Inputs!$B$4)*12,Inputs!D$19,0))</f>
        <v>0</v>
      </c>
      <c r="E95" s="6">
        <f>IF(Inputs!$B$26&lt;&gt;"Ready","FIX INPUTS",IF(A95&lt;=(Inputs!D$17-Inputs!$B$4)*12,E94*(1+(((1+Inputs!D$21)*(1-Inputs!D$22))^(1/12)-1))+C95*Inputs!$B$11+D95,E94))</f>
        <v>0</v>
      </c>
      <c r="F95" s="6">
        <f>IF(Inputs!$B$26&lt;&gt;"Ready","FIX INPUTS",IF(A95&lt;=(Inputs!D$17-Inputs!$B$4)*12,F94*(1+(((1+Inputs!D$21)*(1-Inputs!D$22))^(1/12)-1))+C95*Inputs!$B$12,F94))</f>
        <v>0</v>
      </c>
      <c r="G95" s="6">
        <f>IF(Inputs!$B$26&lt;&gt;"Ready","FIX INPUTS",IF(A95&lt;=(Inputs!D$17-Inputs!$B$4)*12,G94*(1+(((1+Inputs!D$21)*(1-Inputs!D$22))^(1/12)-1))+C95*Inputs!$B$13,G94))</f>
        <v>0</v>
      </c>
      <c r="H95" s="6">
        <f>IF(Inputs!$B$26&lt;&gt;"Ready","FIX INPUTS",SUM(E95:G95))</f>
        <v>0</v>
      </c>
      <c r="I95" s="6">
        <f>IF(Inputs!$B$26&lt;&gt;"Ready","FIX INPUTS",H95/(1+Inputs!D$23)^(MIN(A95,(Inputs!D$17-Inputs!$B$4)*12)/12))</f>
        <v>0</v>
      </c>
      <c r="J95" s="6">
        <f>IF(Inputs!$B$26&lt;&gt;"Ready","FIX INPUTS",C95+J94)</f>
        <v>0</v>
      </c>
      <c r="K95" s="6">
        <f>IF(Inputs!$B$26&lt;&gt;"Ready","FIX INPUTS",D95+K94)</f>
        <v>0</v>
      </c>
    </row>
    <row r="96" spans="1:11" ht="27.95" customHeight="1" x14ac:dyDescent="0.25">
      <c r="A96" s="1">
        <v>91</v>
      </c>
      <c r="B96" s="1">
        <f>IF(Inputs!$B$26&lt;&gt;"Ready","FIX INPUTS",Inputs!$B$4+A96/12)</f>
        <v>47.583333333333336</v>
      </c>
      <c r="C96" s="6">
        <f>IF(Inputs!$B$26&lt;&gt;"Ready","FIX INPUTS",IF(A96&lt;=(Inputs!D$17-Inputs!$B$4)*12,Inputs!D$18*(1+Inputs!D$20)^INT((A96-1)/12),0))</f>
        <v>0</v>
      </c>
      <c r="D96" s="6">
        <f>IF(Inputs!$B$26&lt;&gt;"Ready","FIX INPUTS",IF(A96&lt;=(Inputs!D$17-Inputs!$B$4)*12,Inputs!D$19,0))</f>
        <v>0</v>
      </c>
      <c r="E96" s="6">
        <f>IF(Inputs!$B$26&lt;&gt;"Ready","FIX INPUTS",IF(A96&lt;=(Inputs!D$17-Inputs!$B$4)*12,E95*(1+(((1+Inputs!D$21)*(1-Inputs!D$22))^(1/12)-1))+C96*Inputs!$B$11+D96,E95))</f>
        <v>0</v>
      </c>
      <c r="F96" s="6">
        <f>IF(Inputs!$B$26&lt;&gt;"Ready","FIX INPUTS",IF(A96&lt;=(Inputs!D$17-Inputs!$B$4)*12,F95*(1+(((1+Inputs!D$21)*(1-Inputs!D$22))^(1/12)-1))+C96*Inputs!$B$12,F95))</f>
        <v>0</v>
      </c>
      <c r="G96" s="6">
        <f>IF(Inputs!$B$26&lt;&gt;"Ready","FIX INPUTS",IF(A96&lt;=(Inputs!D$17-Inputs!$B$4)*12,G95*(1+(((1+Inputs!D$21)*(1-Inputs!D$22))^(1/12)-1))+C96*Inputs!$B$13,G95))</f>
        <v>0</v>
      </c>
      <c r="H96" s="6">
        <f>IF(Inputs!$B$26&lt;&gt;"Ready","FIX INPUTS",SUM(E96:G96))</f>
        <v>0</v>
      </c>
      <c r="I96" s="6">
        <f>IF(Inputs!$B$26&lt;&gt;"Ready","FIX INPUTS",H96/(1+Inputs!D$23)^(MIN(A96,(Inputs!D$17-Inputs!$B$4)*12)/12))</f>
        <v>0</v>
      </c>
      <c r="J96" s="6">
        <f>IF(Inputs!$B$26&lt;&gt;"Ready","FIX INPUTS",C96+J95)</f>
        <v>0</v>
      </c>
      <c r="K96" s="6">
        <f>IF(Inputs!$B$26&lt;&gt;"Ready","FIX INPUTS",D96+K95)</f>
        <v>0</v>
      </c>
    </row>
    <row r="97" spans="1:11" ht="27.95" customHeight="1" x14ac:dyDescent="0.25">
      <c r="A97" s="1">
        <v>92</v>
      </c>
      <c r="B97" s="1">
        <f>IF(Inputs!$B$26&lt;&gt;"Ready","FIX INPUTS",Inputs!$B$4+A97/12)</f>
        <v>47.666666666666664</v>
      </c>
      <c r="C97" s="6">
        <f>IF(Inputs!$B$26&lt;&gt;"Ready","FIX INPUTS",IF(A97&lt;=(Inputs!D$17-Inputs!$B$4)*12,Inputs!D$18*(1+Inputs!D$20)^INT((A97-1)/12),0))</f>
        <v>0</v>
      </c>
      <c r="D97" s="6">
        <f>IF(Inputs!$B$26&lt;&gt;"Ready","FIX INPUTS",IF(A97&lt;=(Inputs!D$17-Inputs!$B$4)*12,Inputs!D$19,0))</f>
        <v>0</v>
      </c>
      <c r="E97" s="6">
        <f>IF(Inputs!$B$26&lt;&gt;"Ready","FIX INPUTS",IF(A97&lt;=(Inputs!D$17-Inputs!$B$4)*12,E96*(1+(((1+Inputs!D$21)*(1-Inputs!D$22))^(1/12)-1))+C97*Inputs!$B$11+D97,E96))</f>
        <v>0</v>
      </c>
      <c r="F97" s="6">
        <f>IF(Inputs!$B$26&lt;&gt;"Ready","FIX INPUTS",IF(A97&lt;=(Inputs!D$17-Inputs!$B$4)*12,F96*(1+(((1+Inputs!D$21)*(1-Inputs!D$22))^(1/12)-1))+C97*Inputs!$B$12,F96))</f>
        <v>0</v>
      </c>
      <c r="G97" s="6">
        <f>IF(Inputs!$B$26&lt;&gt;"Ready","FIX INPUTS",IF(A97&lt;=(Inputs!D$17-Inputs!$B$4)*12,G96*(1+(((1+Inputs!D$21)*(1-Inputs!D$22))^(1/12)-1))+C97*Inputs!$B$13,G96))</f>
        <v>0</v>
      </c>
      <c r="H97" s="6">
        <f>IF(Inputs!$B$26&lt;&gt;"Ready","FIX INPUTS",SUM(E97:G97))</f>
        <v>0</v>
      </c>
      <c r="I97" s="6">
        <f>IF(Inputs!$B$26&lt;&gt;"Ready","FIX INPUTS",H97/(1+Inputs!D$23)^(MIN(A97,(Inputs!D$17-Inputs!$B$4)*12)/12))</f>
        <v>0</v>
      </c>
      <c r="J97" s="6">
        <f>IF(Inputs!$B$26&lt;&gt;"Ready","FIX INPUTS",C97+J96)</f>
        <v>0</v>
      </c>
      <c r="K97" s="6">
        <f>IF(Inputs!$B$26&lt;&gt;"Ready","FIX INPUTS",D97+K96)</f>
        <v>0</v>
      </c>
    </row>
    <row r="98" spans="1:11" ht="27.95" customHeight="1" x14ac:dyDescent="0.25">
      <c r="A98" s="1">
        <v>93</v>
      </c>
      <c r="B98" s="1">
        <f>IF(Inputs!$B$26&lt;&gt;"Ready","FIX INPUTS",Inputs!$B$4+A98/12)</f>
        <v>47.75</v>
      </c>
      <c r="C98" s="6">
        <f>IF(Inputs!$B$26&lt;&gt;"Ready","FIX INPUTS",IF(A98&lt;=(Inputs!D$17-Inputs!$B$4)*12,Inputs!D$18*(1+Inputs!D$20)^INT((A98-1)/12),0))</f>
        <v>0</v>
      </c>
      <c r="D98" s="6">
        <f>IF(Inputs!$B$26&lt;&gt;"Ready","FIX INPUTS",IF(A98&lt;=(Inputs!D$17-Inputs!$B$4)*12,Inputs!D$19,0))</f>
        <v>0</v>
      </c>
      <c r="E98" s="6">
        <f>IF(Inputs!$B$26&lt;&gt;"Ready","FIX INPUTS",IF(A98&lt;=(Inputs!D$17-Inputs!$B$4)*12,E97*(1+(((1+Inputs!D$21)*(1-Inputs!D$22))^(1/12)-1))+C98*Inputs!$B$11+D98,E97))</f>
        <v>0</v>
      </c>
      <c r="F98" s="6">
        <f>IF(Inputs!$B$26&lt;&gt;"Ready","FIX INPUTS",IF(A98&lt;=(Inputs!D$17-Inputs!$B$4)*12,F97*(1+(((1+Inputs!D$21)*(1-Inputs!D$22))^(1/12)-1))+C98*Inputs!$B$12,F97))</f>
        <v>0</v>
      </c>
      <c r="G98" s="6">
        <f>IF(Inputs!$B$26&lt;&gt;"Ready","FIX INPUTS",IF(A98&lt;=(Inputs!D$17-Inputs!$B$4)*12,G97*(1+(((1+Inputs!D$21)*(1-Inputs!D$22))^(1/12)-1))+C98*Inputs!$B$13,G97))</f>
        <v>0</v>
      </c>
      <c r="H98" s="6">
        <f>IF(Inputs!$B$26&lt;&gt;"Ready","FIX INPUTS",SUM(E98:G98))</f>
        <v>0</v>
      </c>
      <c r="I98" s="6">
        <f>IF(Inputs!$B$26&lt;&gt;"Ready","FIX INPUTS",H98/(1+Inputs!D$23)^(MIN(A98,(Inputs!D$17-Inputs!$B$4)*12)/12))</f>
        <v>0</v>
      </c>
      <c r="J98" s="6">
        <f>IF(Inputs!$B$26&lt;&gt;"Ready","FIX INPUTS",C98+J97)</f>
        <v>0</v>
      </c>
      <c r="K98" s="6">
        <f>IF(Inputs!$B$26&lt;&gt;"Ready","FIX INPUTS",D98+K97)</f>
        <v>0</v>
      </c>
    </row>
    <row r="99" spans="1:11" ht="27.95" customHeight="1" x14ac:dyDescent="0.25">
      <c r="A99" s="1">
        <v>94</v>
      </c>
      <c r="B99" s="1">
        <f>IF(Inputs!$B$26&lt;&gt;"Ready","FIX INPUTS",Inputs!$B$4+A99/12)</f>
        <v>47.833333333333336</v>
      </c>
      <c r="C99" s="6">
        <f>IF(Inputs!$B$26&lt;&gt;"Ready","FIX INPUTS",IF(A99&lt;=(Inputs!D$17-Inputs!$B$4)*12,Inputs!D$18*(1+Inputs!D$20)^INT((A99-1)/12),0))</f>
        <v>0</v>
      </c>
      <c r="D99" s="6">
        <f>IF(Inputs!$B$26&lt;&gt;"Ready","FIX INPUTS",IF(A99&lt;=(Inputs!D$17-Inputs!$B$4)*12,Inputs!D$19,0))</f>
        <v>0</v>
      </c>
      <c r="E99" s="6">
        <f>IF(Inputs!$B$26&lt;&gt;"Ready","FIX INPUTS",IF(A99&lt;=(Inputs!D$17-Inputs!$B$4)*12,E98*(1+(((1+Inputs!D$21)*(1-Inputs!D$22))^(1/12)-1))+C99*Inputs!$B$11+D99,E98))</f>
        <v>0</v>
      </c>
      <c r="F99" s="6">
        <f>IF(Inputs!$B$26&lt;&gt;"Ready","FIX INPUTS",IF(A99&lt;=(Inputs!D$17-Inputs!$B$4)*12,F98*(1+(((1+Inputs!D$21)*(1-Inputs!D$22))^(1/12)-1))+C99*Inputs!$B$12,F98))</f>
        <v>0</v>
      </c>
      <c r="G99" s="6">
        <f>IF(Inputs!$B$26&lt;&gt;"Ready","FIX INPUTS",IF(A99&lt;=(Inputs!D$17-Inputs!$B$4)*12,G98*(1+(((1+Inputs!D$21)*(1-Inputs!D$22))^(1/12)-1))+C99*Inputs!$B$13,G98))</f>
        <v>0</v>
      </c>
      <c r="H99" s="6">
        <f>IF(Inputs!$B$26&lt;&gt;"Ready","FIX INPUTS",SUM(E99:G99))</f>
        <v>0</v>
      </c>
      <c r="I99" s="6">
        <f>IF(Inputs!$B$26&lt;&gt;"Ready","FIX INPUTS",H99/(1+Inputs!D$23)^(MIN(A99,(Inputs!D$17-Inputs!$B$4)*12)/12))</f>
        <v>0</v>
      </c>
      <c r="J99" s="6">
        <f>IF(Inputs!$B$26&lt;&gt;"Ready","FIX INPUTS",C99+J98)</f>
        <v>0</v>
      </c>
      <c r="K99" s="6">
        <f>IF(Inputs!$B$26&lt;&gt;"Ready","FIX INPUTS",D99+K98)</f>
        <v>0</v>
      </c>
    </row>
    <row r="100" spans="1:11" ht="27.95" customHeight="1" x14ac:dyDescent="0.25">
      <c r="A100" s="1">
        <v>95</v>
      </c>
      <c r="B100" s="1">
        <f>IF(Inputs!$B$26&lt;&gt;"Ready","FIX INPUTS",Inputs!$B$4+A100/12)</f>
        <v>47.916666666666664</v>
      </c>
      <c r="C100" s="6">
        <f>IF(Inputs!$B$26&lt;&gt;"Ready","FIX INPUTS",IF(A100&lt;=(Inputs!D$17-Inputs!$B$4)*12,Inputs!D$18*(1+Inputs!D$20)^INT((A100-1)/12),0))</f>
        <v>0</v>
      </c>
      <c r="D100" s="6">
        <f>IF(Inputs!$B$26&lt;&gt;"Ready","FIX INPUTS",IF(A100&lt;=(Inputs!D$17-Inputs!$B$4)*12,Inputs!D$19,0))</f>
        <v>0</v>
      </c>
      <c r="E100" s="6">
        <f>IF(Inputs!$B$26&lt;&gt;"Ready","FIX INPUTS",IF(A100&lt;=(Inputs!D$17-Inputs!$B$4)*12,E99*(1+(((1+Inputs!D$21)*(1-Inputs!D$22))^(1/12)-1))+C100*Inputs!$B$11+D100,E99))</f>
        <v>0</v>
      </c>
      <c r="F100" s="6">
        <f>IF(Inputs!$B$26&lt;&gt;"Ready","FIX INPUTS",IF(A100&lt;=(Inputs!D$17-Inputs!$B$4)*12,F99*(1+(((1+Inputs!D$21)*(1-Inputs!D$22))^(1/12)-1))+C100*Inputs!$B$12,F99))</f>
        <v>0</v>
      </c>
      <c r="G100" s="6">
        <f>IF(Inputs!$B$26&lt;&gt;"Ready","FIX INPUTS",IF(A100&lt;=(Inputs!D$17-Inputs!$B$4)*12,G99*(1+(((1+Inputs!D$21)*(1-Inputs!D$22))^(1/12)-1))+C100*Inputs!$B$13,G99))</f>
        <v>0</v>
      </c>
      <c r="H100" s="6">
        <f>IF(Inputs!$B$26&lt;&gt;"Ready","FIX INPUTS",SUM(E100:G100))</f>
        <v>0</v>
      </c>
      <c r="I100" s="6">
        <f>IF(Inputs!$B$26&lt;&gt;"Ready","FIX INPUTS",H100/(1+Inputs!D$23)^(MIN(A100,(Inputs!D$17-Inputs!$B$4)*12)/12))</f>
        <v>0</v>
      </c>
      <c r="J100" s="6">
        <f>IF(Inputs!$B$26&lt;&gt;"Ready","FIX INPUTS",C100+J99)</f>
        <v>0</v>
      </c>
      <c r="K100" s="6">
        <f>IF(Inputs!$B$26&lt;&gt;"Ready","FIX INPUTS",D100+K99)</f>
        <v>0</v>
      </c>
    </row>
    <row r="101" spans="1:11" ht="27.95" customHeight="1" x14ac:dyDescent="0.25">
      <c r="A101" s="1">
        <v>96</v>
      </c>
      <c r="B101" s="1">
        <f>IF(Inputs!$B$26&lt;&gt;"Ready","FIX INPUTS",Inputs!$B$4+A101/12)</f>
        <v>48</v>
      </c>
      <c r="C101" s="6">
        <f>IF(Inputs!$B$26&lt;&gt;"Ready","FIX INPUTS",IF(A101&lt;=(Inputs!D$17-Inputs!$B$4)*12,Inputs!D$18*(1+Inputs!D$20)^INT((A101-1)/12),0))</f>
        <v>0</v>
      </c>
      <c r="D101" s="6">
        <f>IF(Inputs!$B$26&lt;&gt;"Ready","FIX INPUTS",IF(A101&lt;=(Inputs!D$17-Inputs!$B$4)*12,Inputs!D$19,0))</f>
        <v>0</v>
      </c>
      <c r="E101" s="6">
        <f>IF(Inputs!$B$26&lt;&gt;"Ready","FIX INPUTS",IF(A101&lt;=(Inputs!D$17-Inputs!$B$4)*12,E100*(1+(((1+Inputs!D$21)*(1-Inputs!D$22))^(1/12)-1))+C101*Inputs!$B$11+D101,E100))</f>
        <v>0</v>
      </c>
      <c r="F101" s="6">
        <f>IF(Inputs!$B$26&lt;&gt;"Ready","FIX INPUTS",IF(A101&lt;=(Inputs!D$17-Inputs!$B$4)*12,F100*(1+(((1+Inputs!D$21)*(1-Inputs!D$22))^(1/12)-1))+C101*Inputs!$B$12,F100))</f>
        <v>0</v>
      </c>
      <c r="G101" s="6">
        <f>IF(Inputs!$B$26&lt;&gt;"Ready","FIX INPUTS",IF(A101&lt;=(Inputs!D$17-Inputs!$B$4)*12,G100*(1+(((1+Inputs!D$21)*(1-Inputs!D$22))^(1/12)-1))+C101*Inputs!$B$13,G100))</f>
        <v>0</v>
      </c>
      <c r="H101" s="6">
        <f>IF(Inputs!$B$26&lt;&gt;"Ready","FIX INPUTS",SUM(E101:G101))</f>
        <v>0</v>
      </c>
      <c r="I101" s="6">
        <f>IF(Inputs!$B$26&lt;&gt;"Ready","FIX INPUTS",H101/(1+Inputs!D$23)^(MIN(A101,(Inputs!D$17-Inputs!$B$4)*12)/12))</f>
        <v>0</v>
      </c>
      <c r="J101" s="6">
        <f>IF(Inputs!$B$26&lt;&gt;"Ready","FIX INPUTS",C101+J100)</f>
        <v>0</v>
      </c>
      <c r="K101" s="6">
        <f>IF(Inputs!$B$26&lt;&gt;"Ready","FIX INPUTS",D101+K100)</f>
        <v>0</v>
      </c>
    </row>
    <row r="102" spans="1:11" ht="27.95" customHeight="1" x14ac:dyDescent="0.25">
      <c r="A102" s="1">
        <v>97</v>
      </c>
      <c r="B102" s="1">
        <f>IF(Inputs!$B$26&lt;&gt;"Ready","FIX INPUTS",Inputs!$B$4+A102/12)</f>
        <v>48.083333333333336</v>
      </c>
      <c r="C102" s="6">
        <f>IF(Inputs!$B$26&lt;&gt;"Ready","FIX INPUTS",IF(A102&lt;=(Inputs!D$17-Inputs!$B$4)*12,Inputs!D$18*(1+Inputs!D$20)^INT((A102-1)/12),0))</f>
        <v>0</v>
      </c>
      <c r="D102" s="6">
        <f>IF(Inputs!$B$26&lt;&gt;"Ready","FIX INPUTS",IF(A102&lt;=(Inputs!D$17-Inputs!$B$4)*12,Inputs!D$19,0))</f>
        <v>0</v>
      </c>
      <c r="E102" s="6">
        <f>IF(Inputs!$B$26&lt;&gt;"Ready","FIX INPUTS",IF(A102&lt;=(Inputs!D$17-Inputs!$B$4)*12,E101*(1+(((1+Inputs!D$21)*(1-Inputs!D$22))^(1/12)-1))+C102*Inputs!$B$11+D102,E101))</f>
        <v>0</v>
      </c>
      <c r="F102" s="6">
        <f>IF(Inputs!$B$26&lt;&gt;"Ready","FIX INPUTS",IF(A102&lt;=(Inputs!D$17-Inputs!$B$4)*12,F101*(1+(((1+Inputs!D$21)*(1-Inputs!D$22))^(1/12)-1))+C102*Inputs!$B$12,F101))</f>
        <v>0</v>
      </c>
      <c r="G102" s="6">
        <f>IF(Inputs!$B$26&lt;&gt;"Ready","FIX INPUTS",IF(A102&lt;=(Inputs!D$17-Inputs!$B$4)*12,G101*(1+(((1+Inputs!D$21)*(1-Inputs!D$22))^(1/12)-1))+C102*Inputs!$B$13,G101))</f>
        <v>0</v>
      </c>
      <c r="H102" s="6">
        <f>IF(Inputs!$B$26&lt;&gt;"Ready","FIX INPUTS",SUM(E102:G102))</f>
        <v>0</v>
      </c>
      <c r="I102" s="6">
        <f>IF(Inputs!$B$26&lt;&gt;"Ready","FIX INPUTS",H102/(1+Inputs!D$23)^(MIN(A102,(Inputs!D$17-Inputs!$B$4)*12)/12))</f>
        <v>0</v>
      </c>
      <c r="J102" s="6">
        <f>IF(Inputs!$B$26&lt;&gt;"Ready","FIX INPUTS",C102+J101)</f>
        <v>0</v>
      </c>
      <c r="K102" s="6">
        <f>IF(Inputs!$B$26&lt;&gt;"Ready","FIX INPUTS",D102+K101)</f>
        <v>0</v>
      </c>
    </row>
    <row r="103" spans="1:11" ht="27.95" customHeight="1" x14ac:dyDescent="0.25">
      <c r="A103" s="1">
        <v>98</v>
      </c>
      <c r="B103" s="1">
        <f>IF(Inputs!$B$26&lt;&gt;"Ready","FIX INPUTS",Inputs!$B$4+A103/12)</f>
        <v>48.166666666666664</v>
      </c>
      <c r="C103" s="6">
        <f>IF(Inputs!$B$26&lt;&gt;"Ready","FIX INPUTS",IF(A103&lt;=(Inputs!D$17-Inputs!$B$4)*12,Inputs!D$18*(1+Inputs!D$20)^INT((A103-1)/12),0))</f>
        <v>0</v>
      </c>
      <c r="D103" s="6">
        <f>IF(Inputs!$B$26&lt;&gt;"Ready","FIX INPUTS",IF(A103&lt;=(Inputs!D$17-Inputs!$B$4)*12,Inputs!D$19,0))</f>
        <v>0</v>
      </c>
      <c r="E103" s="6">
        <f>IF(Inputs!$B$26&lt;&gt;"Ready","FIX INPUTS",IF(A103&lt;=(Inputs!D$17-Inputs!$B$4)*12,E102*(1+(((1+Inputs!D$21)*(1-Inputs!D$22))^(1/12)-1))+C103*Inputs!$B$11+D103,E102))</f>
        <v>0</v>
      </c>
      <c r="F103" s="6">
        <f>IF(Inputs!$B$26&lt;&gt;"Ready","FIX INPUTS",IF(A103&lt;=(Inputs!D$17-Inputs!$B$4)*12,F102*(1+(((1+Inputs!D$21)*(1-Inputs!D$22))^(1/12)-1))+C103*Inputs!$B$12,F102))</f>
        <v>0</v>
      </c>
      <c r="G103" s="6">
        <f>IF(Inputs!$B$26&lt;&gt;"Ready","FIX INPUTS",IF(A103&lt;=(Inputs!D$17-Inputs!$B$4)*12,G102*(1+(((1+Inputs!D$21)*(1-Inputs!D$22))^(1/12)-1))+C103*Inputs!$B$13,G102))</f>
        <v>0</v>
      </c>
      <c r="H103" s="6">
        <f>IF(Inputs!$B$26&lt;&gt;"Ready","FIX INPUTS",SUM(E103:G103))</f>
        <v>0</v>
      </c>
      <c r="I103" s="6">
        <f>IF(Inputs!$B$26&lt;&gt;"Ready","FIX INPUTS",H103/(1+Inputs!D$23)^(MIN(A103,(Inputs!D$17-Inputs!$B$4)*12)/12))</f>
        <v>0</v>
      </c>
      <c r="J103" s="6">
        <f>IF(Inputs!$B$26&lt;&gt;"Ready","FIX INPUTS",C103+J102)</f>
        <v>0</v>
      </c>
      <c r="K103" s="6">
        <f>IF(Inputs!$B$26&lt;&gt;"Ready","FIX INPUTS",D103+K102)</f>
        <v>0</v>
      </c>
    </row>
    <row r="104" spans="1:11" ht="27.95" customHeight="1" x14ac:dyDescent="0.25">
      <c r="A104" s="1">
        <v>99</v>
      </c>
      <c r="B104" s="1">
        <f>IF(Inputs!$B$26&lt;&gt;"Ready","FIX INPUTS",Inputs!$B$4+A104/12)</f>
        <v>48.25</v>
      </c>
      <c r="C104" s="6">
        <f>IF(Inputs!$B$26&lt;&gt;"Ready","FIX INPUTS",IF(A104&lt;=(Inputs!D$17-Inputs!$B$4)*12,Inputs!D$18*(1+Inputs!D$20)^INT((A104-1)/12),0))</f>
        <v>0</v>
      </c>
      <c r="D104" s="6">
        <f>IF(Inputs!$B$26&lt;&gt;"Ready","FIX INPUTS",IF(A104&lt;=(Inputs!D$17-Inputs!$B$4)*12,Inputs!D$19,0))</f>
        <v>0</v>
      </c>
      <c r="E104" s="6">
        <f>IF(Inputs!$B$26&lt;&gt;"Ready","FIX INPUTS",IF(A104&lt;=(Inputs!D$17-Inputs!$B$4)*12,E103*(1+(((1+Inputs!D$21)*(1-Inputs!D$22))^(1/12)-1))+C104*Inputs!$B$11+D104,E103))</f>
        <v>0</v>
      </c>
      <c r="F104" s="6">
        <f>IF(Inputs!$B$26&lt;&gt;"Ready","FIX INPUTS",IF(A104&lt;=(Inputs!D$17-Inputs!$B$4)*12,F103*(1+(((1+Inputs!D$21)*(1-Inputs!D$22))^(1/12)-1))+C104*Inputs!$B$12,F103))</f>
        <v>0</v>
      </c>
      <c r="G104" s="6">
        <f>IF(Inputs!$B$26&lt;&gt;"Ready","FIX INPUTS",IF(A104&lt;=(Inputs!D$17-Inputs!$B$4)*12,G103*(1+(((1+Inputs!D$21)*(1-Inputs!D$22))^(1/12)-1))+C104*Inputs!$B$13,G103))</f>
        <v>0</v>
      </c>
      <c r="H104" s="6">
        <f>IF(Inputs!$B$26&lt;&gt;"Ready","FIX INPUTS",SUM(E104:G104))</f>
        <v>0</v>
      </c>
      <c r="I104" s="6">
        <f>IF(Inputs!$B$26&lt;&gt;"Ready","FIX INPUTS",H104/(1+Inputs!D$23)^(MIN(A104,(Inputs!D$17-Inputs!$B$4)*12)/12))</f>
        <v>0</v>
      </c>
      <c r="J104" s="6">
        <f>IF(Inputs!$B$26&lt;&gt;"Ready","FIX INPUTS",C104+J103)</f>
        <v>0</v>
      </c>
      <c r="K104" s="6">
        <f>IF(Inputs!$B$26&lt;&gt;"Ready","FIX INPUTS",D104+K103)</f>
        <v>0</v>
      </c>
    </row>
    <row r="105" spans="1:11" ht="27.95" customHeight="1" x14ac:dyDescent="0.25">
      <c r="A105" s="1">
        <v>100</v>
      </c>
      <c r="B105" s="1">
        <f>IF(Inputs!$B$26&lt;&gt;"Ready","FIX INPUTS",Inputs!$B$4+A105/12)</f>
        <v>48.333333333333336</v>
      </c>
      <c r="C105" s="6">
        <f>IF(Inputs!$B$26&lt;&gt;"Ready","FIX INPUTS",IF(A105&lt;=(Inputs!D$17-Inputs!$B$4)*12,Inputs!D$18*(1+Inputs!D$20)^INT((A105-1)/12),0))</f>
        <v>0</v>
      </c>
      <c r="D105" s="6">
        <f>IF(Inputs!$B$26&lt;&gt;"Ready","FIX INPUTS",IF(A105&lt;=(Inputs!D$17-Inputs!$B$4)*12,Inputs!D$19,0))</f>
        <v>0</v>
      </c>
      <c r="E105" s="6">
        <f>IF(Inputs!$B$26&lt;&gt;"Ready","FIX INPUTS",IF(A105&lt;=(Inputs!D$17-Inputs!$B$4)*12,E104*(1+(((1+Inputs!D$21)*(1-Inputs!D$22))^(1/12)-1))+C105*Inputs!$B$11+D105,E104))</f>
        <v>0</v>
      </c>
      <c r="F105" s="6">
        <f>IF(Inputs!$B$26&lt;&gt;"Ready","FIX INPUTS",IF(A105&lt;=(Inputs!D$17-Inputs!$B$4)*12,F104*(1+(((1+Inputs!D$21)*(1-Inputs!D$22))^(1/12)-1))+C105*Inputs!$B$12,F104))</f>
        <v>0</v>
      </c>
      <c r="G105" s="6">
        <f>IF(Inputs!$B$26&lt;&gt;"Ready","FIX INPUTS",IF(A105&lt;=(Inputs!D$17-Inputs!$B$4)*12,G104*(1+(((1+Inputs!D$21)*(1-Inputs!D$22))^(1/12)-1))+C105*Inputs!$B$13,G104))</f>
        <v>0</v>
      </c>
      <c r="H105" s="6">
        <f>IF(Inputs!$B$26&lt;&gt;"Ready","FIX INPUTS",SUM(E105:G105))</f>
        <v>0</v>
      </c>
      <c r="I105" s="6">
        <f>IF(Inputs!$B$26&lt;&gt;"Ready","FIX INPUTS",H105/(1+Inputs!D$23)^(MIN(A105,(Inputs!D$17-Inputs!$B$4)*12)/12))</f>
        <v>0</v>
      </c>
      <c r="J105" s="6">
        <f>IF(Inputs!$B$26&lt;&gt;"Ready","FIX INPUTS",C105+J104)</f>
        <v>0</v>
      </c>
      <c r="K105" s="6">
        <f>IF(Inputs!$B$26&lt;&gt;"Ready","FIX INPUTS",D105+K104)</f>
        <v>0</v>
      </c>
    </row>
    <row r="106" spans="1:11" ht="27.95" customHeight="1" x14ac:dyDescent="0.25">
      <c r="A106" s="1">
        <v>101</v>
      </c>
      <c r="B106" s="1">
        <f>IF(Inputs!$B$26&lt;&gt;"Ready","FIX INPUTS",Inputs!$B$4+A106/12)</f>
        <v>48.416666666666664</v>
      </c>
      <c r="C106" s="6">
        <f>IF(Inputs!$B$26&lt;&gt;"Ready","FIX INPUTS",IF(A106&lt;=(Inputs!D$17-Inputs!$B$4)*12,Inputs!D$18*(1+Inputs!D$20)^INT((A106-1)/12),0))</f>
        <v>0</v>
      </c>
      <c r="D106" s="6">
        <f>IF(Inputs!$B$26&lt;&gt;"Ready","FIX INPUTS",IF(A106&lt;=(Inputs!D$17-Inputs!$B$4)*12,Inputs!D$19,0))</f>
        <v>0</v>
      </c>
      <c r="E106" s="6">
        <f>IF(Inputs!$B$26&lt;&gt;"Ready","FIX INPUTS",IF(A106&lt;=(Inputs!D$17-Inputs!$B$4)*12,E105*(1+(((1+Inputs!D$21)*(1-Inputs!D$22))^(1/12)-1))+C106*Inputs!$B$11+D106,E105))</f>
        <v>0</v>
      </c>
      <c r="F106" s="6">
        <f>IF(Inputs!$B$26&lt;&gt;"Ready","FIX INPUTS",IF(A106&lt;=(Inputs!D$17-Inputs!$B$4)*12,F105*(1+(((1+Inputs!D$21)*(1-Inputs!D$22))^(1/12)-1))+C106*Inputs!$B$12,F105))</f>
        <v>0</v>
      </c>
      <c r="G106" s="6">
        <f>IF(Inputs!$B$26&lt;&gt;"Ready","FIX INPUTS",IF(A106&lt;=(Inputs!D$17-Inputs!$B$4)*12,G105*(1+(((1+Inputs!D$21)*(1-Inputs!D$22))^(1/12)-1))+C106*Inputs!$B$13,G105))</f>
        <v>0</v>
      </c>
      <c r="H106" s="6">
        <f>IF(Inputs!$B$26&lt;&gt;"Ready","FIX INPUTS",SUM(E106:G106))</f>
        <v>0</v>
      </c>
      <c r="I106" s="6">
        <f>IF(Inputs!$B$26&lt;&gt;"Ready","FIX INPUTS",H106/(1+Inputs!D$23)^(MIN(A106,(Inputs!D$17-Inputs!$B$4)*12)/12))</f>
        <v>0</v>
      </c>
      <c r="J106" s="6">
        <f>IF(Inputs!$B$26&lt;&gt;"Ready","FIX INPUTS",C106+J105)</f>
        <v>0</v>
      </c>
      <c r="K106" s="6">
        <f>IF(Inputs!$B$26&lt;&gt;"Ready","FIX INPUTS",D106+K105)</f>
        <v>0</v>
      </c>
    </row>
    <row r="107" spans="1:11" ht="27.95" customHeight="1" x14ac:dyDescent="0.25">
      <c r="A107" s="1">
        <v>102</v>
      </c>
      <c r="B107" s="1">
        <f>IF(Inputs!$B$26&lt;&gt;"Ready","FIX INPUTS",Inputs!$B$4+A107/12)</f>
        <v>48.5</v>
      </c>
      <c r="C107" s="6">
        <f>IF(Inputs!$B$26&lt;&gt;"Ready","FIX INPUTS",IF(A107&lt;=(Inputs!D$17-Inputs!$B$4)*12,Inputs!D$18*(1+Inputs!D$20)^INT((A107-1)/12),0))</f>
        <v>0</v>
      </c>
      <c r="D107" s="6">
        <f>IF(Inputs!$B$26&lt;&gt;"Ready","FIX INPUTS",IF(A107&lt;=(Inputs!D$17-Inputs!$B$4)*12,Inputs!D$19,0))</f>
        <v>0</v>
      </c>
      <c r="E107" s="6">
        <f>IF(Inputs!$B$26&lt;&gt;"Ready","FIX INPUTS",IF(A107&lt;=(Inputs!D$17-Inputs!$B$4)*12,E106*(1+(((1+Inputs!D$21)*(1-Inputs!D$22))^(1/12)-1))+C107*Inputs!$B$11+D107,E106))</f>
        <v>0</v>
      </c>
      <c r="F107" s="6">
        <f>IF(Inputs!$B$26&lt;&gt;"Ready","FIX INPUTS",IF(A107&lt;=(Inputs!D$17-Inputs!$B$4)*12,F106*(1+(((1+Inputs!D$21)*(1-Inputs!D$22))^(1/12)-1))+C107*Inputs!$B$12,F106))</f>
        <v>0</v>
      </c>
      <c r="G107" s="6">
        <f>IF(Inputs!$B$26&lt;&gt;"Ready","FIX INPUTS",IF(A107&lt;=(Inputs!D$17-Inputs!$B$4)*12,G106*(1+(((1+Inputs!D$21)*(1-Inputs!D$22))^(1/12)-1))+C107*Inputs!$B$13,G106))</f>
        <v>0</v>
      </c>
      <c r="H107" s="6">
        <f>IF(Inputs!$B$26&lt;&gt;"Ready","FIX INPUTS",SUM(E107:G107))</f>
        <v>0</v>
      </c>
      <c r="I107" s="6">
        <f>IF(Inputs!$B$26&lt;&gt;"Ready","FIX INPUTS",H107/(1+Inputs!D$23)^(MIN(A107,(Inputs!D$17-Inputs!$B$4)*12)/12))</f>
        <v>0</v>
      </c>
      <c r="J107" s="6">
        <f>IF(Inputs!$B$26&lt;&gt;"Ready","FIX INPUTS",C107+J106)</f>
        <v>0</v>
      </c>
      <c r="K107" s="6">
        <f>IF(Inputs!$B$26&lt;&gt;"Ready","FIX INPUTS",D107+K106)</f>
        <v>0</v>
      </c>
    </row>
    <row r="108" spans="1:11" ht="27.95" customHeight="1" x14ac:dyDescent="0.25">
      <c r="A108" s="1">
        <v>103</v>
      </c>
      <c r="B108" s="1">
        <f>IF(Inputs!$B$26&lt;&gt;"Ready","FIX INPUTS",Inputs!$B$4+A108/12)</f>
        <v>48.583333333333336</v>
      </c>
      <c r="C108" s="6">
        <f>IF(Inputs!$B$26&lt;&gt;"Ready","FIX INPUTS",IF(A108&lt;=(Inputs!D$17-Inputs!$B$4)*12,Inputs!D$18*(1+Inputs!D$20)^INT((A108-1)/12),0))</f>
        <v>0</v>
      </c>
      <c r="D108" s="6">
        <f>IF(Inputs!$B$26&lt;&gt;"Ready","FIX INPUTS",IF(A108&lt;=(Inputs!D$17-Inputs!$B$4)*12,Inputs!D$19,0))</f>
        <v>0</v>
      </c>
      <c r="E108" s="6">
        <f>IF(Inputs!$B$26&lt;&gt;"Ready","FIX INPUTS",IF(A108&lt;=(Inputs!D$17-Inputs!$B$4)*12,E107*(1+(((1+Inputs!D$21)*(1-Inputs!D$22))^(1/12)-1))+C108*Inputs!$B$11+D108,E107))</f>
        <v>0</v>
      </c>
      <c r="F108" s="6">
        <f>IF(Inputs!$B$26&lt;&gt;"Ready","FIX INPUTS",IF(A108&lt;=(Inputs!D$17-Inputs!$B$4)*12,F107*(1+(((1+Inputs!D$21)*(1-Inputs!D$22))^(1/12)-1))+C108*Inputs!$B$12,F107))</f>
        <v>0</v>
      </c>
      <c r="G108" s="6">
        <f>IF(Inputs!$B$26&lt;&gt;"Ready","FIX INPUTS",IF(A108&lt;=(Inputs!D$17-Inputs!$B$4)*12,G107*(1+(((1+Inputs!D$21)*(1-Inputs!D$22))^(1/12)-1))+C108*Inputs!$B$13,G107))</f>
        <v>0</v>
      </c>
      <c r="H108" s="6">
        <f>IF(Inputs!$B$26&lt;&gt;"Ready","FIX INPUTS",SUM(E108:G108))</f>
        <v>0</v>
      </c>
      <c r="I108" s="6">
        <f>IF(Inputs!$B$26&lt;&gt;"Ready","FIX INPUTS",H108/(1+Inputs!D$23)^(MIN(A108,(Inputs!D$17-Inputs!$B$4)*12)/12))</f>
        <v>0</v>
      </c>
      <c r="J108" s="6">
        <f>IF(Inputs!$B$26&lt;&gt;"Ready","FIX INPUTS",C108+J107)</f>
        <v>0</v>
      </c>
      <c r="K108" s="6">
        <f>IF(Inputs!$B$26&lt;&gt;"Ready","FIX INPUTS",D108+K107)</f>
        <v>0</v>
      </c>
    </row>
    <row r="109" spans="1:11" ht="27.95" customHeight="1" x14ac:dyDescent="0.25">
      <c r="A109" s="1">
        <v>104</v>
      </c>
      <c r="B109" s="1">
        <f>IF(Inputs!$B$26&lt;&gt;"Ready","FIX INPUTS",Inputs!$B$4+A109/12)</f>
        <v>48.666666666666664</v>
      </c>
      <c r="C109" s="6">
        <f>IF(Inputs!$B$26&lt;&gt;"Ready","FIX INPUTS",IF(A109&lt;=(Inputs!D$17-Inputs!$B$4)*12,Inputs!D$18*(1+Inputs!D$20)^INT((A109-1)/12),0))</f>
        <v>0</v>
      </c>
      <c r="D109" s="6">
        <f>IF(Inputs!$B$26&lt;&gt;"Ready","FIX INPUTS",IF(A109&lt;=(Inputs!D$17-Inputs!$B$4)*12,Inputs!D$19,0))</f>
        <v>0</v>
      </c>
      <c r="E109" s="6">
        <f>IF(Inputs!$B$26&lt;&gt;"Ready","FIX INPUTS",IF(A109&lt;=(Inputs!D$17-Inputs!$B$4)*12,E108*(1+(((1+Inputs!D$21)*(1-Inputs!D$22))^(1/12)-1))+C109*Inputs!$B$11+D109,E108))</f>
        <v>0</v>
      </c>
      <c r="F109" s="6">
        <f>IF(Inputs!$B$26&lt;&gt;"Ready","FIX INPUTS",IF(A109&lt;=(Inputs!D$17-Inputs!$B$4)*12,F108*(1+(((1+Inputs!D$21)*(1-Inputs!D$22))^(1/12)-1))+C109*Inputs!$B$12,F108))</f>
        <v>0</v>
      </c>
      <c r="G109" s="6">
        <f>IF(Inputs!$B$26&lt;&gt;"Ready","FIX INPUTS",IF(A109&lt;=(Inputs!D$17-Inputs!$B$4)*12,G108*(1+(((1+Inputs!D$21)*(1-Inputs!D$22))^(1/12)-1))+C109*Inputs!$B$13,G108))</f>
        <v>0</v>
      </c>
      <c r="H109" s="6">
        <f>IF(Inputs!$B$26&lt;&gt;"Ready","FIX INPUTS",SUM(E109:G109))</f>
        <v>0</v>
      </c>
      <c r="I109" s="6">
        <f>IF(Inputs!$B$26&lt;&gt;"Ready","FIX INPUTS",H109/(1+Inputs!D$23)^(MIN(A109,(Inputs!D$17-Inputs!$B$4)*12)/12))</f>
        <v>0</v>
      </c>
      <c r="J109" s="6">
        <f>IF(Inputs!$B$26&lt;&gt;"Ready","FIX INPUTS",C109+J108)</f>
        <v>0</v>
      </c>
      <c r="K109" s="6">
        <f>IF(Inputs!$B$26&lt;&gt;"Ready","FIX INPUTS",D109+K108)</f>
        <v>0</v>
      </c>
    </row>
    <row r="110" spans="1:11" ht="27.95" customHeight="1" x14ac:dyDescent="0.25">
      <c r="A110" s="1">
        <v>105</v>
      </c>
      <c r="B110" s="1">
        <f>IF(Inputs!$B$26&lt;&gt;"Ready","FIX INPUTS",Inputs!$B$4+A110/12)</f>
        <v>48.75</v>
      </c>
      <c r="C110" s="6">
        <f>IF(Inputs!$B$26&lt;&gt;"Ready","FIX INPUTS",IF(A110&lt;=(Inputs!D$17-Inputs!$B$4)*12,Inputs!D$18*(1+Inputs!D$20)^INT((A110-1)/12),0))</f>
        <v>0</v>
      </c>
      <c r="D110" s="6">
        <f>IF(Inputs!$B$26&lt;&gt;"Ready","FIX INPUTS",IF(A110&lt;=(Inputs!D$17-Inputs!$B$4)*12,Inputs!D$19,0))</f>
        <v>0</v>
      </c>
      <c r="E110" s="6">
        <f>IF(Inputs!$B$26&lt;&gt;"Ready","FIX INPUTS",IF(A110&lt;=(Inputs!D$17-Inputs!$B$4)*12,E109*(1+(((1+Inputs!D$21)*(1-Inputs!D$22))^(1/12)-1))+C110*Inputs!$B$11+D110,E109))</f>
        <v>0</v>
      </c>
      <c r="F110" s="6">
        <f>IF(Inputs!$B$26&lt;&gt;"Ready","FIX INPUTS",IF(A110&lt;=(Inputs!D$17-Inputs!$B$4)*12,F109*(1+(((1+Inputs!D$21)*(1-Inputs!D$22))^(1/12)-1))+C110*Inputs!$B$12,F109))</f>
        <v>0</v>
      </c>
      <c r="G110" s="6">
        <f>IF(Inputs!$B$26&lt;&gt;"Ready","FIX INPUTS",IF(A110&lt;=(Inputs!D$17-Inputs!$B$4)*12,G109*(1+(((1+Inputs!D$21)*(1-Inputs!D$22))^(1/12)-1))+C110*Inputs!$B$13,G109))</f>
        <v>0</v>
      </c>
      <c r="H110" s="6">
        <f>IF(Inputs!$B$26&lt;&gt;"Ready","FIX INPUTS",SUM(E110:G110))</f>
        <v>0</v>
      </c>
      <c r="I110" s="6">
        <f>IF(Inputs!$B$26&lt;&gt;"Ready","FIX INPUTS",H110/(1+Inputs!D$23)^(MIN(A110,(Inputs!D$17-Inputs!$B$4)*12)/12))</f>
        <v>0</v>
      </c>
      <c r="J110" s="6">
        <f>IF(Inputs!$B$26&lt;&gt;"Ready","FIX INPUTS",C110+J109)</f>
        <v>0</v>
      </c>
      <c r="K110" s="6">
        <f>IF(Inputs!$B$26&lt;&gt;"Ready","FIX INPUTS",D110+K109)</f>
        <v>0</v>
      </c>
    </row>
    <row r="111" spans="1:11" ht="27.95" customHeight="1" x14ac:dyDescent="0.25">
      <c r="A111" s="1">
        <v>106</v>
      </c>
      <c r="B111" s="1">
        <f>IF(Inputs!$B$26&lt;&gt;"Ready","FIX INPUTS",Inputs!$B$4+A111/12)</f>
        <v>48.833333333333336</v>
      </c>
      <c r="C111" s="6">
        <f>IF(Inputs!$B$26&lt;&gt;"Ready","FIX INPUTS",IF(A111&lt;=(Inputs!D$17-Inputs!$B$4)*12,Inputs!D$18*(1+Inputs!D$20)^INT((A111-1)/12),0))</f>
        <v>0</v>
      </c>
      <c r="D111" s="6">
        <f>IF(Inputs!$B$26&lt;&gt;"Ready","FIX INPUTS",IF(A111&lt;=(Inputs!D$17-Inputs!$B$4)*12,Inputs!D$19,0))</f>
        <v>0</v>
      </c>
      <c r="E111" s="6">
        <f>IF(Inputs!$B$26&lt;&gt;"Ready","FIX INPUTS",IF(A111&lt;=(Inputs!D$17-Inputs!$B$4)*12,E110*(1+(((1+Inputs!D$21)*(1-Inputs!D$22))^(1/12)-1))+C111*Inputs!$B$11+D111,E110))</f>
        <v>0</v>
      </c>
      <c r="F111" s="6">
        <f>IF(Inputs!$B$26&lt;&gt;"Ready","FIX INPUTS",IF(A111&lt;=(Inputs!D$17-Inputs!$B$4)*12,F110*(1+(((1+Inputs!D$21)*(1-Inputs!D$22))^(1/12)-1))+C111*Inputs!$B$12,F110))</f>
        <v>0</v>
      </c>
      <c r="G111" s="6">
        <f>IF(Inputs!$B$26&lt;&gt;"Ready","FIX INPUTS",IF(A111&lt;=(Inputs!D$17-Inputs!$B$4)*12,G110*(1+(((1+Inputs!D$21)*(1-Inputs!D$22))^(1/12)-1))+C111*Inputs!$B$13,G110))</f>
        <v>0</v>
      </c>
      <c r="H111" s="6">
        <f>IF(Inputs!$B$26&lt;&gt;"Ready","FIX INPUTS",SUM(E111:G111))</f>
        <v>0</v>
      </c>
      <c r="I111" s="6">
        <f>IF(Inputs!$B$26&lt;&gt;"Ready","FIX INPUTS",H111/(1+Inputs!D$23)^(MIN(A111,(Inputs!D$17-Inputs!$B$4)*12)/12))</f>
        <v>0</v>
      </c>
      <c r="J111" s="6">
        <f>IF(Inputs!$B$26&lt;&gt;"Ready","FIX INPUTS",C111+J110)</f>
        <v>0</v>
      </c>
      <c r="K111" s="6">
        <f>IF(Inputs!$B$26&lt;&gt;"Ready","FIX INPUTS",D111+K110)</f>
        <v>0</v>
      </c>
    </row>
    <row r="112" spans="1:11" ht="27.95" customHeight="1" x14ac:dyDescent="0.25">
      <c r="A112" s="1">
        <v>107</v>
      </c>
      <c r="B112" s="1">
        <f>IF(Inputs!$B$26&lt;&gt;"Ready","FIX INPUTS",Inputs!$B$4+A112/12)</f>
        <v>48.916666666666664</v>
      </c>
      <c r="C112" s="6">
        <f>IF(Inputs!$B$26&lt;&gt;"Ready","FIX INPUTS",IF(A112&lt;=(Inputs!D$17-Inputs!$B$4)*12,Inputs!D$18*(1+Inputs!D$20)^INT((A112-1)/12),0))</f>
        <v>0</v>
      </c>
      <c r="D112" s="6">
        <f>IF(Inputs!$B$26&lt;&gt;"Ready","FIX INPUTS",IF(A112&lt;=(Inputs!D$17-Inputs!$B$4)*12,Inputs!D$19,0))</f>
        <v>0</v>
      </c>
      <c r="E112" s="6">
        <f>IF(Inputs!$B$26&lt;&gt;"Ready","FIX INPUTS",IF(A112&lt;=(Inputs!D$17-Inputs!$B$4)*12,E111*(1+(((1+Inputs!D$21)*(1-Inputs!D$22))^(1/12)-1))+C112*Inputs!$B$11+D112,E111))</f>
        <v>0</v>
      </c>
      <c r="F112" s="6">
        <f>IF(Inputs!$B$26&lt;&gt;"Ready","FIX INPUTS",IF(A112&lt;=(Inputs!D$17-Inputs!$B$4)*12,F111*(1+(((1+Inputs!D$21)*(1-Inputs!D$22))^(1/12)-1))+C112*Inputs!$B$12,F111))</f>
        <v>0</v>
      </c>
      <c r="G112" s="6">
        <f>IF(Inputs!$B$26&lt;&gt;"Ready","FIX INPUTS",IF(A112&lt;=(Inputs!D$17-Inputs!$B$4)*12,G111*(1+(((1+Inputs!D$21)*(1-Inputs!D$22))^(1/12)-1))+C112*Inputs!$B$13,G111))</f>
        <v>0</v>
      </c>
      <c r="H112" s="6">
        <f>IF(Inputs!$B$26&lt;&gt;"Ready","FIX INPUTS",SUM(E112:G112))</f>
        <v>0</v>
      </c>
      <c r="I112" s="6">
        <f>IF(Inputs!$B$26&lt;&gt;"Ready","FIX INPUTS",H112/(1+Inputs!D$23)^(MIN(A112,(Inputs!D$17-Inputs!$B$4)*12)/12))</f>
        <v>0</v>
      </c>
      <c r="J112" s="6">
        <f>IF(Inputs!$B$26&lt;&gt;"Ready","FIX INPUTS",C112+J111)</f>
        <v>0</v>
      </c>
      <c r="K112" s="6">
        <f>IF(Inputs!$B$26&lt;&gt;"Ready","FIX INPUTS",D112+K111)</f>
        <v>0</v>
      </c>
    </row>
    <row r="113" spans="1:11" ht="27.95" customHeight="1" x14ac:dyDescent="0.25">
      <c r="A113" s="1">
        <v>108</v>
      </c>
      <c r="B113" s="1">
        <f>IF(Inputs!$B$26&lt;&gt;"Ready","FIX INPUTS",Inputs!$B$4+A113/12)</f>
        <v>49</v>
      </c>
      <c r="C113" s="6">
        <f>IF(Inputs!$B$26&lt;&gt;"Ready","FIX INPUTS",IF(A113&lt;=(Inputs!D$17-Inputs!$B$4)*12,Inputs!D$18*(1+Inputs!D$20)^INT((A113-1)/12),0))</f>
        <v>0</v>
      </c>
      <c r="D113" s="6">
        <f>IF(Inputs!$B$26&lt;&gt;"Ready","FIX INPUTS",IF(A113&lt;=(Inputs!D$17-Inputs!$B$4)*12,Inputs!D$19,0))</f>
        <v>0</v>
      </c>
      <c r="E113" s="6">
        <f>IF(Inputs!$B$26&lt;&gt;"Ready","FIX INPUTS",IF(A113&lt;=(Inputs!D$17-Inputs!$B$4)*12,E112*(1+(((1+Inputs!D$21)*(1-Inputs!D$22))^(1/12)-1))+C113*Inputs!$B$11+D113,E112))</f>
        <v>0</v>
      </c>
      <c r="F113" s="6">
        <f>IF(Inputs!$B$26&lt;&gt;"Ready","FIX INPUTS",IF(A113&lt;=(Inputs!D$17-Inputs!$B$4)*12,F112*(1+(((1+Inputs!D$21)*(1-Inputs!D$22))^(1/12)-1))+C113*Inputs!$B$12,F112))</f>
        <v>0</v>
      </c>
      <c r="G113" s="6">
        <f>IF(Inputs!$B$26&lt;&gt;"Ready","FIX INPUTS",IF(A113&lt;=(Inputs!D$17-Inputs!$B$4)*12,G112*(1+(((1+Inputs!D$21)*(1-Inputs!D$22))^(1/12)-1))+C113*Inputs!$B$13,G112))</f>
        <v>0</v>
      </c>
      <c r="H113" s="6">
        <f>IF(Inputs!$B$26&lt;&gt;"Ready","FIX INPUTS",SUM(E113:G113))</f>
        <v>0</v>
      </c>
      <c r="I113" s="6">
        <f>IF(Inputs!$B$26&lt;&gt;"Ready","FIX INPUTS",H113/(1+Inputs!D$23)^(MIN(A113,(Inputs!D$17-Inputs!$B$4)*12)/12))</f>
        <v>0</v>
      </c>
      <c r="J113" s="6">
        <f>IF(Inputs!$B$26&lt;&gt;"Ready","FIX INPUTS",C113+J112)</f>
        <v>0</v>
      </c>
      <c r="K113" s="6">
        <f>IF(Inputs!$B$26&lt;&gt;"Ready","FIX INPUTS",D113+K112)</f>
        <v>0</v>
      </c>
    </row>
    <row r="114" spans="1:11" ht="27.95" customHeight="1" x14ac:dyDescent="0.25">
      <c r="A114" s="1">
        <v>109</v>
      </c>
      <c r="B114" s="1">
        <f>IF(Inputs!$B$26&lt;&gt;"Ready","FIX INPUTS",Inputs!$B$4+A114/12)</f>
        <v>49.083333333333336</v>
      </c>
      <c r="C114" s="6">
        <f>IF(Inputs!$B$26&lt;&gt;"Ready","FIX INPUTS",IF(A114&lt;=(Inputs!D$17-Inputs!$B$4)*12,Inputs!D$18*(1+Inputs!D$20)^INT((A114-1)/12),0))</f>
        <v>0</v>
      </c>
      <c r="D114" s="6">
        <f>IF(Inputs!$B$26&lt;&gt;"Ready","FIX INPUTS",IF(A114&lt;=(Inputs!D$17-Inputs!$B$4)*12,Inputs!D$19,0))</f>
        <v>0</v>
      </c>
      <c r="E114" s="6">
        <f>IF(Inputs!$B$26&lt;&gt;"Ready","FIX INPUTS",IF(A114&lt;=(Inputs!D$17-Inputs!$B$4)*12,E113*(1+(((1+Inputs!D$21)*(1-Inputs!D$22))^(1/12)-1))+C114*Inputs!$B$11+D114,E113))</f>
        <v>0</v>
      </c>
      <c r="F114" s="6">
        <f>IF(Inputs!$B$26&lt;&gt;"Ready","FIX INPUTS",IF(A114&lt;=(Inputs!D$17-Inputs!$B$4)*12,F113*(1+(((1+Inputs!D$21)*(1-Inputs!D$22))^(1/12)-1))+C114*Inputs!$B$12,F113))</f>
        <v>0</v>
      </c>
      <c r="G114" s="6">
        <f>IF(Inputs!$B$26&lt;&gt;"Ready","FIX INPUTS",IF(A114&lt;=(Inputs!D$17-Inputs!$B$4)*12,G113*(1+(((1+Inputs!D$21)*(1-Inputs!D$22))^(1/12)-1))+C114*Inputs!$B$13,G113))</f>
        <v>0</v>
      </c>
      <c r="H114" s="6">
        <f>IF(Inputs!$B$26&lt;&gt;"Ready","FIX INPUTS",SUM(E114:G114))</f>
        <v>0</v>
      </c>
      <c r="I114" s="6">
        <f>IF(Inputs!$B$26&lt;&gt;"Ready","FIX INPUTS",H114/(1+Inputs!D$23)^(MIN(A114,(Inputs!D$17-Inputs!$B$4)*12)/12))</f>
        <v>0</v>
      </c>
      <c r="J114" s="6">
        <f>IF(Inputs!$B$26&lt;&gt;"Ready","FIX INPUTS",C114+J113)</f>
        <v>0</v>
      </c>
      <c r="K114" s="6">
        <f>IF(Inputs!$B$26&lt;&gt;"Ready","FIX INPUTS",D114+K113)</f>
        <v>0</v>
      </c>
    </row>
    <row r="115" spans="1:11" ht="27.95" customHeight="1" x14ac:dyDescent="0.25">
      <c r="A115" s="1">
        <v>110</v>
      </c>
      <c r="B115" s="1">
        <f>IF(Inputs!$B$26&lt;&gt;"Ready","FIX INPUTS",Inputs!$B$4+A115/12)</f>
        <v>49.166666666666664</v>
      </c>
      <c r="C115" s="6">
        <f>IF(Inputs!$B$26&lt;&gt;"Ready","FIX INPUTS",IF(A115&lt;=(Inputs!D$17-Inputs!$B$4)*12,Inputs!D$18*(1+Inputs!D$20)^INT((A115-1)/12),0))</f>
        <v>0</v>
      </c>
      <c r="D115" s="6">
        <f>IF(Inputs!$B$26&lt;&gt;"Ready","FIX INPUTS",IF(A115&lt;=(Inputs!D$17-Inputs!$B$4)*12,Inputs!D$19,0))</f>
        <v>0</v>
      </c>
      <c r="E115" s="6">
        <f>IF(Inputs!$B$26&lt;&gt;"Ready","FIX INPUTS",IF(A115&lt;=(Inputs!D$17-Inputs!$B$4)*12,E114*(1+(((1+Inputs!D$21)*(1-Inputs!D$22))^(1/12)-1))+C115*Inputs!$B$11+D115,E114))</f>
        <v>0</v>
      </c>
      <c r="F115" s="6">
        <f>IF(Inputs!$B$26&lt;&gt;"Ready","FIX INPUTS",IF(A115&lt;=(Inputs!D$17-Inputs!$B$4)*12,F114*(1+(((1+Inputs!D$21)*(1-Inputs!D$22))^(1/12)-1))+C115*Inputs!$B$12,F114))</f>
        <v>0</v>
      </c>
      <c r="G115" s="6">
        <f>IF(Inputs!$B$26&lt;&gt;"Ready","FIX INPUTS",IF(A115&lt;=(Inputs!D$17-Inputs!$B$4)*12,G114*(1+(((1+Inputs!D$21)*(1-Inputs!D$22))^(1/12)-1))+C115*Inputs!$B$13,G114))</f>
        <v>0</v>
      </c>
      <c r="H115" s="6">
        <f>IF(Inputs!$B$26&lt;&gt;"Ready","FIX INPUTS",SUM(E115:G115))</f>
        <v>0</v>
      </c>
      <c r="I115" s="6">
        <f>IF(Inputs!$B$26&lt;&gt;"Ready","FIX INPUTS",H115/(1+Inputs!D$23)^(MIN(A115,(Inputs!D$17-Inputs!$B$4)*12)/12))</f>
        <v>0</v>
      </c>
      <c r="J115" s="6">
        <f>IF(Inputs!$B$26&lt;&gt;"Ready","FIX INPUTS",C115+J114)</f>
        <v>0</v>
      </c>
      <c r="K115" s="6">
        <f>IF(Inputs!$B$26&lt;&gt;"Ready","FIX INPUTS",D115+K114)</f>
        <v>0</v>
      </c>
    </row>
    <row r="116" spans="1:11" ht="27.95" customHeight="1" x14ac:dyDescent="0.25">
      <c r="A116" s="1">
        <v>111</v>
      </c>
      <c r="B116" s="1">
        <f>IF(Inputs!$B$26&lt;&gt;"Ready","FIX INPUTS",Inputs!$B$4+A116/12)</f>
        <v>49.25</v>
      </c>
      <c r="C116" s="6">
        <f>IF(Inputs!$B$26&lt;&gt;"Ready","FIX INPUTS",IF(A116&lt;=(Inputs!D$17-Inputs!$B$4)*12,Inputs!D$18*(1+Inputs!D$20)^INT((A116-1)/12),0))</f>
        <v>0</v>
      </c>
      <c r="D116" s="6">
        <f>IF(Inputs!$B$26&lt;&gt;"Ready","FIX INPUTS",IF(A116&lt;=(Inputs!D$17-Inputs!$B$4)*12,Inputs!D$19,0))</f>
        <v>0</v>
      </c>
      <c r="E116" s="6">
        <f>IF(Inputs!$B$26&lt;&gt;"Ready","FIX INPUTS",IF(A116&lt;=(Inputs!D$17-Inputs!$B$4)*12,E115*(1+(((1+Inputs!D$21)*(1-Inputs!D$22))^(1/12)-1))+C116*Inputs!$B$11+D116,E115))</f>
        <v>0</v>
      </c>
      <c r="F116" s="6">
        <f>IF(Inputs!$B$26&lt;&gt;"Ready","FIX INPUTS",IF(A116&lt;=(Inputs!D$17-Inputs!$B$4)*12,F115*(1+(((1+Inputs!D$21)*(1-Inputs!D$22))^(1/12)-1))+C116*Inputs!$B$12,F115))</f>
        <v>0</v>
      </c>
      <c r="G116" s="6">
        <f>IF(Inputs!$B$26&lt;&gt;"Ready","FIX INPUTS",IF(A116&lt;=(Inputs!D$17-Inputs!$B$4)*12,G115*(1+(((1+Inputs!D$21)*(1-Inputs!D$22))^(1/12)-1))+C116*Inputs!$B$13,G115))</f>
        <v>0</v>
      </c>
      <c r="H116" s="6">
        <f>IF(Inputs!$B$26&lt;&gt;"Ready","FIX INPUTS",SUM(E116:G116))</f>
        <v>0</v>
      </c>
      <c r="I116" s="6">
        <f>IF(Inputs!$B$26&lt;&gt;"Ready","FIX INPUTS",H116/(1+Inputs!D$23)^(MIN(A116,(Inputs!D$17-Inputs!$B$4)*12)/12))</f>
        <v>0</v>
      </c>
      <c r="J116" s="6">
        <f>IF(Inputs!$B$26&lt;&gt;"Ready","FIX INPUTS",C116+J115)</f>
        <v>0</v>
      </c>
      <c r="K116" s="6">
        <f>IF(Inputs!$B$26&lt;&gt;"Ready","FIX INPUTS",D116+K115)</f>
        <v>0</v>
      </c>
    </row>
    <row r="117" spans="1:11" ht="27.95" customHeight="1" x14ac:dyDescent="0.25">
      <c r="A117" s="1">
        <v>112</v>
      </c>
      <c r="B117" s="1">
        <f>IF(Inputs!$B$26&lt;&gt;"Ready","FIX INPUTS",Inputs!$B$4+A117/12)</f>
        <v>49.333333333333336</v>
      </c>
      <c r="C117" s="6">
        <f>IF(Inputs!$B$26&lt;&gt;"Ready","FIX INPUTS",IF(A117&lt;=(Inputs!D$17-Inputs!$B$4)*12,Inputs!D$18*(1+Inputs!D$20)^INT((A117-1)/12),0))</f>
        <v>0</v>
      </c>
      <c r="D117" s="6">
        <f>IF(Inputs!$B$26&lt;&gt;"Ready","FIX INPUTS",IF(A117&lt;=(Inputs!D$17-Inputs!$B$4)*12,Inputs!D$19,0))</f>
        <v>0</v>
      </c>
      <c r="E117" s="6">
        <f>IF(Inputs!$B$26&lt;&gt;"Ready","FIX INPUTS",IF(A117&lt;=(Inputs!D$17-Inputs!$B$4)*12,E116*(1+(((1+Inputs!D$21)*(1-Inputs!D$22))^(1/12)-1))+C117*Inputs!$B$11+D117,E116))</f>
        <v>0</v>
      </c>
      <c r="F117" s="6">
        <f>IF(Inputs!$B$26&lt;&gt;"Ready","FIX INPUTS",IF(A117&lt;=(Inputs!D$17-Inputs!$B$4)*12,F116*(1+(((1+Inputs!D$21)*(1-Inputs!D$22))^(1/12)-1))+C117*Inputs!$B$12,F116))</f>
        <v>0</v>
      </c>
      <c r="G117" s="6">
        <f>IF(Inputs!$B$26&lt;&gt;"Ready","FIX INPUTS",IF(A117&lt;=(Inputs!D$17-Inputs!$B$4)*12,G116*(1+(((1+Inputs!D$21)*(1-Inputs!D$22))^(1/12)-1))+C117*Inputs!$B$13,G116))</f>
        <v>0</v>
      </c>
      <c r="H117" s="6">
        <f>IF(Inputs!$B$26&lt;&gt;"Ready","FIX INPUTS",SUM(E117:G117))</f>
        <v>0</v>
      </c>
      <c r="I117" s="6">
        <f>IF(Inputs!$B$26&lt;&gt;"Ready","FIX INPUTS",H117/(1+Inputs!D$23)^(MIN(A117,(Inputs!D$17-Inputs!$B$4)*12)/12))</f>
        <v>0</v>
      </c>
      <c r="J117" s="6">
        <f>IF(Inputs!$B$26&lt;&gt;"Ready","FIX INPUTS",C117+J116)</f>
        <v>0</v>
      </c>
      <c r="K117" s="6">
        <f>IF(Inputs!$B$26&lt;&gt;"Ready","FIX INPUTS",D117+K116)</f>
        <v>0</v>
      </c>
    </row>
    <row r="118" spans="1:11" ht="27.95" customHeight="1" x14ac:dyDescent="0.25">
      <c r="A118" s="1">
        <v>113</v>
      </c>
      <c r="B118" s="1">
        <f>IF(Inputs!$B$26&lt;&gt;"Ready","FIX INPUTS",Inputs!$B$4+A118/12)</f>
        <v>49.416666666666664</v>
      </c>
      <c r="C118" s="6">
        <f>IF(Inputs!$B$26&lt;&gt;"Ready","FIX INPUTS",IF(A118&lt;=(Inputs!D$17-Inputs!$B$4)*12,Inputs!D$18*(1+Inputs!D$20)^INT((A118-1)/12),0))</f>
        <v>0</v>
      </c>
      <c r="D118" s="6">
        <f>IF(Inputs!$B$26&lt;&gt;"Ready","FIX INPUTS",IF(A118&lt;=(Inputs!D$17-Inputs!$B$4)*12,Inputs!D$19,0))</f>
        <v>0</v>
      </c>
      <c r="E118" s="6">
        <f>IF(Inputs!$B$26&lt;&gt;"Ready","FIX INPUTS",IF(A118&lt;=(Inputs!D$17-Inputs!$B$4)*12,E117*(1+(((1+Inputs!D$21)*(1-Inputs!D$22))^(1/12)-1))+C118*Inputs!$B$11+D118,E117))</f>
        <v>0</v>
      </c>
      <c r="F118" s="6">
        <f>IF(Inputs!$B$26&lt;&gt;"Ready","FIX INPUTS",IF(A118&lt;=(Inputs!D$17-Inputs!$B$4)*12,F117*(1+(((1+Inputs!D$21)*(1-Inputs!D$22))^(1/12)-1))+C118*Inputs!$B$12,F117))</f>
        <v>0</v>
      </c>
      <c r="G118" s="6">
        <f>IF(Inputs!$B$26&lt;&gt;"Ready","FIX INPUTS",IF(A118&lt;=(Inputs!D$17-Inputs!$B$4)*12,G117*(1+(((1+Inputs!D$21)*(1-Inputs!D$22))^(1/12)-1))+C118*Inputs!$B$13,G117))</f>
        <v>0</v>
      </c>
      <c r="H118" s="6">
        <f>IF(Inputs!$B$26&lt;&gt;"Ready","FIX INPUTS",SUM(E118:G118))</f>
        <v>0</v>
      </c>
      <c r="I118" s="6">
        <f>IF(Inputs!$B$26&lt;&gt;"Ready","FIX INPUTS",H118/(1+Inputs!D$23)^(MIN(A118,(Inputs!D$17-Inputs!$B$4)*12)/12))</f>
        <v>0</v>
      </c>
      <c r="J118" s="6">
        <f>IF(Inputs!$B$26&lt;&gt;"Ready","FIX INPUTS",C118+J117)</f>
        <v>0</v>
      </c>
      <c r="K118" s="6">
        <f>IF(Inputs!$B$26&lt;&gt;"Ready","FIX INPUTS",D118+K117)</f>
        <v>0</v>
      </c>
    </row>
    <row r="119" spans="1:11" ht="27.95" customHeight="1" x14ac:dyDescent="0.25">
      <c r="A119" s="1">
        <v>114</v>
      </c>
      <c r="B119" s="1">
        <f>IF(Inputs!$B$26&lt;&gt;"Ready","FIX INPUTS",Inputs!$B$4+A119/12)</f>
        <v>49.5</v>
      </c>
      <c r="C119" s="6">
        <f>IF(Inputs!$B$26&lt;&gt;"Ready","FIX INPUTS",IF(A119&lt;=(Inputs!D$17-Inputs!$B$4)*12,Inputs!D$18*(1+Inputs!D$20)^INT((A119-1)/12),0))</f>
        <v>0</v>
      </c>
      <c r="D119" s="6">
        <f>IF(Inputs!$B$26&lt;&gt;"Ready","FIX INPUTS",IF(A119&lt;=(Inputs!D$17-Inputs!$B$4)*12,Inputs!D$19,0))</f>
        <v>0</v>
      </c>
      <c r="E119" s="6">
        <f>IF(Inputs!$B$26&lt;&gt;"Ready","FIX INPUTS",IF(A119&lt;=(Inputs!D$17-Inputs!$B$4)*12,E118*(1+(((1+Inputs!D$21)*(1-Inputs!D$22))^(1/12)-1))+C119*Inputs!$B$11+D119,E118))</f>
        <v>0</v>
      </c>
      <c r="F119" s="6">
        <f>IF(Inputs!$B$26&lt;&gt;"Ready","FIX INPUTS",IF(A119&lt;=(Inputs!D$17-Inputs!$B$4)*12,F118*(1+(((1+Inputs!D$21)*(1-Inputs!D$22))^(1/12)-1))+C119*Inputs!$B$12,F118))</f>
        <v>0</v>
      </c>
      <c r="G119" s="6">
        <f>IF(Inputs!$B$26&lt;&gt;"Ready","FIX INPUTS",IF(A119&lt;=(Inputs!D$17-Inputs!$B$4)*12,G118*(1+(((1+Inputs!D$21)*(1-Inputs!D$22))^(1/12)-1))+C119*Inputs!$B$13,G118))</f>
        <v>0</v>
      </c>
      <c r="H119" s="6">
        <f>IF(Inputs!$B$26&lt;&gt;"Ready","FIX INPUTS",SUM(E119:G119))</f>
        <v>0</v>
      </c>
      <c r="I119" s="6">
        <f>IF(Inputs!$B$26&lt;&gt;"Ready","FIX INPUTS",H119/(1+Inputs!D$23)^(MIN(A119,(Inputs!D$17-Inputs!$B$4)*12)/12))</f>
        <v>0</v>
      </c>
      <c r="J119" s="6">
        <f>IF(Inputs!$B$26&lt;&gt;"Ready","FIX INPUTS",C119+J118)</f>
        <v>0</v>
      </c>
      <c r="K119" s="6">
        <f>IF(Inputs!$B$26&lt;&gt;"Ready","FIX INPUTS",D119+K118)</f>
        <v>0</v>
      </c>
    </row>
    <row r="120" spans="1:11" ht="27.95" customHeight="1" x14ac:dyDescent="0.25">
      <c r="A120" s="1">
        <v>115</v>
      </c>
      <c r="B120" s="1">
        <f>IF(Inputs!$B$26&lt;&gt;"Ready","FIX INPUTS",Inputs!$B$4+A120/12)</f>
        <v>49.583333333333336</v>
      </c>
      <c r="C120" s="6">
        <f>IF(Inputs!$B$26&lt;&gt;"Ready","FIX INPUTS",IF(A120&lt;=(Inputs!D$17-Inputs!$B$4)*12,Inputs!D$18*(1+Inputs!D$20)^INT((A120-1)/12),0))</f>
        <v>0</v>
      </c>
      <c r="D120" s="6">
        <f>IF(Inputs!$B$26&lt;&gt;"Ready","FIX INPUTS",IF(A120&lt;=(Inputs!D$17-Inputs!$B$4)*12,Inputs!D$19,0))</f>
        <v>0</v>
      </c>
      <c r="E120" s="6">
        <f>IF(Inputs!$B$26&lt;&gt;"Ready","FIX INPUTS",IF(A120&lt;=(Inputs!D$17-Inputs!$B$4)*12,E119*(1+(((1+Inputs!D$21)*(1-Inputs!D$22))^(1/12)-1))+C120*Inputs!$B$11+D120,E119))</f>
        <v>0</v>
      </c>
      <c r="F120" s="6">
        <f>IF(Inputs!$B$26&lt;&gt;"Ready","FIX INPUTS",IF(A120&lt;=(Inputs!D$17-Inputs!$B$4)*12,F119*(1+(((1+Inputs!D$21)*(1-Inputs!D$22))^(1/12)-1))+C120*Inputs!$B$12,F119))</f>
        <v>0</v>
      </c>
      <c r="G120" s="6">
        <f>IF(Inputs!$B$26&lt;&gt;"Ready","FIX INPUTS",IF(A120&lt;=(Inputs!D$17-Inputs!$B$4)*12,G119*(1+(((1+Inputs!D$21)*(1-Inputs!D$22))^(1/12)-1))+C120*Inputs!$B$13,G119))</f>
        <v>0</v>
      </c>
      <c r="H120" s="6">
        <f>IF(Inputs!$B$26&lt;&gt;"Ready","FIX INPUTS",SUM(E120:G120))</f>
        <v>0</v>
      </c>
      <c r="I120" s="6">
        <f>IF(Inputs!$B$26&lt;&gt;"Ready","FIX INPUTS",H120/(1+Inputs!D$23)^(MIN(A120,(Inputs!D$17-Inputs!$B$4)*12)/12))</f>
        <v>0</v>
      </c>
      <c r="J120" s="6">
        <f>IF(Inputs!$B$26&lt;&gt;"Ready","FIX INPUTS",C120+J119)</f>
        <v>0</v>
      </c>
      <c r="K120" s="6">
        <f>IF(Inputs!$B$26&lt;&gt;"Ready","FIX INPUTS",D120+K119)</f>
        <v>0</v>
      </c>
    </row>
    <row r="121" spans="1:11" ht="27.95" customHeight="1" x14ac:dyDescent="0.25">
      <c r="A121" s="1">
        <v>116</v>
      </c>
      <c r="B121" s="1">
        <f>IF(Inputs!$B$26&lt;&gt;"Ready","FIX INPUTS",Inputs!$B$4+A121/12)</f>
        <v>49.666666666666664</v>
      </c>
      <c r="C121" s="6">
        <f>IF(Inputs!$B$26&lt;&gt;"Ready","FIX INPUTS",IF(A121&lt;=(Inputs!D$17-Inputs!$B$4)*12,Inputs!D$18*(1+Inputs!D$20)^INT((A121-1)/12),0))</f>
        <v>0</v>
      </c>
      <c r="D121" s="6">
        <f>IF(Inputs!$B$26&lt;&gt;"Ready","FIX INPUTS",IF(A121&lt;=(Inputs!D$17-Inputs!$B$4)*12,Inputs!D$19,0))</f>
        <v>0</v>
      </c>
      <c r="E121" s="6">
        <f>IF(Inputs!$B$26&lt;&gt;"Ready","FIX INPUTS",IF(A121&lt;=(Inputs!D$17-Inputs!$B$4)*12,E120*(1+(((1+Inputs!D$21)*(1-Inputs!D$22))^(1/12)-1))+C121*Inputs!$B$11+D121,E120))</f>
        <v>0</v>
      </c>
      <c r="F121" s="6">
        <f>IF(Inputs!$B$26&lt;&gt;"Ready","FIX INPUTS",IF(A121&lt;=(Inputs!D$17-Inputs!$B$4)*12,F120*(1+(((1+Inputs!D$21)*(1-Inputs!D$22))^(1/12)-1))+C121*Inputs!$B$12,F120))</f>
        <v>0</v>
      </c>
      <c r="G121" s="6">
        <f>IF(Inputs!$B$26&lt;&gt;"Ready","FIX INPUTS",IF(A121&lt;=(Inputs!D$17-Inputs!$B$4)*12,G120*(1+(((1+Inputs!D$21)*(1-Inputs!D$22))^(1/12)-1))+C121*Inputs!$B$13,G120))</f>
        <v>0</v>
      </c>
      <c r="H121" s="6">
        <f>IF(Inputs!$B$26&lt;&gt;"Ready","FIX INPUTS",SUM(E121:G121))</f>
        <v>0</v>
      </c>
      <c r="I121" s="6">
        <f>IF(Inputs!$B$26&lt;&gt;"Ready","FIX INPUTS",H121/(1+Inputs!D$23)^(MIN(A121,(Inputs!D$17-Inputs!$B$4)*12)/12))</f>
        <v>0</v>
      </c>
      <c r="J121" s="6">
        <f>IF(Inputs!$B$26&lt;&gt;"Ready","FIX INPUTS",C121+J120)</f>
        <v>0</v>
      </c>
      <c r="K121" s="6">
        <f>IF(Inputs!$B$26&lt;&gt;"Ready","FIX INPUTS",D121+K120)</f>
        <v>0</v>
      </c>
    </row>
    <row r="122" spans="1:11" ht="27.95" customHeight="1" x14ac:dyDescent="0.25">
      <c r="A122" s="1">
        <v>117</v>
      </c>
      <c r="B122" s="1">
        <f>IF(Inputs!$B$26&lt;&gt;"Ready","FIX INPUTS",Inputs!$B$4+A122/12)</f>
        <v>49.75</v>
      </c>
      <c r="C122" s="6">
        <f>IF(Inputs!$B$26&lt;&gt;"Ready","FIX INPUTS",IF(A122&lt;=(Inputs!D$17-Inputs!$B$4)*12,Inputs!D$18*(1+Inputs!D$20)^INT((A122-1)/12),0))</f>
        <v>0</v>
      </c>
      <c r="D122" s="6">
        <f>IF(Inputs!$B$26&lt;&gt;"Ready","FIX INPUTS",IF(A122&lt;=(Inputs!D$17-Inputs!$B$4)*12,Inputs!D$19,0))</f>
        <v>0</v>
      </c>
      <c r="E122" s="6">
        <f>IF(Inputs!$B$26&lt;&gt;"Ready","FIX INPUTS",IF(A122&lt;=(Inputs!D$17-Inputs!$B$4)*12,E121*(1+(((1+Inputs!D$21)*(1-Inputs!D$22))^(1/12)-1))+C122*Inputs!$B$11+D122,E121))</f>
        <v>0</v>
      </c>
      <c r="F122" s="6">
        <f>IF(Inputs!$B$26&lt;&gt;"Ready","FIX INPUTS",IF(A122&lt;=(Inputs!D$17-Inputs!$B$4)*12,F121*(1+(((1+Inputs!D$21)*(1-Inputs!D$22))^(1/12)-1))+C122*Inputs!$B$12,F121))</f>
        <v>0</v>
      </c>
      <c r="G122" s="6">
        <f>IF(Inputs!$B$26&lt;&gt;"Ready","FIX INPUTS",IF(A122&lt;=(Inputs!D$17-Inputs!$B$4)*12,G121*(1+(((1+Inputs!D$21)*(1-Inputs!D$22))^(1/12)-1))+C122*Inputs!$B$13,G121))</f>
        <v>0</v>
      </c>
      <c r="H122" s="6">
        <f>IF(Inputs!$B$26&lt;&gt;"Ready","FIX INPUTS",SUM(E122:G122))</f>
        <v>0</v>
      </c>
      <c r="I122" s="6">
        <f>IF(Inputs!$B$26&lt;&gt;"Ready","FIX INPUTS",H122/(1+Inputs!D$23)^(MIN(A122,(Inputs!D$17-Inputs!$B$4)*12)/12))</f>
        <v>0</v>
      </c>
      <c r="J122" s="6">
        <f>IF(Inputs!$B$26&lt;&gt;"Ready","FIX INPUTS",C122+J121)</f>
        <v>0</v>
      </c>
      <c r="K122" s="6">
        <f>IF(Inputs!$B$26&lt;&gt;"Ready","FIX INPUTS",D122+K121)</f>
        <v>0</v>
      </c>
    </row>
    <row r="123" spans="1:11" ht="27.95" customHeight="1" x14ac:dyDescent="0.25">
      <c r="A123" s="1">
        <v>118</v>
      </c>
      <c r="B123" s="1">
        <f>IF(Inputs!$B$26&lt;&gt;"Ready","FIX INPUTS",Inputs!$B$4+A123/12)</f>
        <v>49.833333333333336</v>
      </c>
      <c r="C123" s="6">
        <f>IF(Inputs!$B$26&lt;&gt;"Ready","FIX INPUTS",IF(A123&lt;=(Inputs!D$17-Inputs!$B$4)*12,Inputs!D$18*(1+Inputs!D$20)^INT((A123-1)/12),0))</f>
        <v>0</v>
      </c>
      <c r="D123" s="6">
        <f>IF(Inputs!$B$26&lt;&gt;"Ready","FIX INPUTS",IF(A123&lt;=(Inputs!D$17-Inputs!$B$4)*12,Inputs!D$19,0))</f>
        <v>0</v>
      </c>
      <c r="E123" s="6">
        <f>IF(Inputs!$B$26&lt;&gt;"Ready","FIX INPUTS",IF(A123&lt;=(Inputs!D$17-Inputs!$B$4)*12,E122*(1+(((1+Inputs!D$21)*(1-Inputs!D$22))^(1/12)-1))+C123*Inputs!$B$11+D123,E122))</f>
        <v>0</v>
      </c>
      <c r="F123" s="6">
        <f>IF(Inputs!$B$26&lt;&gt;"Ready","FIX INPUTS",IF(A123&lt;=(Inputs!D$17-Inputs!$B$4)*12,F122*(1+(((1+Inputs!D$21)*(1-Inputs!D$22))^(1/12)-1))+C123*Inputs!$B$12,F122))</f>
        <v>0</v>
      </c>
      <c r="G123" s="6">
        <f>IF(Inputs!$B$26&lt;&gt;"Ready","FIX INPUTS",IF(A123&lt;=(Inputs!D$17-Inputs!$B$4)*12,G122*(1+(((1+Inputs!D$21)*(1-Inputs!D$22))^(1/12)-1))+C123*Inputs!$B$13,G122))</f>
        <v>0</v>
      </c>
      <c r="H123" s="6">
        <f>IF(Inputs!$B$26&lt;&gt;"Ready","FIX INPUTS",SUM(E123:G123))</f>
        <v>0</v>
      </c>
      <c r="I123" s="6">
        <f>IF(Inputs!$B$26&lt;&gt;"Ready","FIX INPUTS",H123/(1+Inputs!D$23)^(MIN(A123,(Inputs!D$17-Inputs!$B$4)*12)/12))</f>
        <v>0</v>
      </c>
      <c r="J123" s="6">
        <f>IF(Inputs!$B$26&lt;&gt;"Ready","FIX INPUTS",C123+J122)</f>
        <v>0</v>
      </c>
      <c r="K123" s="6">
        <f>IF(Inputs!$B$26&lt;&gt;"Ready","FIX INPUTS",D123+K122)</f>
        <v>0</v>
      </c>
    </row>
    <row r="124" spans="1:11" ht="27.95" customHeight="1" x14ac:dyDescent="0.25">
      <c r="A124" s="1">
        <v>119</v>
      </c>
      <c r="B124" s="1">
        <f>IF(Inputs!$B$26&lt;&gt;"Ready","FIX INPUTS",Inputs!$B$4+A124/12)</f>
        <v>49.916666666666664</v>
      </c>
      <c r="C124" s="6">
        <f>IF(Inputs!$B$26&lt;&gt;"Ready","FIX INPUTS",IF(A124&lt;=(Inputs!D$17-Inputs!$B$4)*12,Inputs!D$18*(1+Inputs!D$20)^INT((A124-1)/12),0))</f>
        <v>0</v>
      </c>
      <c r="D124" s="6">
        <f>IF(Inputs!$B$26&lt;&gt;"Ready","FIX INPUTS",IF(A124&lt;=(Inputs!D$17-Inputs!$B$4)*12,Inputs!D$19,0))</f>
        <v>0</v>
      </c>
      <c r="E124" s="6">
        <f>IF(Inputs!$B$26&lt;&gt;"Ready","FIX INPUTS",IF(A124&lt;=(Inputs!D$17-Inputs!$B$4)*12,E123*(1+(((1+Inputs!D$21)*(1-Inputs!D$22))^(1/12)-1))+C124*Inputs!$B$11+D124,E123))</f>
        <v>0</v>
      </c>
      <c r="F124" s="6">
        <f>IF(Inputs!$B$26&lt;&gt;"Ready","FIX INPUTS",IF(A124&lt;=(Inputs!D$17-Inputs!$B$4)*12,F123*(1+(((1+Inputs!D$21)*(1-Inputs!D$22))^(1/12)-1))+C124*Inputs!$B$12,F123))</f>
        <v>0</v>
      </c>
      <c r="G124" s="6">
        <f>IF(Inputs!$B$26&lt;&gt;"Ready","FIX INPUTS",IF(A124&lt;=(Inputs!D$17-Inputs!$B$4)*12,G123*(1+(((1+Inputs!D$21)*(1-Inputs!D$22))^(1/12)-1))+C124*Inputs!$B$13,G123))</f>
        <v>0</v>
      </c>
      <c r="H124" s="6">
        <f>IF(Inputs!$B$26&lt;&gt;"Ready","FIX INPUTS",SUM(E124:G124))</f>
        <v>0</v>
      </c>
      <c r="I124" s="6">
        <f>IF(Inputs!$B$26&lt;&gt;"Ready","FIX INPUTS",H124/(1+Inputs!D$23)^(MIN(A124,(Inputs!D$17-Inputs!$B$4)*12)/12))</f>
        <v>0</v>
      </c>
      <c r="J124" s="6">
        <f>IF(Inputs!$B$26&lt;&gt;"Ready","FIX INPUTS",C124+J123)</f>
        <v>0</v>
      </c>
      <c r="K124" s="6">
        <f>IF(Inputs!$B$26&lt;&gt;"Ready","FIX INPUTS",D124+K123)</f>
        <v>0</v>
      </c>
    </row>
    <row r="125" spans="1:11" ht="27.95" customHeight="1" x14ac:dyDescent="0.25">
      <c r="A125" s="1">
        <v>120</v>
      </c>
      <c r="B125" s="1">
        <f>IF(Inputs!$B$26&lt;&gt;"Ready","FIX INPUTS",Inputs!$B$4+A125/12)</f>
        <v>50</v>
      </c>
      <c r="C125" s="6">
        <f>IF(Inputs!$B$26&lt;&gt;"Ready","FIX INPUTS",IF(A125&lt;=(Inputs!D$17-Inputs!$B$4)*12,Inputs!D$18*(1+Inputs!D$20)^INT((A125-1)/12),0))</f>
        <v>0</v>
      </c>
      <c r="D125" s="6">
        <f>IF(Inputs!$B$26&lt;&gt;"Ready","FIX INPUTS",IF(A125&lt;=(Inputs!D$17-Inputs!$B$4)*12,Inputs!D$19,0))</f>
        <v>0</v>
      </c>
      <c r="E125" s="6">
        <f>IF(Inputs!$B$26&lt;&gt;"Ready","FIX INPUTS",IF(A125&lt;=(Inputs!D$17-Inputs!$B$4)*12,E124*(1+(((1+Inputs!D$21)*(1-Inputs!D$22))^(1/12)-1))+C125*Inputs!$B$11+D125,E124))</f>
        <v>0</v>
      </c>
      <c r="F125" s="6">
        <f>IF(Inputs!$B$26&lt;&gt;"Ready","FIX INPUTS",IF(A125&lt;=(Inputs!D$17-Inputs!$B$4)*12,F124*(1+(((1+Inputs!D$21)*(1-Inputs!D$22))^(1/12)-1))+C125*Inputs!$B$12,F124))</f>
        <v>0</v>
      </c>
      <c r="G125" s="6">
        <f>IF(Inputs!$B$26&lt;&gt;"Ready","FIX INPUTS",IF(A125&lt;=(Inputs!D$17-Inputs!$B$4)*12,G124*(1+(((1+Inputs!D$21)*(1-Inputs!D$22))^(1/12)-1))+C125*Inputs!$B$13,G124))</f>
        <v>0</v>
      </c>
      <c r="H125" s="6">
        <f>IF(Inputs!$B$26&lt;&gt;"Ready","FIX INPUTS",SUM(E125:G125))</f>
        <v>0</v>
      </c>
      <c r="I125" s="6">
        <f>IF(Inputs!$B$26&lt;&gt;"Ready","FIX INPUTS",H125/(1+Inputs!D$23)^(MIN(A125,(Inputs!D$17-Inputs!$B$4)*12)/12))</f>
        <v>0</v>
      </c>
      <c r="J125" s="6">
        <f>IF(Inputs!$B$26&lt;&gt;"Ready","FIX INPUTS",C125+J124)</f>
        <v>0</v>
      </c>
      <c r="K125" s="6">
        <f>IF(Inputs!$B$26&lt;&gt;"Ready","FIX INPUTS",D125+K124)</f>
        <v>0</v>
      </c>
    </row>
    <row r="126" spans="1:11" ht="27.95" customHeight="1" x14ac:dyDescent="0.25">
      <c r="A126" s="1">
        <v>121</v>
      </c>
      <c r="B126" s="1">
        <f>IF(Inputs!$B$26&lt;&gt;"Ready","FIX INPUTS",Inputs!$B$4+A126/12)</f>
        <v>50.083333333333336</v>
      </c>
      <c r="C126" s="6">
        <f>IF(Inputs!$B$26&lt;&gt;"Ready","FIX INPUTS",IF(A126&lt;=(Inputs!D$17-Inputs!$B$4)*12,Inputs!D$18*(1+Inputs!D$20)^INT((A126-1)/12),0))</f>
        <v>0</v>
      </c>
      <c r="D126" s="6">
        <f>IF(Inputs!$B$26&lt;&gt;"Ready","FIX INPUTS",IF(A126&lt;=(Inputs!D$17-Inputs!$B$4)*12,Inputs!D$19,0))</f>
        <v>0</v>
      </c>
      <c r="E126" s="6">
        <f>IF(Inputs!$B$26&lt;&gt;"Ready","FIX INPUTS",IF(A126&lt;=(Inputs!D$17-Inputs!$B$4)*12,E125*(1+(((1+Inputs!D$21)*(1-Inputs!D$22))^(1/12)-1))+C126*Inputs!$B$11+D126,E125))</f>
        <v>0</v>
      </c>
      <c r="F126" s="6">
        <f>IF(Inputs!$B$26&lt;&gt;"Ready","FIX INPUTS",IF(A126&lt;=(Inputs!D$17-Inputs!$B$4)*12,F125*(1+(((1+Inputs!D$21)*(1-Inputs!D$22))^(1/12)-1))+C126*Inputs!$B$12,F125))</f>
        <v>0</v>
      </c>
      <c r="G126" s="6">
        <f>IF(Inputs!$B$26&lt;&gt;"Ready","FIX INPUTS",IF(A126&lt;=(Inputs!D$17-Inputs!$B$4)*12,G125*(1+(((1+Inputs!D$21)*(1-Inputs!D$22))^(1/12)-1))+C126*Inputs!$B$13,G125))</f>
        <v>0</v>
      </c>
      <c r="H126" s="6">
        <f>IF(Inputs!$B$26&lt;&gt;"Ready","FIX INPUTS",SUM(E126:G126))</f>
        <v>0</v>
      </c>
      <c r="I126" s="6">
        <f>IF(Inputs!$B$26&lt;&gt;"Ready","FIX INPUTS",H126/(1+Inputs!D$23)^(MIN(A126,(Inputs!D$17-Inputs!$B$4)*12)/12))</f>
        <v>0</v>
      </c>
      <c r="J126" s="6">
        <f>IF(Inputs!$B$26&lt;&gt;"Ready","FIX INPUTS",C126+J125)</f>
        <v>0</v>
      </c>
      <c r="K126" s="6">
        <f>IF(Inputs!$B$26&lt;&gt;"Ready","FIX INPUTS",D126+K125)</f>
        <v>0</v>
      </c>
    </row>
    <row r="127" spans="1:11" ht="27.95" customHeight="1" x14ac:dyDescent="0.25">
      <c r="A127" s="1">
        <v>122</v>
      </c>
      <c r="B127" s="1">
        <f>IF(Inputs!$B$26&lt;&gt;"Ready","FIX INPUTS",Inputs!$B$4+A127/12)</f>
        <v>50.166666666666664</v>
      </c>
      <c r="C127" s="6">
        <f>IF(Inputs!$B$26&lt;&gt;"Ready","FIX INPUTS",IF(A127&lt;=(Inputs!D$17-Inputs!$B$4)*12,Inputs!D$18*(1+Inputs!D$20)^INT((A127-1)/12),0))</f>
        <v>0</v>
      </c>
      <c r="D127" s="6">
        <f>IF(Inputs!$B$26&lt;&gt;"Ready","FIX INPUTS",IF(A127&lt;=(Inputs!D$17-Inputs!$B$4)*12,Inputs!D$19,0))</f>
        <v>0</v>
      </c>
      <c r="E127" s="6">
        <f>IF(Inputs!$B$26&lt;&gt;"Ready","FIX INPUTS",IF(A127&lt;=(Inputs!D$17-Inputs!$B$4)*12,E126*(1+(((1+Inputs!D$21)*(1-Inputs!D$22))^(1/12)-1))+C127*Inputs!$B$11+D127,E126))</f>
        <v>0</v>
      </c>
      <c r="F127" s="6">
        <f>IF(Inputs!$B$26&lt;&gt;"Ready","FIX INPUTS",IF(A127&lt;=(Inputs!D$17-Inputs!$B$4)*12,F126*(1+(((1+Inputs!D$21)*(1-Inputs!D$22))^(1/12)-1))+C127*Inputs!$B$12,F126))</f>
        <v>0</v>
      </c>
      <c r="G127" s="6">
        <f>IF(Inputs!$B$26&lt;&gt;"Ready","FIX INPUTS",IF(A127&lt;=(Inputs!D$17-Inputs!$B$4)*12,G126*(1+(((1+Inputs!D$21)*(1-Inputs!D$22))^(1/12)-1))+C127*Inputs!$B$13,G126))</f>
        <v>0</v>
      </c>
      <c r="H127" s="6">
        <f>IF(Inputs!$B$26&lt;&gt;"Ready","FIX INPUTS",SUM(E127:G127))</f>
        <v>0</v>
      </c>
      <c r="I127" s="6">
        <f>IF(Inputs!$B$26&lt;&gt;"Ready","FIX INPUTS",H127/(1+Inputs!D$23)^(MIN(A127,(Inputs!D$17-Inputs!$B$4)*12)/12))</f>
        <v>0</v>
      </c>
      <c r="J127" s="6">
        <f>IF(Inputs!$B$26&lt;&gt;"Ready","FIX INPUTS",C127+J126)</f>
        <v>0</v>
      </c>
      <c r="K127" s="6">
        <f>IF(Inputs!$B$26&lt;&gt;"Ready","FIX INPUTS",D127+K126)</f>
        <v>0</v>
      </c>
    </row>
    <row r="128" spans="1:11" ht="27.95" customHeight="1" x14ac:dyDescent="0.25">
      <c r="A128" s="1">
        <v>123</v>
      </c>
      <c r="B128" s="1">
        <f>IF(Inputs!$B$26&lt;&gt;"Ready","FIX INPUTS",Inputs!$B$4+A128/12)</f>
        <v>50.25</v>
      </c>
      <c r="C128" s="6">
        <f>IF(Inputs!$B$26&lt;&gt;"Ready","FIX INPUTS",IF(A128&lt;=(Inputs!D$17-Inputs!$B$4)*12,Inputs!D$18*(1+Inputs!D$20)^INT((A128-1)/12),0))</f>
        <v>0</v>
      </c>
      <c r="D128" s="6">
        <f>IF(Inputs!$B$26&lt;&gt;"Ready","FIX INPUTS",IF(A128&lt;=(Inputs!D$17-Inputs!$B$4)*12,Inputs!D$19,0))</f>
        <v>0</v>
      </c>
      <c r="E128" s="6">
        <f>IF(Inputs!$B$26&lt;&gt;"Ready","FIX INPUTS",IF(A128&lt;=(Inputs!D$17-Inputs!$B$4)*12,E127*(1+(((1+Inputs!D$21)*(1-Inputs!D$22))^(1/12)-1))+C128*Inputs!$B$11+D128,E127))</f>
        <v>0</v>
      </c>
      <c r="F128" s="6">
        <f>IF(Inputs!$B$26&lt;&gt;"Ready","FIX INPUTS",IF(A128&lt;=(Inputs!D$17-Inputs!$B$4)*12,F127*(1+(((1+Inputs!D$21)*(1-Inputs!D$22))^(1/12)-1))+C128*Inputs!$B$12,F127))</f>
        <v>0</v>
      </c>
      <c r="G128" s="6">
        <f>IF(Inputs!$B$26&lt;&gt;"Ready","FIX INPUTS",IF(A128&lt;=(Inputs!D$17-Inputs!$B$4)*12,G127*(1+(((1+Inputs!D$21)*(1-Inputs!D$22))^(1/12)-1))+C128*Inputs!$B$13,G127))</f>
        <v>0</v>
      </c>
      <c r="H128" s="6">
        <f>IF(Inputs!$B$26&lt;&gt;"Ready","FIX INPUTS",SUM(E128:G128))</f>
        <v>0</v>
      </c>
      <c r="I128" s="6">
        <f>IF(Inputs!$B$26&lt;&gt;"Ready","FIX INPUTS",H128/(1+Inputs!D$23)^(MIN(A128,(Inputs!D$17-Inputs!$B$4)*12)/12))</f>
        <v>0</v>
      </c>
      <c r="J128" s="6">
        <f>IF(Inputs!$B$26&lt;&gt;"Ready","FIX INPUTS",C128+J127)</f>
        <v>0</v>
      </c>
      <c r="K128" s="6">
        <f>IF(Inputs!$B$26&lt;&gt;"Ready","FIX INPUTS",D128+K127)</f>
        <v>0</v>
      </c>
    </row>
    <row r="129" spans="1:11" ht="27.95" customHeight="1" x14ac:dyDescent="0.25">
      <c r="A129" s="1">
        <v>124</v>
      </c>
      <c r="B129" s="1">
        <f>IF(Inputs!$B$26&lt;&gt;"Ready","FIX INPUTS",Inputs!$B$4+A129/12)</f>
        <v>50.333333333333336</v>
      </c>
      <c r="C129" s="6">
        <f>IF(Inputs!$B$26&lt;&gt;"Ready","FIX INPUTS",IF(A129&lt;=(Inputs!D$17-Inputs!$B$4)*12,Inputs!D$18*(1+Inputs!D$20)^INT((A129-1)/12),0))</f>
        <v>0</v>
      </c>
      <c r="D129" s="6">
        <f>IF(Inputs!$B$26&lt;&gt;"Ready","FIX INPUTS",IF(A129&lt;=(Inputs!D$17-Inputs!$B$4)*12,Inputs!D$19,0))</f>
        <v>0</v>
      </c>
      <c r="E129" s="6">
        <f>IF(Inputs!$B$26&lt;&gt;"Ready","FIX INPUTS",IF(A129&lt;=(Inputs!D$17-Inputs!$B$4)*12,E128*(1+(((1+Inputs!D$21)*(1-Inputs!D$22))^(1/12)-1))+C129*Inputs!$B$11+D129,E128))</f>
        <v>0</v>
      </c>
      <c r="F129" s="6">
        <f>IF(Inputs!$B$26&lt;&gt;"Ready","FIX INPUTS",IF(A129&lt;=(Inputs!D$17-Inputs!$B$4)*12,F128*(1+(((1+Inputs!D$21)*(1-Inputs!D$22))^(1/12)-1))+C129*Inputs!$B$12,F128))</f>
        <v>0</v>
      </c>
      <c r="G129" s="6">
        <f>IF(Inputs!$B$26&lt;&gt;"Ready","FIX INPUTS",IF(A129&lt;=(Inputs!D$17-Inputs!$B$4)*12,G128*(1+(((1+Inputs!D$21)*(1-Inputs!D$22))^(1/12)-1))+C129*Inputs!$B$13,G128))</f>
        <v>0</v>
      </c>
      <c r="H129" s="6">
        <f>IF(Inputs!$B$26&lt;&gt;"Ready","FIX INPUTS",SUM(E129:G129))</f>
        <v>0</v>
      </c>
      <c r="I129" s="6">
        <f>IF(Inputs!$B$26&lt;&gt;"Ready","FIX INPUTS",H129/(1+Inputs!D$23)^(MIN(A129,(Inputs!D$17-Inputs!$B$4)*12)/12))</f>
        <v>0</v>
      </c>
      <c r="J129" s="6">
        <f>IF(Inputs!$B$26&lt;&gt;"Ready","FIX INPUTS",C129+J128)</f>
        <v>0</v>
      </c>
      <c r="K129" s="6">
        <f>IF(Inputs!$B$26&lt;&gt;"Ready","FIX INPUTS",D129+K128)</f>
        <v>0</v>
      </c>
    </row>
    <row r="130" spans="1:11" ht="27.95" customHeight="1" x14ac:dyDescent="0.25">
      <c r="A130" s="1">
        <v>125</v>
      </c>
      <c r="B130" s="1">
        <f>IF(Inputs!$B$26&lt;&gt;"Ready","FIX INPUTS",Inputs!$B$4+A130/12)</f>
        <v>50.416666666666664</v>
      </c>
      <c r="C130" s="6">
        <f>IF(Inputs!$B$26&lt;&gt;"Ready","FIX INPUTS",IF(A130&lt;=(Inputs!D$17-Inputs!$B$4)*12,Inputs!D$18*(1+Inputs!D$20)^INT((A130-1)/12),0))</f>
        <v>0</v>
      </c>
      <c r="D130" s="6">
        <f>IF(Inputs!$B$26&lt;&gt;"Ready","FIX INPUTS",IF(A130&lt;=(Inputs!D$17-Inputs!$B$4)*12,Inputs!D$19,0))</f>
        <v>0</v>
      </c>
      <c r="E130" s="6">
        <f>IF(Inputs!$B$26&lt;&gt;"Ready","FIX INPUTS",IF(A130&lt;=(Inputs!D$17-Inputs!$B$4)*12,E129*(1+(((1+Inputs!D$21)*(1-Inputs!D$22))^(1/12)-1))+C130*Inputs!$B$11+D130,E129))</f>
        <v>0</v>
      </c>
      <c r="F130" s="6">
        <f>IF(Inputs!$B$26&lt;&gt;"Ready","FIX INPUTS",IF(A130&lt;=(Inputs!D$17-Inputs!$B$4)*12,F129*(1+(((1+Inputs!D$21)*(1-Inputs!D$22))^(1/12)-1))+C130*Inputs!$B$12,F129))</f>
        <v>0</v>
      </c>
      <c r="G130" s="6">
        <f>IF(Inputs!$B$26&lt;&gt;"Ready","FIX INPUTS",IF(A130&lt;=(Inputs!D$17-Inputs!$B$4)*12,G129*(1+(((1+Inputs!D$21)*(1-Inputs!D$22))^(1/12)-1))+C130*Inputs!$B$13,G129))</f>
        <v>0</v>
      </c>
      <c r="H130" s="6">
        <f>IF(Inputs!$B$26&lt;&gt;"Ready","FIX INPUTS",SUM(E130:G130))</f>
        <v>0</v>
      </c>
      <c r="I130" s="6">
        <f>IF(Inputs!$B$26&lt;&gt;"Ready","FIX INPUTS",H130/(1+Inputs!D$23)^(MIN(A130,(Inputs!D$17-Inputs!$B$4)*12)/12))</f>
        <v>0</v>
      </c>
      <c r="J130" s="6">
        <f>IF(Inputs!$B$26&lt;&gt;"Ready","FIX INPUTS",C130+J129)</f>
        <v>0</v>
      </c>
      <c r="K130" s="6">
        <f>IF(Inputs!$B$26&lt;&gt;"Ready","FIX INPUTS",D130+K129)</f>
        <v>0</v>
      </c>
    </row>
    <row r="131" spans="1:11" ht="27.95" customHeight="1" x14ac:dyDescent="0.25">
      <c r="A131" s="1">
        <v>126</v>
      </c>
      <c r="B131" s="1">
        <f>IF(Inputs!$B$26&lt;&gt;"Ready","FIX INPUTS",Inputs!$B$4+A131/12)</f>
        <v>50.5</v>
      </c>
      <c r="C131" s="6">
        <f>IF(Inputs!$B$26&lt;&gt;"Ready","FIX INPUTS",IF(A131&lt;=(Inputs!D$17-Inputs!$B$4)*12,Inputs!D$18*(1+Inputs!D$20)^INT((A131-1)/12),0))</f>
        <v>0</v>
      </c>
      <c r="D131" s="6">
        <f>IF(Inputs!$B$26&lt;&gt;"Ready","FIX INPUTS",IF(A131&lt;=(Inputs!D$17-Inputs!$B$4)*12,Inputs!D$19,0))</f>
        <v>0</v>
      </c>
      <c r="E131" s="6">
        <f>IF(Inputs!$B$26&lt;&gt;"Ready","FIX INPUTS",IF(A131&lt;=(Inputs!D$17-Inputs!$B$4)*12,E130*(1+(((1+Inputs!D$21)*(1-Inputs!D$22))^(1/12)-1))+C131*Inputs!$B$11+D131,E130))</f>
        <v>0</v>
      </c>
      <c r="F131" s="6">
        <f>IF(Inputs!$B$26&lt;&gt;"Ready","FIX INPUTS",IF(A131&lt;=(Inputs!D$17-Inputs!$B$4)*12,F130*(1+(((1+Inputs!D$21)*(1-Inputs!D$22))^(1/12)-1))+C131*Inputs!$B$12,F130))</f>
        <v>0</v>
      </c>
      <c r="G131" s="6">
        <f>IF(Inputs!$B$26&lt;&gt;"Ready","FIX INPUTS",IF(A131&lt;=(Inputs!D$17-Inputs!$B$4)*12,G130*(1+(((1+Inputs!D$21)*(1-Inputs!D$22))^(1/12)-1))+C131*Inputs!$B$13,G130))</f>
        <v>0</v>
      </c>
      <c r="H131" s="6">
        <f>IF(Inputs!$B$26&lt;&gt;"Ready","FIX INPUTS",SUM(E131:G131))</f>
        <v>0</v>
      </c>
      <c r="I131" s="6">
        <f>IF(Inputs!$B$26&lt;&gt;"Ready","FIX INPUTS",H131/(1+Inputs!D$23)^(MIN(A131,(Inputs!D$17-Inputs!$B$4)*12)/12))</f>
        <v>0</v>
      </c>
      <c r="J131" s="6">
        <f>IF(Inputs!$B$26&lt;&gt;"Ready","FIX INPUTS",C131+J130)</f>
        <v>0</v>
      </c>
      <c r="K131" s="6">
        <f>IF(Inputs!$B$26&lt;&gt;"Ready","FIX INPUTS",D131+K130)</f>
        <v>0</v>
      </c>
    </row>
    <row r="132" spans="1:11" ht="27.95" customHeight="1" x14ac:dyDescent="0.25">
      <c r="A132" s="1">
        <v>127</v>
      </c>
      <c r="B132" s="1">
        <f>IF(Inputs!$B$26&lt;&gt;"Ready","FIX INPUTS",Inputs!$B$4+A132/12)</f>
        <v>50.583333333333336</v>
      </c>
      <c r="C132" s="6">
        <f>IF(Inputs!$B$26&lt;&gt;"Ready","FIX INPUTS",IF(A132&lt;=(Inputs!D$17-Inputs!$B$4)*12,Inputs!D$18*(1+Inputs!D$20)^INT((A132-1)/12),0))</f>
        <v>0</v>
      </c>
      <c r="D132" s="6">
        <f>IF(Inputs!$B$26&lt;&gt;"Ready","FIX INPUTS",IF(A132&lt;=(Inputs!D$17-Inputs!$B$4)*12,Inputs!D$19,0))</f>
        <v>0</v>
      </c>
      <c r="E132" s="6">
        <f>IF(Inputs!$B$26&lt;&gt;"Ready","FIX INPUTS",IF(A132&lt;=(Inputs!D$17-Inputs!$B$4)*12,E131*(1+(((1+Inputs!D$21)*(1-Inputs!D$22))^(1/12)-1))+C132*Inputs!$B$11+D132,E131))</f>
        <v>0</v>
      </c>
      <c r="F132" s="6">
        <f>IF(Inputs!$B$26&lt;&gt;"Ready","FIX INPUTS",IF(A132&lt;=(Inputs!D$17-Inputs!$B$4)*12,F131*(1+(((1+Inputs!D$21)*(1-Inputs!D$22))^(1/12)-1))+C132*Inputs!$B$12,F131))</f>
        <v>0</v>
      </c>
      <c r="G132" s="6">
        <f>IF(Inputs!$B$26&lt;&gt;"Ready","FIX INPUTS",IF(A132&lt;=(Inputs!D$17-Inputs!$B$4)*12,G131*(1+(((1+Inputs!D$21)*(1-Inputs!D$22))^(1/12)-1))+C132*Inputs!$B$13,G131))</f>
        <v>0</v>
      </c>
      <c r="H132" s="6">
        <f>IF(Inputs!$B$26&lt;&gt;"Ready","FIX INPUTS",SUM(E132:G132))</f>
        <v>0</v>
      </c>
      <c r="I132" s="6">
        <f>IF(Inputs!$B$26&lt;&gt;"Ready","FIX INPUTS",H132/(1+Inputs!D$23)^(MIN(A132,(Inputs!D$17-Inputs!$B$4)*12)/12))</f>
        <v>0</v>
      </c>
      <c r="J132" s="6">
        <f>IF(Inputs!$B$26&lt;&gt;"Ready","FIX INPUTS",C132+J131)</f>
        <v>0</v>
      </c>
      <c r="K132" s="6">
        <f>IF(Inputs!$B$26&lt;&gt;"Ready","FIX INPUTS",D132+K131)</f>
        <v>0</v>
      </c>
    </row>
    <row r="133" spans="1:11" ht="27.95" customHeight="1" x14ac:dyDescent="0.25">
      <c r="A133" s="1">
        <v>128</v>
      </c>
      <c r="B133" s="1">
        <f>IF(Inputs!$B$26&lt;&gt;"Ready","FIX INPUTS",Inputs!$B$4+A133/12)</f>
        <v>50.666666666666664</v>
      </c>
      <c r="C133" s="6">
        <f>IF(Inputs!$B$26&lt;&gt;"Ready","FIX INPUTS",IF(A133&lt;=(Inputs!D$17-Inputs!$B$4)*12,Inputs!D$18*(1+Inputs!D$20)^INT((A133-1)/12),0))</f>
        <v>0</v>
      </c>
      <c r="D133" s="6">
        <f>IF(Inputs!$B$26&lt;&gt;"Ready","FIX INPUTS",IF(A133&lt;=(Inputs!D$17-Inputs!$B$4)*12,Inputs!D$19,0))</f>
        <v>0</v>
      </c>
      <c r="E133" s="6">
        <f>IF(Inputs!$B$26&lt;&gt;"Ready","FIX INPUTS",IF(A133&lt;=(Inputs!D$17-Inputs!$B$4)*12,E132*(1+(((1+Inputs!D$21)*(1-Inputs!D$22))^(1/12)-1))+C133*Inputs!$B$11+D133,E132))</f>
        <v>0</v>
      </c>
      <c r="F133" s="6">
        <f>IF(Inputs!$B$26&lt;&gt;"Ready","FIX INPUTS",IF(A133&lt;=(Inputs!D$17-Inputs!$B$4)*12,F132*(1+(((1+Inputs!D$21)*(1-Inputs!D$22))^(1/12)-1))+C133*Inputs!$B$12,F132))</f>
        <v>0</v>
      </c>
      <c r="G133" s="6">
        <f>IF(Inputs!$B$26&lt;&gt;"Ready","FIX INPUTS",IF(A133&lt;=(Inputs!D$17-Inputs!$B$4)*12,G132*(1+(((1+Inputs!D$21)*(1-Inputs!D$22))^(1/12)-1))+C133*Inputs!$B$13,G132))</f>
        <v>0</v>
      </c>
      <c r="H133" s="6">
        <f>IF(Inputs!$B$26&lt;&gt;"Ready","FIX INPUTS",SUM(E133:G133))</f>
        <v>0</v>
      </c>
      <c r="I133" s="6">
        <f>IF(Inputs!$B$26&lt;&gt;"Ready","FIX INPUTS",H133/(1+Inputs!D$23)^(MIN(A133,(Inputs!D$17-Inputs!$B$4)*12)/12))</f>
        <v>0</v>
      </c>
      <c r="J133" s="6">
        <f>IF(Inputs!$B$26&lt;&gt;"Ready","FIX INPUTS",C133+J132)</f>
        <v>0</v>
      </c>
      <c r="K133" s="6">
        <f>IF(Inputs!$B$26&lt;&gt;"Ready","FIX INPUTS",D133+K132)</f>
        <v>0</v>
      </c>
    </row>
    <row r="134" spans="1:11" ht="27.95" customHeight="1" x14ac:dyDescent="0.25">
      <c r="A134" s="1">
        <v>129</v>
      </c>
      <c r="B134" s="1">
        <f>IF(Inputs!$B$26&lt;&gt;"Ready","FIX INPUTS",Inputs!$B$4+A134/12)</f>
        <v>50.75</v>
      </c>
      <c r="C134" s="6">
        <f>IF(Inputs!$B$26&lt;&gt;"Ready","FIX INPUTS",IF(A134&lt;=(Inputs!D$17-Inputs!$B$4)*12,Inputs!D$18*(1+Inputs!D$20)^INT((A134-1)/12),0))</f>
        <v>0</v>
      </c>
      <c r="D134" s="6">
        <f>IF(Inputs!$B$26&lt;&gt;"Ready","FIX INPUTS",IF(A134&lt;=(Inputs!D$17-Inputs!$B$4)*12,Inputs!D$19,0))</f>
        <v>0</v>
      </c>
      <c r="E134" s="6">
        <f>IF(Inputs!$B$26&lt;&gt;"Ready","FIX INPUTS",IF(A134&lt;=(Inputs!D$17-Inputs!$B$4)*12,E133*(1+(((1+Inputs!D$21)*(1-Inputs!D$22))^(1/12)-1))+C134*Inputs!$B$11+D134,E133))</f>
        <v>0</v>
      </c>
      <c r="F134" s="6">
        <f>IF(Inputs!$B$26&lt;&gt;"Ready","FIX INPUTS",IF(A134&lt;=(Inputs!D$17-Inputs!$B$4)*12,F133*(1+(((1+Inputs!D$21)*(1-Inputs!D$22))^(1/12)-1))+C134*Inputs!$B$12,F133))</f>
        <v>0</v>
      </c>
      <c r="G134" s="6">
        <f>IF(Inputs!$B$26&lt;&gt;"Ready","FIX INPUTS",IF(A134&lt;=(Inputs!D$17-Inputs!$B$4)*12,G133*(1+(((1+Inputs!D$21)*(1-Inputs!D$22))^(1/12)-1))+C134*Inputs!$B$13,G133))</f>
        <v>0</v>
      </c>
      <c r="H134" s="6">
        <f>IF(Inputs!$B$26&lt;&gt;"Ready","FIX INPUTS",SUM(E134:G134))</f>
        <v>0</v>
      </c>
      <c r="I134" s="6">
        <f>IF(Inputs!$B$26&lt;&gt;"Ready","FIX INPUTS",H134/(1+Inputs!D$23)^(MIN(A134,(Inputs!D$17-Inputs!$B$4)*12)/12))</f>
        <v>0</v>
      </c>
      <c r="J134" s="6">
        <f>IF(Inputs!$B$26&lt;&gt;"Ready","FIX INPUTS",C134+J133)</f>
        <v>0</v>
      </c>
      <c r="K134" s="6">
        <f>IF(Inputs!$B$26&lt;&gt;"Ready","FIX INPUTS",D134+K133)</f>
        <v>0</v>
      </c>
    </row>
    <row r="135" spans="1:11" ht="27.95" customHeight="1" x14ac:dyDescent="0.25">
      <c r="A135" s="1">
        <v>130</v>
      </c>
      <c r="B135" s="1">
        <f>IF(Inputs!$B$26&lt;&gt;"Ready","FIX INPUTS",Inputs!$B$4+A135/12)</f>
        <v>50.833333333333336</v>
      </c>
      <c r="C135" s="6">
        <f>IF(Inputs!$B$26&lt;&gt;"Ready","FIX INPUTS",IF(A135&lt;=(Inputs!D$17-Inputs!$B$4)*12,Inputs!D$18*(1+Inputs!D$20)^INT((A135-1)/12),0))</f>
        <v>0</v>
      </c>
      <c r="D135" s="6">
        <f>IF(Inputs!$B$26&lt;&gt;"Ready","FIX INPUTS",IF(A135&lt;=(Inputs!D$17-Inputs!$B$4)*12,Inputs!D$19,0))</f>
        <v>0</v>
      </c>
      <c r="E135" s="6">
        <f>IF(Inputs!$B$26&lt;&gt;"Ready","FIX INPUTS",IF(A135&lt;=(Inputs!D$17-Inputs!$B$4)*12,E134*(1+(((1+Inputs!D$21)*(1-Inputs!D$22))^(1/12)-1))+C135*Inputs!$B$11+D135,E134))</f>
        <v>0</v>
      </c>
      <c r="F135" s="6">
        <f>IF(Inputs!$B$26&lt;&gt;"Ready","FIX INPUTS",IF(A135&lt;=(Inputs!D$17-Inputs!$B$4)*12,F134*(1+(((1+Inputs!D$21)*(1-Inputs!D$22))^(1/12)-1))+C135*Inputs!$B$12,F134))</f>
        <v>0</v>
      </c>
      <c r="G135" s="6">
        <f>IF(Inputs!$B$26&lt;&gt;"Ready","FIX INPUTS",IF(A135&lt;=(Inputs!D$17-Inputs!$B$4)*12,G134*(1+(((1+Inputs!D$21)*(1-Inputs!D$22))^(1/12)-1))+C135*Inputs!$B$13,G134))</f>
        <v>0</v>
      </c>
      <c r="H135" s="6">
        <f>IF(Inputs!$B$26&lt;&gt;"Ready","FIX INPUTS",SUM(E135:G135))</f>
        <v>0</v>
      </c>
      <c r="I135" s="6">
        <f>IF(Inputs!$B$26&lt;&gt;"Ready","FIX INPUTS",H135/(1+Inputs!D$23)^(MIN(A135,(Inputs!D$17-Inputs!$B$4)*12)/12))</f>
        <v>0</v>
      </c>
      <c r="J135" s="6">
        <f>IF(Inputs!$B$26&lt;&gt;"Ready","FIX INPUTS",C135+J134)</f>
        <v>0</v>
      </c>
      <c r="K135" s="6">
        <f>IF(Inputs!$B$26&lt;&gt;"Ready","FIX INPUTS",D135+K134)</f>
        <v>0</v>
      </c>
    </row>
    <row r="136" spans="1:11" ht="27.95" customHeight="1" x14ac:dyDescent="0.25">
      <c r="A136" s="1">
        <v>131</v>
      </c>
      <c r="B136" s="1">
        <f>IF(Inputs!$B$26&lt;&gt;"Ready","FIX INPUTS",Inputs!$B$4+A136/12)</f>
        <v>50.916666666666664</v>
      </c>
      <c r="C136" s="6">
        <f>IF(Inputs!$B$26&lt;&gt;"Ready","FIX INPUTS",IF(A136&lt;=(Inputs!D$17-Inputs!$B$4)*12,Inputs!D$18*(1+Inputs!D$20)^INT((A136-1)/12),0))</f>
        <v>0</v>
      </c>
      <c r="D136" s="6">
        <f>IF(Inputs!$B$26&lt;&gt;"Ready","FIX INPUTS",IF(A136&lt;=(Inputs!D$17-Inputs!$B$4)*12,Inputs!D$19,0))</f>
        <v>0</v>
      </c>
      <c r="E136" s="6">
        <f>IF(Inputs!$B$26&lt;&gt;"Ready","FIX INPUTS",IF(A136&lt;=(Inputs!D$17-Inputs!$B$4)*12,E135*(1+(((1+Inputs!D$21)*(1-Inputs!D$22))^(1/12)-1))+C136*Inputs!$B$11+D136,E135))</f>
        <v>0</v>
      </c>
      <c r="F136" s="6">
        <f>IF(Inputs!$B$26&lt;&gt;"Ready","FIX INPUTS",IF(A136&lt;=(Inputs!D$17-Inputs!$B$4)*12,F135*(1+(((1+Inputs!D$21)*(1-Inputs!D$22))^(1/12)-1))+C136*Inputs!$B$12,F135))</f>
        <v>0</v>
      </c>
      <c r="G136" s="6">
        <f>IF(Inputs!$B$26&lt;&gt;"Ready","FIX INPUTS",IF(A136&lt;=(Inputs!D$17-Inputs!$B$4)*12,G135*(1+(((1+Inputs!D$21)*(1-Inputs!D$22))^(1/12)-1))+C136*Inputs!$B$13,G135))</f>
        <v>0</v>
      </c>
      <c r="H136" s="6">
        <f>IF(Inputs!$B$26&lt;&gt;"Ready","FIX INPUTS",SUM(E136:G136))</f>
        <v>0</v>
      </c>
      <c r="I136" s="6">
        <f>IF(Inputs!$B$26&lt;&gt;"Ready","FIX INPUTS",H136/(1+Inputs!D$23)^(MIN(A136,(Inputs!D$17-Inputs!$B$4)*12)/12))</f>
        <v>0</v>
      </c>
      <c r="J136" s="6">
        <f>IF(Inputs!$B$26&lt;&gt;"Ready","FIX INPUTS",C136+J135)</f>
        <v>0</v>
      </c>
      <c r="K136" s="6">
        <f>IF(Inputs!$B$26&lt;&gt;"Ready","FIX INPUTS",D136+K135)</f>
        <v>0</v>
      </c>
    </row>
    <row r="137" spans="1:11" ht="27.95" customHeight="1" x14ac:dyDescent="0.25">
      <c r="A137" s="1">
        <v>132</v>
      </c>
      <c r="B137" s="1">
        <f>IF(Inputs!$B$26&lt;&gt;"Ready","FIX INPUTS",Inputs!$B$4+A137/12)</f>
        <v>51</v>
      </c>
      <c r="C137" s="6">
        <f>IF(Inputs!$B$26&lt;&gt;"Ready","FIX INPUTS",IF(A137&lt;=(Inputs!D$17-Inputs!$B$4)*12,Inputs!D$18*(1+Inputs!D$20)^INT((A137-1)/12),0))</f>
        <v>0</v>
      </c>
      <c r="D137" s="6">
        <f>IF(Inputs!$B$26&lt;&gt;"Ready","FIX INPUTS",IF(A137&lt;=(Inputs!D$17-Inputs!$B$4)*12,Inputs!D$19,0))</f>
        <v>0</v>
      </c>
      <c r="E137" s="6">
        <f>IF(Inputs!$B$26&lt;&gt;"Ready","FIX INPUTS",IF(A137&lt;=(Inputs!D$17-Inputs!$B$4)*12,E136*(1+(((1+Inputs!D$21)*(1-Inputs!D$22))^(1/12)-1))+C137*Inputs!$B$11+D137,E136))</f>
        <v>0</v>
      </c>
      <c r="F137" s="6">
        <f>IF(Inputs!$B$26&lt;&gt;"Ready","FIX INPUTS",IF(A137&lt;=(Inputs!D$17-Inputs!$B$4)*12,F136*(1+(((1+Inputs!D$21)*(1-Inputs!D$22))^(1/12)-1))+C137*Inputs!$B$12,F136))</f>
        <v>0</v>
      </c>
      <c r="G137" s="6">
        <f>IF(Inputs!$B$26&lt;&gt;"Ready","FIX INPUTS",IF(A137&lt;=(Inputs!D$17-Inputs!$B$4)*12,G136*(1+(((1+Inputs!D$21)*(1-Inputs!D$22))^(1/12)-1))+C137*Inputs!$B$13,G136))</f>
        <v>0</v>
      </c>
      <c r="H137" s="6">
        <f>IF(Inputs!$B$26&lt;&gt;"Ready","FIX INPUTS",SUM(E137:G137))</f>
        <v>0</v>
      </c>
      <c r="I137" s="6">
        <f>IF(Inputs!$B$26&lt;&gt;"Ready","FIX INPUTS",H137/(1+Inputs!D$23)^(MIN(A137,(Inputs!D$17-Inputs!$B$4)*12)/12))</f>
        <v>0</v>
      </c>
      <c r="J137" s="6">
        <f>IF(Inputs!$B$26&lt;&gt;"Ready","FIX INPUTS",C137+J136)</f>
        <v>0</v>
      </c>
      <c r="K137" s="6">
        <f>IF(Inputs!$B$26&lt;&gt;"Ready","FIX INPUTS",D137+K136)</f>
        <v>0</v>
      </c>
    </row>
    <row r="138" spans="1:11" ht="27.95" customHeight="1" x14ac:dyDescent="0.25">
      <c r="A138" s="1">
        <v>133</v>
      </c>
      <c r="B138" s="1">
        <f>IF(Inputs!$B$26&lt;&gt;"Ready","FIX INPUTS",Inputs!$B$4+A138/12)</f>
        <v>51.083333333333336</v>
      </c>
      <c r="C138" s="6">
        <f>IF(Inputs!$B$26&lt;&gt;"Ready","FIX INPUTS",IF(A138&lt;=(Inputs!D$17-Inputs!$B$4)*12,Inputs!D$18*(1+Inputs!D$20)^INT((A138-1)/12),0))</f>
        <v>0</v>
      </c>
      <c r="D138" s="6">
        <f>IF(Inputs!$B$26&lt;&gt;"Ready","FIX INPUTS",IF(A138&lt;=(Inputs!D$17-Inputs!$B$4)*12,Inputs!D$19,0))</f>
        <v>0</v>
      </c>
      <c r="E138" s="6">
        <f>IF(Inputs!$B$26&lt;&gt;"Ready","FIX INPUTS",IF(A138&lt;=(Inputs!D$17-Inputs!$B$4)*12,E137*(1+(((1+Inputs!D$21)*(1-Inputs!D$22))^(1/12)-1))+C138*Inputs!$B$11+D138,E137))</f>
        <v>0</v>
      </c>
      <c r="F138" s="6">
        <f>IF(Inputs!$B$26&lt;&gt;"Ready","FIX INPUTS",IF(A138&lt;=(Inputs!D$17-Inputs!$B$4)*12,F137*(1+(((1+Inputs!D$21)*(1-Inputs!D$22))^(1/12)-1))+C138*Inputs!$B$12,F137))</f>
        <v>0</v>
      </c>
      <c r="G138" s="6">
        <f>IF(Inputs!$B$26&lt;&gt;"Ready","FIX INPUTS",IF(A138&lt;=(Inputs!D$17-Inputs!$B$4)*12,G137*(1+(((1+Inputs!D$21)*(1-Inputs!D$22))^(1/12)-1))+C138*Inputs!$B$13,G137))</f>
        <v>0</v>
      </c>
      <c r="H138" s="6">
        <f>IF(Inputs!$B$26&lt;&gt;"Ready","FIX INPUTS",SUM(E138:G138))</f>
        <v>0</v>
      </c>
      <c r="I138" s="6">
        <f>IF(Inputs!$B$26&lt;&gt;"Ready","FIX INPUTS",H138/(1+Inputs!D$23)^(MIN(A138,(Inputs!D$17-Inputs!$B$4)*12)/12))</f>
        <v>0</v>
      </c>
      <c r="J138" s="6">
        <f>IF(Inputs!$B$26&lt;&gt;"Ready","FIX INPUTS",C138+J137)</f>
        <v>0</v>
      </c>
      <c r="K138" s="6">
        <f>IF(Inputs!$B$26&lt;&gt;"Ready","FIX INPUTS",D138+K137)</f>
        <v>0</v>
      </c>
    </row>
    <row r="139" spans="1:11" ht="27.95" customHeight="1" x14ac:dyDescent="0.25">
      <c r="A139" s="1">
        <v>134</v>
      </c>
      <c r="B139" s="1">
        <f>IF(Inputs!$B$26&lt;&gt;"Ready","FIX INPUTS",Inputs!$B$4+A139/12)</f>
        <v>51.166666666666664</v>
      </c>
      <c r="C139" s="6">
        <f>IF(Inputs!$B$26&lt;&gt;"Ready","FIX INPUTS",IF(A139&lt;=(Inputs!D$17-Inputs!$B$4)*12,Inputs!D$18*(1+Inputs!D$20)^INT((A139-1)/12),0))</f>
        <v>0</v>
      </c>
      <c r="D139" s="6">
        <f>IF(Inputs!$B$26&lt;&gt;"Ready","FIX INPUTS",IF(A139&lt;=(Inputs!D$17-Inputs!$B$4)*12,Inputs!D$19,0))</f>
        <v>0</v>
      </c>
      <c r="E139" s="6">
        <f>IF(Inputs!$B$26&lt;&gt;"Ready","FIX INPUTS",IF(A139&lt;=(Inputs!D$17-Inputs!$B$4)*12,E138*(1+(((1+Inputs!D$21)*(1-Inputs!D$22))^(1/12)-1))+C139*Inputs!$B$11+D139,E138))</f>
        <v>0</v>
      </c>
      <c r="F139" s="6">
        <f>IF(Inputs!$B$26&lt;&gt;"Ready","FIX INPUTS",IF(A139&lt;=(Inputs!D$17-Inputs!$B$4)*12,F138*(1+(((1+Inputs!D$21)*(1-Inputs!D$22))^(1/12)-1))+C139*Inputs!$B$12,F138))</f>
        <v>0</v>
      </c>
      <c r="G139" s="6">
        <f>IF(Inputs!$B$26&lt;&gt;"Ready","FIX INPUTS",IF(A139&lt;=(Inputs!D$17-Inputs!$B$4)*12,G138*(1+(((1+Inputs!D$21)*(1-Inputs!D$22))^(1/12)-1))+C139*Inputs!$B$13,G138))</f>
        <v>0</v>
      </c>
      <c r="H139" s="6">
        <f>IF(Inputs!$B$26&lt;&gt;"Ready","FIX INPUTS",SUM(E139:G139))</f>
        <v>0</v>
      </c>
      <c r="I139" s="6">
        <f>IF(Inputs!$B$26&lt;&gt;"Ready","FIX INPUTS",H139/(1+Inputs!D$23)^(MIN(A139,(Inputs!D$17-Inputs!$B$4)*12)/12))</f>
        <v>0</v>
      </c>
      <c r="J139" s="6">
        <f>IF(Inputs!$B$26&lt;&gt;"Ready","FIX INPUTS",C139+J138)</f>
        <v>0</v>
      </c>
      <c r="K139" s="6">
        <f>IF(Inputs!$B$26&lt;&gt;"Ready","FIX INPUTS",D139+K138)</f>
        <v>0</v>
      </c>
    </row>
    <row r="140" spans="1:11" ht="27.95" customHeight="1" x14ac:dyDescent="0.25">
      <c r="A140" s="1">
        <v>135</v>
      </c>
      <c r="B140" s="1">
        <f>IF(Inputs!$B$26&lt;&gt;"Ready","FIX INPUTS",Inputs!$B$4+A140/12)</f>
        <v>51.25</v>
      </c>
      <c r="C140" s="6">
        <f>IF(Inputs!$B$26&lt;&gt;"Ready","FIX INPUTS",IF(A140&lt;=(Inputs!D$17-Inputs!$B$4)*12,Inputs!D$18*(1+Inputs!D$20)^INT((A140-1)/12),0))</f>
        <v>0</v>
      </c>
      <c r="D140" s="6">
        <f>IF(Inputs!$B$26&lt;&gt;"Ready","FIX INPUTS",IF(A140&lt;=(Inputs!D$17-Inputs!$B$4)*12,Inputs!D$19,0))</f>
        <v>0</v>
      </c>
      <c r="E140" s="6">
        <f>IF(Inputs!$B$26&lt;&gt;"Ready","FIX INPUTS",IF(A140&lt;=(Inputs!D$17-Inputs!$B$4)*12,E139*(1+(((1+Inputs!D$21)*(1-Inputs!D$22))^(1/12)-1))+C140*Inputs!$B$11+D140,E139))</f>
        <v>0</v>
      </c>
      <c r="F140" s="6">
        <f>IF(Inputs!$B$26&lt;&gt;"Ready","FIX INPUTS",IF(A140&lt;=(Inputs!D$17-Inputs!$B$4)*12,F139*(1+(((1+Inputs!D$21)*(1-Inputs!D$22))^(1/12)-1))+C140*Inputs!$B$12,F139))</f>
        <v>0</v>
      </c>
      <c r="G140" s="6">
        <f>IF(Inputs!$B$26&lt;&gt;"Ready","FIX INPUTS",IF(A140&lt;=(Inputs!D$17-Inputs!$B$4)*12,G139*(1+(((1+Inputs!D$21)*(1-Inputs!D$22))^(1/12)-1))+C140*Inputs!$B$13,G139))</f>
        <v>0</v>
      </c>
      <c r="H140" s="6">
        <f>IF(Inputs!$B$26&lt;&gt;"Ready","FIX INPUTS",SUM(E140:G140))</f>
        <v>0</v>
      </c>
      <c r="I140" s="6">
        <f>IF(Inputs!$B$26&lt;&gt;"Ready","FIX INPUTS",H140/(1+Inputs!D$23)^(MIN(A140,(Inputs!D$17-Inputs!$B$4)*12)/12))</f>
        <v>0</v>
      </c>
      <c r="J140" s="6">
        <f>IF(Inputs!$B$26&lt;&gt;"Ready","FIX INPUTS",C140+J139)</f>
        <v>0</v>
      </c>
      <c r="K140" s="6">
        <f>IF(Inputs!$B$26&lt;&gt;"Ready","FIX INPUTS",D140+K139)</f>
        <v>0</v>
      </c>
    </row>
    <row r="141" spans="1:11" ht="27.95" customHeight="1" x14ac:dyDescent="0.25">
      <c r="A141" s="1">
        <v>136</v>
      </c>
      <c r="B141" s="1">
        <f>IF(Inputs!$B$26&lt;&gt;"Ready","FIX INPUTS",Inputs!$B$4+A141/12)</f>
        <v>51.333333333333336</v>
      </c>
      <c r="C141" s="6">
        <f>IF(Inputs!$B$26&lt;&gt;"Ready","FIX INPUTS",IF(A141&lt;=(Inputs!D$17-Inputs!$B$4)*12,Inputs!D$18*(1+Inputs!D$20)^INT((A141-1)/12),0))</f>
        <v>0</v>
      </c>
      <c r="D141" s="6">
        <f>IF(Inputs!$B$26&lt;&gt;"Ready","FIX INPUTS",IF(A141&lt;=(Inputs!D$17-Inputs!$B$4)*12,Inputs!D$19,0))</f>
        <v>0</v>
      </c>
      <c r="E141" s="6">
        <f>IF(Inputs!$B$26&lt;&gt;"Ready","FIX INPUTS",IF(A141&lt;=(Inputs!D$17-Inputs!$B$4)*12,E140*(1+(((1+Inputs!D$21)*(1-Inputs!D$22))^(1/12)-1))+C141*Inputs!$B$11+D141,E140))</f>
        <v>0</v>
      </c>
      <c r="F141" s="6">
        <f>IF(Inputs!$B$26&lt;&gt;"Ready","FIX INPUTS",IF(A141&lt;=(Inputs!D$17-Inputs!$B$4)*12,F140*(1+(((1+Inputs!D$21)*(1-Inputs!D$22))^(1/12)-1))+C141*Inputs!$B$12,F140))</f>
        <v>0</v>
      </c>
      <c r="G141" s="6">
        <f>IF(Inputs!$B$26&lt;&gt;"Ready","FIX INPUTS",IF(A141&lt;=(Inputs!D$17-Inputs!$B$4)*12,G140*(1+(((1+Inputs!D$21)*(1-Inputs!D$22))^(1/12)-1))+C141*Inputs!$B$13,G140))</f>
        <v>0</v>
      </c>
      <c r="H141" s="6">
        <f>IF(Inputs!$B$26&lt;&gt;"Ready","FIX INPUTS",SUM(E141:G141))</f>
        <v>0</v>
      </c>
      <c r="I141" s="6">
        <f>IF(Inputs!$B$26&lt;&gt;"Ready","FIX INPUTS",H141/(1+Inputs!D$23)^(MIN(A141,(Inputs!D$17-Inputs!$B$4)*12)/12))</f>
        <v>0</v>
      </c>
      <c r="J141" s="6">
        <f>IF(Inputs!$B$26&lt;&gt;"Ready","FIX INPUTS",C141+J140)</f>
        <v>0</v>
      </c>
      <c r="K141" s="6">
        <f>IF(Inputs!$B$26&lt;&gt;"Ready","FIX INPUTS",D141+K140)</f>
        <v>0</v>
      </c>
    </row>
    <row r="142" spans="1:11" ht="27.95" customHeight="1" x14ac:dyDescent="0.25">
      <c r="A142" s="1">
        <v>137</v>
      </c>
      <c r="B142" s="1">
        <f>IF(Inputs!$B$26&lt;&gt;"Ready","FIX INPUTS",Inputs!$B$4+A142/12)</f>
        <v>51.416666666666664</v>
      </c>
      <c r="C142" s="6">
        <f>IF(Inputs!$B$26&lt;&gt;"Ready","FIX INPUTS",IF(A142&lt;=(Inputs!D$17-Inputs!$B$4)*12,Inputs!D$18*(1+Inputs!D$20)^INT((A142-1)/12),0))</f>
        <v>0</v>
      </c>
      <c r="D142" s="6">
        <f>IF(Inputs!$B$26&lt;&gt;"Ready","FIX INPUTS",IF(A142&lt;=(Inputs!D$17-Inputs!$B$4)*12,Inputs!D$19,0))</f>
        <v>0</v>
      </c>
      <c r="E142" s="6">
        <f>IF(Inputs!$B$26&lt;&gt;"Ready","FIX INPUTS",IF(A142&lt;=(Inputs!D$17-Inputs!$B$4)*12,E141*(1+(((1+Inputs!D$21)*(1-Inputs!D$22))^(1/12)-1))+C142*Inputs!$B$11+D142,E141))</f>
        <v>0</v>
      </c>
      <c r="F142" s="6">
        <f>IF(Inputs!$B$26&lt;&gt;"Ready","FIX INPUTS",IF(A142&lt;=(Inputs!D$17-Inputs!$B$4)*12,F141*(1+(((1+Inputs!D$21)*(1-Inputs!D$22))^(1/12)-1))+C142*Inputs!$B$12,F141))</f>
        <v>0</v>
      </c>
      <c r="G142" s="6">
        <f>IF(Inputs!$B$26&lt;&gt;"Ready","FIX INPUTS",IF(A142&lt;=(Inputs!D$17-Inputs!$B$4)*12,G141*(1+(((1+Inputs!D$21)*(1-Inputs!D$22))^(1/12)-1))+C142*Inputs!$B$13,G141))</f>
        <v>0</v>
      </c>
      <c r="H142" s="6">
        <f>IF(Inputs!$B$26&lt;&gt;"Ready","FIX INPUTS",SUM(E142:G142))</f>
        <v>0</v>
      </c>
      <c r="I142" s="6">
        <f>IF(Inputs!$B$26&lt;&gt;"Ready","FIX INPUTS",H142/(1+Inputs!D$23)^(MIN(A142,(Inputs!D$17-Inputs!$B$4)*12)/12))</f>
        <v>0</v>
      </c>
      <c r="J142" s="6">
        <f>IF(Inputs!$B$26&lt;&gt;"Ready","FIX INPUTS",C142+J141)</f>
        <v>0</v>
      </c>
      <c r="K142" s="6">
        <f>IF(Inputs!$B$26&lt;&gt;"Ready","FIX INPUTS",D142+K141)</f>
        <v>0</v>
      </c>
    </row>
    <row r="143" spans="1:11" ht="27.95" customHeight="1" x14ac:dyDescent="0.25">
      <c r="A143" s="1">
        <v>138</v>
      </c>
      <c r="B143" s="1">
        <f>IF(Inputs!$B$26&lt;&gt;"Ready","FIX INPUTS",Inputs!$B$4+A143/12)</f>
        <v>51.5</v>
      </c>
      <c r="C143" s="6">
        <f>IF(Inputs!$B$26&lt;&gt;"Ready","FIX INPUTS",IF(A143&lt;=(Inputs!D$17-Inputs!$B$4)*12,Inputs!D$18*(1+Inputs!D$20)^INT((A143-1)/12),0))</f>
        <v>0</v>
      </c>
      <c r="D143" s="6">
        <f>IF(Inputs!$B$26&lt;&gt;"Ready","FIX INPUTS",IF(A143&lt;=(Inputs!D$17-Inputs!$B$4)*12,Inputs!D$19,0))</f>
        <v>0</v>
      </c>
      <c r="E143" s="6">
        <f>IF(Inputs!$B$26&lt;&gt;"Ready","FIX INPUTS",IF(A143&lt;=(Inputs!D$17-Inputs!$B$4)*12,E142*(1+(((1+Inputs!D$21)*(1-Inputs!D$22))^(1/12)-1))+C143*Inputs!$B$11+D143,E142))</f>
        <v>0</v>
      </c>
      <c r="F143" s="6">
        <f>IF(Inputs!$B$26&lt;&gt;"Ready","FIX INPUTS",IF(A143&lt;=(Inputs!D$17-Inputs!$B$4)*12,F142*(1+(((1+Inputs!D$21)*(1-Inputs!D$22))^(1/12)-1))+C143*Inputs!$B$12,F142))</f>
        <v>0</v>
      </c>
      <c r="G143" s="6">
        <f>IF(Inputs!$B$26&lt;&gt;"Ready","FIX INPUTS",IF(A143&lt;=(Inputs!D$17-Inputs!$B$4)*12,G142*(1+(((1+Inputs!D$21)*(1-Inputs!D$22))^(1/12)-1))+C143*Inputs!$B$13,G142))</f>
        <v>0</v>
      </c>
      <c r="H143" s="6">
        <f>IF(Inputs!$B$26&lt;&gt;"Ready","FIX INPUTS",SUM(E143:G143))</f>
        <v>0</v>
      </c>
      <c r="I143" s="6">
        <f>IF(Inputs!$B$26&lt;&gt;"Ready","FIX INPUTS",H143/(1+Inputs!D$23)^(MIN(A143,(Inputs!D$17-Inputs!$B$4)*12)/12))</f>
        <v>0</v>
      </c>
      <c r="J143" s="6">
        <f>IF(Inputs!$B$26&lt;&gt;"Ready","FIX INPUTS",C143+J142)</f>
        <v>0</v>
      </c>
      <c r="K143" s="6">
        <f>IF(Inputs!$B$26&lt;&gt;"Ready","FIX INPUTS",D143+K142)</f>
        <v>0</v>
      </c>
    </row>
    <row r="144" spans="1:11" ht="27.95" customHeight="1" x14ac:dyDescent="0.25">
      <c r="A144" s="1">
        <v>139</v>
      </c>
      <c r="B144" s="1">
        <f>IF(Inputs!$B$26&lt;&gt;"Ready","FIX INPUTS",Inputs!$B$4+A144/12)</f>
        <v>51.583333333333336</v>
      </c>
      <c r="C144" s="6">
        <f>IF(Inputs!$B$26&lt;&gt;"Ready","FIX INPUTS",IF(A144&lt;=(Inputs!D$17-Inputs!$B$4)*12,Inputs!D$18*(1+Inputs!D$20)^INT((A144-1)/12),0))</f>
        <v>0</v>
      </c>
      <c r="D144" s="6">
        <f>IF(Inputs!$B$26&lt;&gt;"Ready","FIX INPUTS",IF(A144&lt;=(Inputs!D$17-Inputs!$B$4)*12,Inputs!D$19,0))</f>
        <v>0</v>
      </c>
      <c r="E144" s="6">
        <f>IF(Inputs!$B$26&lt;&gt;"Ready","FIX INPUTS",IF(A144&lt;=(Inputs!D$17-Inputs!$B$4)*12,E143*(1+(((1+Inputs!D$21)*(1-Inputs!D$22))^(1/12)-1))+C144*Inputs!$B$11+D144,E143))</f>
        <v>0</v>
      </c>
      <c r="F144" s="6">
        <f>IF(Inputs!$B$26&lt;&gt;"Ready","FIX INPUTS",IF(A144&lt;=(Inputs!D$17-Inputs!$B$4)*12,F143*(1+(((1+Inputs!D$21)*(1-Inputs!D$22))^(1/12)-1))+C144*Inputs!$B$12,F143))</f>
        <v>0</v>
      </c>
      <c r="G144" s="6">
        <f>IF(Inputs!$B$26&lt;&gt;"Ready","FIX INPUTS",IF(A144&lt;=(Inputs!D$17-Inputs!$B$4)*12,G143*(1+(((1+Inputs!D$21)*(1-Inputs!D$22))^(1/12)-1))+C144*Inputs!$B$13,G143))</f>
        <v>0</v>
      </c>
      <c r="H144" s="6">
        <f>IF(Inputs!$B$26&lt;&gt;"Ready","FIX INPUTS",SUM(E144:G144))</f>
        <v>0</v>
      </c>
      <c r="I144" s="6">
        <f>IF(Inputs!$B$26&lt;&gt;"Ready","FIX INPUTS",H144/(1+Inputs!D$23)^(MIN(A144,(Inputs!D$17-Inputs!$B$4)*12)/12))</f>
        <v>0</v>
      </c>
      <c r="J144" s="6">
        <f>IF(Inputs!$B$26&lt;&gt;"Ready","FIX INPUTS",C144+J143)</f>
        <v>0</v>
      </c>
      <c r="K144" s="6">
        <f>IF(Inputs!$B$26&lt;&gt;"Ready","FIX INPUTS",D144+K143)</f>
        <v>0</v>
      </c>
    </row>
    <row r="145" spans="1:11" ht="27.95" customHeight="1" x14ac:dyDescent="0.25">
      <c r="A145" s="1">
        <v>140</v>
      </c>
      <c r="B145" s="1">
        <f>IF(Inputs!$B$26&lt;&gt;"Ready","FIX INPUTS",Inputs!$B$4+A145/12)</f>
        <v>51.666666666666664</v>
      </c>
      <c r="C145" s="6">
        <f>IF(Inputs!$B$26&lt;&gt;"Ready","FIX INPUTS",IF(A145&lt;=(Inputs!D$17-Inputs!$B$4)*12,Inputs!D$18*(1+Inputs!D$20)^INT((A145-1)/12),0))</f>
        <v>0</v>
      </c>
      <c r="D145" s="6">
        <f>IF(Inputs!$B$26&lt;&gt;"Ready","FIX INPUTS",IF(A145&lt;=(Inputs!D$17-Inputs!$B$4)*12,Inputs!D$19,0))</f>
        <v>0</v>
      </c>
      <c r="E145" s="6">
        <f>IF(Inputs!$B$26&lt;&gt;"Ready","FIX INPUTS",IF(A145&lt;=(Inputs!D$17-Inputs!$B$4)*12,E144*(1+(((1+Inputs!D$21)*(1-Inputs!D$22))^(1/12)-1))+C145*Inputs!$B$11+D145,E144))</f>
        <v>0</v>
      </c>
      <c r="F145" s="6">
        <f>IF(Inputs!$B$26&lt;&gt;"Ready","FIX INPUTS",IF(A145&lt;=(Inputs!D$17-Inputs!$B$4)*12,F144*(1+(((1+Inputs!D$21)*(1-Inputs!D$22))^(1/12)-1))+C145*Inputs!$B$12,F144))</f>
        <v>0</v>
      </c>
      <c r="G145" s="6">
        <f>IF(Inputs!$B$26&lt;&gt;"Ready","FIX INPUTS",IF(A145&lt;=(Inputs!D$17-Inputs!$B$4)*12,G144*(1+(((1+Inputs!D$21)*(1-Inputs!D$22))^(1/12)-1))+C145*Inputs!$B$13,G144))</f>
        <v>0</v>
      </c>
      <c r="H145" s="6">
        <f>IF(Inputs!$B$26&lt;&gt;"Ready","FIX INPUTS",SUM(E145:G145))</f>
        <v>0</v>
      </c>
      <c r="I145" s="6">
        <f>IF(Inputs!$B$26&lt;&gt;"Ready","FIX INPUTS",H145/(1+Inputs!D$23)^(MIN(A145,(Inputs!D$17-Inputs!$B$4)*12)/12))</f>
        <v>0</v>
      </c>
      <c r="J145" s="6">
        <f>IF(Inputs!$B$26&lt;&gt;"Ready","FIX INPUTS",C145+J144)</f>
        <v>0</v>
      </c>
      <c r="K145" s="6">
        <f>IF(Inputs!$B$26&lt;&gt;"Ready","FIX INPUTS",D145+K144)</f>
        <v>0</v>
      </c>
    </row>
    <row r="146" spans="1:11" ht="27.95" customHeight="1" x14ac:dyDescent="0.25">
      <c r="A146" s="1">
        <v>141</v>
      </c>
      <c r="B146" s="1">
        <f>IF(Inputs!$B$26&lt;&gt;"Ready","FIX INPUTS",Inputs!$B$4+A146/12)</f>
        <v>51.75</v>
      </c>
      <c r="C146" s="6">
        <f>IF(Inputs!$B$26&lt;&gt;"Ready","FIX INPUTS",IF(A146&lt;=(Inputs!D$17-Inputs!$B$4)*12,Inputs!D$18*(1+Inputs!D$20)^INT((A146-1)/12),0))</f>
        <v>0</v>
      </c>
      <c r="D146" s="6">
        <f>IF(Inputs!$B$26&lt;&gt;"Ready","FIX INPUTS",IF(A146&lt;=(Inputs!D$17-Inputs!$B$4)*12,Inputs!D$19,0))</f>
        <v>0</v>
      </c>
      <c r="E146" s="6">
        <f>IF(Inputs!$B$26&lt;&gt;"Ready","FIX INPUTS",IF(A146&lt;=(Inputs!D$17-Inputs!$B$4)*12,E145*(1+(((1+Inputs!D$21)*(1-Inputs!D$22))^(1/12)-1))+C146*Inputs!$B$11+D146,E145))</f>
        <v>0</v>
      </c>
      <c r="F146" s="6">
        <f>IF(Inputs!$B$26&lt;&gt;"Ready","FIX INPUTS",IF(A146&lt;=(Inputs!D$17-Inputs!$B$4)*12,F145*(1+(((1+Inputs!D$21)*(1-Inputs!D$22))^(1/12)-1))+C146*Inputs!$B$12,F145))</f>
        <v>0</v>
      </c>
      <c r="G146" s="6">
        <f>IF(Inputs!$B$26&lt;&gt;"Ready","FIX INPUTS",IF(A146&lt;=(Inputs!D$17-Inputs!$B$4)*12,G145*(1+(((1+Inputs!D$21)*(1-Inputs!D$22))^(1/12)-1))+C146*Inputs!$B$13,G145))</f>
        <v>0</v>
      </c>
      <c r="H146" s="6">
        <f>IF(Inputs!$B$26&lt;&gt;"Ready","FIX INPUTS",SUM(E146:G146))</f>
        <v>0</v>
      </c>
      <c r="I146" s="6">
        <f>IF(Inputs!$B$26&lt;&gt;"Ready","FIX INPUTS",H146/(1+Inputs!D$23)^(MIN(A146,(Inputs!D$17-Inputs!$B$4)*12)/12))</f>
        <v>0</v>
      </c>
      <c r="J146" s="6">
        <f>IF(Inputs!$B$26&lt;&gt;"Ready","FIX INPUTS",C146+J145)</f>
        <v>0</v>
      </c>
      <c r="K146" s="6">
        <f>IF(Inputs!$B$26&lt;&gt;"Ready","FIX INPUTS",D146+K145)</f>
        <v>0</v>
      </c>
    </row>
    <row r="147" spans="1:11" ht="27.95" customHeight="1" x14ac:dyDescent="0.25">
      <c r="A147" s="1">
        <v>142</v>
      </c>
      <c r="B147" s="1">
        <f>IF(Inputs!$B$26&lt;&gt;"Ready","FIX INPUTS",Inputs!$B$4+A147/12)</f>
        <v>51.833333333333336</v>
      </c>
      <c r="C147" s="6">
        <f>IF(Inputs!$B$26&lt;&gt;"Ready","FIX INPUTS",IF(A147&lt;=(Inputs!D$17-Inputs!$B$4)*12,Inputs!D$18*(1+Inputs!D$20)^INT((A147-1)/12),0))</f>
        <v>0</v>
      </c>
      <c r="D147" s="6">
        <f>IF(Inputs!$B$26&lt;&gt;"Ready","FIX INPUTS",IF(A147&lt;=(Inputs!D$17-Inputs!$B$4)*12,Inputs!D$19,0))</f>
        <v>0</v>
      </c>
      <c r="E147" s="6">
        <f>IF(Inputs!$B$26&lt;&gt;"Ready","FIX INPUTS",IF(A147&lt;=(Inputs!D$17-Inputs!$B$4)*12,E146*(1+(((1+Inputs!D$21)*(1-Inputs!D$22))^(1/12)-1))+C147*Inputs!$B$11+D147,E146))</f>
        <v>0</v>
      </c>
      <c r="F147" s="6">
        <f>IF(Inputs!$B$26&lt;&gt;"Ready","FIX INPUTS",IF(A147&lt;=(Inputs!D$17-Inputs!$B$4)*12,F146*(1+(((1+Inputs!D$21)*(1-Inputs!D$22))^(1/12)-1))+C147*Inputs!$B$12,F146))</f>
        <v>0</v>
      </c>
      <c r="G147" s="6">
        <f>IF(Inputs!$B$26&lt;&gt;"Ready","FIX INPUTS",IF(A147&lt;=(Inputs!D$17-Inputs!$B$4)*12,G146*(1+(((1+Inputs!D$21)*(1-Inputs!D$22))^(1/12)-1))+C147*Inputs!$B$13,G146))</f>
        <v>0</v>
      </c>
      <c r="H147" s="6">
        <f>IF(Inputs!$B$26&lt;&gt;"Ready","FIX INPUTS",SUM(E147:G147))</f>
        <v>0</v>
      </c>
      <c r="I147" s="6">
        <f>IF(Inputs!$B$26&lt;&gt;"Ready","FIX INPUTS",H147/(1+Inputs!D$23)^(MIN(A147,(Inputs!D$17-Inputs!$B$4)*12)/12))</f>
        <v>0</v>
      </c>
      <c r="J147" s="6">
        <f>IF(Inputs!$B$26&lt;&gt;"Ready","FIX INPUTS",C147+J146)</f>
        <v>0</v>
      </c>
      <c r="K147" s="6">
        <f>IF(Inputs!$B$26&lt;&gt;"Ready","FIX INPUTS",D147+K146)</f>
        <v>0</v>
      </c>
    </row>
    <row r="148" spans="1:11" ht="27.95" customHeight="1" x14ac:dyDescent="0.25">
      <c r="A148" s="1">
        <v>143</v>
      </c>
      <c r="B148" s="1">
        <f>IF(Inputs!$B$26&lt;&gt;"Ready","FIX INPUTS",Inputs!$B$4+A148/12)</f>
        <v>51.916666666666664</v>
      </c>
      <c r="C148" s="6">
        <f>IF(Inputs!$B$26&lt;&gt;"Ready","FIX INPUTS",IF(A148&lt;=(Inputs!D$17-Inputs!$B$4)*12,Inputs!D$18*(1+Inputs!D$20)^INT((A148-1)/12),0))</f>
        <v>0</v>
      </c>
      <c r="D148" s="6">
        <f>IF(Inputs!$B$26&lt;&gt;"Ready","FIX INPUTS",IF(A148&lt;=(Inputs!D$17-Inputs!$B$4)*12,Inputs!D$19,0))</f>
        <v>0</v>
      </c>
      <c r="E148" s="6">
        <f>IF(Inputs!$B$26&lt;&gt;"Ready","FIX INPUTS",IF(A148&lt;=(Inputs!D$17-Inputs!$B$4)*12,E147*(1+(((1+Inputs!D$21)*(1-Inputs!D$22))^(1/12)-1))+C148*Inputs!$B$11+D148,E147))</f>
        <v>0</v>
      </c>
      <c r="F148" s="6">
        <f>IF(Inputs!$B$26&lt;&gt;"Ready","FIX INPUTS",IF(A148&lt;=(Inputs!D$17-Inputs!$B$4)*12,F147*(1+(((1+Inputs!D$21)*(1-Inputs!D$22))^(1/12)-1))+C148*Inputs!$B$12,F147))</f>
        <v>0</v>
      </c>
      <c r="G148" s="6">
        <f>IF(Inputs!$B$26&lt;&gt;"Ready","FIX INPUTS",IF(A148&lt;=(Inputs!D$17-Inputs!$B$4)*12,G147*(1+(((1+Inputs!D$21)*(1-Inputs!D$22))^(1/12)-1))+C148*Inputs!$B$13,G147))</f>
        <v>0</v>
      </c>
      <c r="H148" s="6">
        <f>IF(Inputs!$B$26&lt;&gt;"Ready","FIX INPUTS",SUM(E148:G148))</f>
        <v>0</v>
      </c>
      <c r="I148" s="6">
        <f>IF(Inputs!$B$26&lt;&gt;"Ready","FIX INPUTS",H148/(1+Inputs!D$23)^(MIN(A148,(Inputs!D$17-Inputs!$B$4)*12)/12))</f>
        <v>0</v>
      </c>
      <c r="J148" s="6">
        <f>IF(Inputs!$B$26&lt;&gt;"Ready","FIX INPUTS",C148+J147)</f>
        <v>0</v>
      </c>
      <c r="K148" s="6">
        <f>IF(Inputs!$B$26&lt;&gt;"Ready","FIX INPUTS",D148+K147)</f>
        <v>0</v>
      </c>
    </row>
    <row r="149" spans="1:11" ht="27.95" customHeight="1" x14ac:dyDescent="0.25">
      <c r="A149" s="1">
        <v>144</v>
      </c>
      <c r="B149" s="1">
        <f>IF(Inputs!$B$26&lt;&gt;"Ready","FIX INPUTS",Inputs!$B$4+A149/12)</f>
        <v>52</v>
      </c>
      <c r="C149" s="6">
        <f>IF(Inputs!$B$26&lt;&gt;"Ready","FIX INPUTS",IF(A149&lt;=(Inputs!D$17-Inputs!$B$4)*12,Inputs!D$18*(1+Inputs!D$20)^INT((A149-1)/12),0))</f>
        <v>0</v>
      </c>
      <c r="D149" s="6">
        <f>IF(Inputs!$B$26&lt;&gt;"Ready","FIX INPUTS",IF(A149&lt;=(Inputs!D$17-Inputs!$B$4)*12,Inputs!D$19,0))</f>
        <v>0</v>
      </c>
      <c r="E149" s="6">
        <f>IF(Inputs!$B$26&lt;&gt;"Ready","FIX INPUTS",IF(A149&lt;=(Inputs!D$17-Inputs!$B$4)*12,E148*(1+(((1+Inputs!D$21)*(1-Inputs!D$22))^(1/12)-1))+C149*Inputs!$B$11+D149,E148))</f>
        <v>0</v>
      </c>
      <c r="F149" s="6">
        <f>IF(Inputs!$B$26&lt;&gt;"Ready","FIX INPUTS",IF(A149&lt;=(Inputs!D$17-Inputs!$B$4)*12,F148*(1+(((1+Inputs!D$21)*(1-Inputs!D$22))^(1/12)-1))+C149*Inputs!$B$12,F148))</f>
        <v>0</v>
      </c>
      <c r="G149" s="6">
        <f>IF(Inputs!$B$26&lt;&gt;"Ready","FIX INPUTS",IF(A149&lt;=(Inputs!D$17-Inputs!$B$4)*12,G148*(1+(((1+Inputs!D$21)*(1-Inputs!D$22))^(1/12)-1))+C149*Inputs!$B$13,G148))</f>
        <v>0</v>
      </c>
      <c r="H149" s="6">
        <f>IF(Inputs!$B$26&lt;&gt;"Ready","FIX INPUTS",SUM(E149:G149))</f>
        <v>0</v>
      </c>
      <c r="I149" s="6">
        <f>IF(Inputs!$B$26&lt;&gt;"Ready","FIX INPUTS",H149/(1+Inputs!D$23)^(MIN(A149,(Inputs!D$17-Inputs!$B$4)*12)/12))</f>
        <v>0</v>
      </c>
      <c r="J149" s="6">
        <f>IF(Inputs!$B$26&lt;&gt;"Ready","FIX INPUTS",C149+J148)</f>
        <v>0</v>
      </c>
      <c r="K149" s="6">
        <f>IF(Inputs!$B$26&lt;&gt;"Ready","FIX INPUTS",D149+K148)</f>
        <v>0</v>
      </c>
    </row>
    <row r="150" spans="1:11" ht="27.95" customHeight="1" x14ac:dyDescent="0.25">
      <c r="A150" s="1">
        <v>145</v>
      </c>
      <c r="B150" s="1">
        <f>IF(Inputs!$B$26&lt;&gt;"Ready","FIX INPUTS",Inputs!$B$4+A150/12)</f>
        <v>52.083333333333336</v>
      </c>
      <c r="C150" s="6">
        <f>IF(Inputs!$B$26&lt;&gt;"Ready","FIX INPUTS",IF(A150&lt;=(Inputs!D$17-Inputs!$B$4)*12,Inputs!D$18*(1+Inputs!D$20)^INT((A150-1)/12),0))</f>
        <v>0</v>
      </c>
      <c r="D150" s="6">
        <f>IF(Inputs!$B$26&lt;&gt;"Ready","FIX INPUTS",IF(A150&lt;=(Inputs!D$17-Inputs!$B$4)*12,Inputs!D$19,0))</f>
        <v>0</v>
      </c>
      <c r="E150" s="6">
        <f>IF(Inputs!$B$26&lt;&gt;"Ready","FIX INPUTS",IF(A150&lt;=(Inputs!D$17-Inputs!$B$4)*12,E149*(1+(((1+Inputs!D$21)*(1-Inputs!D$22))^(1/12)-1))+C150*Inputs!$B$11+D150,E149))</f>
        <v>0</v>
      </c>
      <c r="F150" s="6">
        <f>IF(Inputs!$B$26&lt;&gt;"Ready","FIX INPUTS",IF(A150&lt;=(Inputs!D$17-Inputs!$B$4)*12,F149*(1+(((1+Inputs!D$21)*(1-Inputs!D$22))^(1/12)-1))+C150*Inputs!$B$12,F149))</f>
        <v>0</v>
      </c>
      <c r="G150" s="6">
        <f>IF(Inputs!$B$26&lt;&gt;"Ready","FIX INPUTS",IF(A150&lt;=(Inputs!D$17-Inputs!$B$4)*12,G149*(1+(((1+Inputs!D$21)*(1-Inputs!D$22))^(1/12)-1))+C150*Inputs!$B$13,G149))</f>
        <v>0</v>
      </c>
      <c r="H150" s="6">
        <f>IF(Inputs!$B$26&lt;&gt;"Ready","FIX INPUTS",SUM(E150:G150))</f>
        <v>0</v>
      </c>
      <c r="I150" s="6">
        <f>IF(Inputs!$B$26&lt;&gt;"Ready","FIX INPUTS",H150/(1+Inputs!D$23)^(MIN(A150,(Inputs!D$17-Inputs!$B$4)*12)/12))</f>
        <v>0</v>
      </c>
      <c r="J150" s="6">
        <f>IF(Inputs!$B$26&lt;&gt;"Ready","FIX INPUTS",C150+J149)</f>
        <v>0</v>
      </c>
      <c r="K150" s="6">
        <f>IF(Inputs!$B$26&lt;&gt;"Ready","FIX INPUTS",D150+K149)</f>
        <v>0</v>
      </c>
    </row>
    <row r="151" spans="1:11" ht="27.95" customHeight="1" x14ac:dyDescent="0.25">
      <c r="A151" s="1">
        <v>146</v>
      </c>
      <c r="B151" s="1">
        <f>IF(Inputs!$B$26&lt;&gt;"Ready","FIX INPUTS",Inputs!$B$4+A151/12)</f>
        <v>52.166666666666664</v>
      </c>
      <c r="C151" s="6">
        <f>IF(Inputs!$B$26&lt;&gt;"Ready","FIX INPUTS",IF(A151&lt;=(Inputs!D$17-Inputs!$B$4)*12,Inputs!D$18*(1+Inputs!D$20)^INT((A151-1)/12),0))</f>
        <v>0</v>
      </c>
      <c r="D151" s="6">
        <f>IF(Inputs!$B$26&lt;&gt;"Ready","FIX INPUTS",IF(A151&lt;=(Inputs!D$17-Inputs!$B$4)*12,Inputs!D$19,0))</f>
        <v>0</v>
      </c>
      <c r="E151" s="6">
        <f>IF(Inputs!$B$26&lt;&gt;"Ready","FIX INPUTS",IF(A151&lt;=(Inputs!D$17-Inputs!$B$4)*12,E150*(1+(((1+Inputs!D$21)*(1-Inputs!D$22))^(1/12)-1))+C151*Inputs!$B$11+D151,E150))</f>
        <v>0</v>
      </c>
      <c r="F151" s="6">
        <f>IF(Inputs!$B$26&lt;&gt;"Ready","FIX INPUTS",IF(A151&lt;=(Inputs!D$17-Inputs!$B$4)*12,F150*(1+(((1+Inputs!D$21)*(1-Inputs!D$22))^(1/12)-1))+C151*Inputs!$B$12,F150))</f>
        <v>0</v>
      </c>
      <c r="G151" s="6">
        <f>IF(Inputs!$B$26&lt;&gt;"Ready","FIX INPUTS",IF(A151&lt;=(Inputs!D$17-Inputs!$B$4)*12,G150*(1+(((1+Inputs!D$21)*(1-Inputs!D$22))^(1/12)-1))+C151*Inputs!$B$13,G150))</f>
        <v>0</v>
      </c>
      <c r="H151" s="6">
        <f>IF(Inputs!$B$26&lt;&gt;"Ready","FIX INPUTS",SUM(E151:G151))</f>
        <v>0</v>
      </c>
      <c r="I151" s="6">
        <f>IF(Inputs!$B$26&lt;&gt;"Ready","FIX INPUTS",H151/(1+Inputs!D$23)^(MIN(A151,(Inputs!D$17-Inputs!$B$4)*12)/12))</f>
        <v>0</v>
      </c>
      <c r="J151" s="6">
        <f>IF(Inputs!$B$26&lt;&gt;"Ready","FIX INPUTS",C151+J150)</f>
        <v>0</v>
      </c>
      <c r="K151" s="6">
        <f>IF(Inputs!$B$26&lt;&gt;"Ready","FIX INPUTS",D151+K150)</f>
        <v>0</v>
      </c>
    </row>
    <row r="152" spans="1:11" ht="27.95" customHeight="1" x14ac:dyDescent="0.25">
      <c r="A152" s="1">
        <v>147</v>
      </c>
      <c r="B152" s="1">
        <f>IF(Inputs!$B$26&lt;&gt;"Ready","FIX INPUTS",Inputs!$B$4+A152/12)</f>
        <v>52.25</v>
      </c>
      <c r="C152" s="6">
        <f>IF(Inputs!$B$26&lt;&gt;"Ready","FIX INPUTS",IF(A152&lt;=(Inputs!D$17-Inputs!$B$4)*12,Inputs!D$18*(1+Inputs!D$20)^INT((A152-1)/12),0))</f>
        <v>0</v>
      </c>
      <c r="D152" s="6">
        <f>IF(Inputs!$B$26&lt;&gt;"Ready","FIX INPUTS",IF(A152&lt;=(Inputs!D$17-Inputs!$B$4)*12,Inputs!D$19,0))</f>
        <v>0</v>
      </c>
      <c r="E152" s="6">
        <f>IF(Inputs!$B$26&lt;&gt;"Ready","FIX INPUTS",IF(A152&lt;=(Inputs!D$17-Inputs!$B$4)*12,E151*(1+(((1+Inputs!D$21)*(1-Inputs!D$22))^(1/12)-1))+C152*Inputs!$B$11+D152,E151))</f>
        <v>0</v>
      </c>
      <c r="F152" s="6">
        <f>IF(Inputs!$B$26&lt;&gt;"Ready","FIX INPUTS",IF(A152&lt;=(Inputs!D$17-Inputs!$B$4)*12,F151*(1+(((1+Inputs!D$21)*(1-Inputs!D$22))^(1/12)-1))+C152*Inputs!$B$12,F151))</f>
        <v>0</v>
      </c>
      <c r="G152" s="6">
        <f>IF(Inputs!$B$26&lt;&gt;"Ready","FIX INPUTS",IF(A152&lt;=(Inputs!D$17-Inputs!$B$4)*12,G151*(1+(((1+Inputs!D$21)*(1-Inputs!D$22))^(1/12)-1))+C152*Inputs!$B$13,G151))</f>
        <v>0</v>
      </c>
      <c r="H152" s="6">
        <f>IF(Inputs!$B$26&lt;&gt;"Ready","FIX INPUTS",SUM(E152:G152))</f>
        <v>0</v>
      </c>
      <c r="I152" s="6">
        <f>IF(Inputs!$B$26&lt;&gt;"Ready","FIX INPUTS",H152/(1+Inputs!D$23)^(MIN(A152,(Inputs!D$17-Inputs!$B$4)*12)/12))</f>
        <v>0</v>
      </c>
      <c r="J152" s="6">
        <f>IF(Inputs!$B$26&lt;&gt;"Ready","FIX INPUTS",C152+J151)</f>
        <v>0</v>
      </c>
      <c r="K152" s="6">
        <f>IF(Inputs!$B$26&lt;&gt;"Ready","FIX INPUTS",D152+K151)</f>
        <v>0</v>
      </c>
    </row>
    <row r="153" spans="1:11" ht="27.95" customHeight="1" x14ac:dyDescent="0.25">
      <c r="A153" s="1">
        <v>148</v>
      </c>
      <c r="B153" s="1">
        <f>IF(Inputs!$B$26&lt;&gt;"Ready","FIX INPUTS",Inputs!$B$4+A153/12)</f>
        <v>52.333333333333336</v>
      </c>
      <c r="C153" s="6">
        <f>IF(Inputs!$B$26&lt;&gt;"Ready","FIX INPUTS",IF(A153&lt;=(Inputs!D$17-Inputs!$B$4)*12,Inputs!D$18*(1+Inputs!D$20)^INT((A153-1)/12),0))</f>
        <v>0</v>
      </c>
      <c r="D153" s="6">
        <f>IF(Inputs!$B$26&lt;&gt;"Ready","FIX INPUTS",IF(A153&lt;=(Inputs!D$17-Inputs!$B$4)*12,Inputs!D$19,0))</f>
        <v>0</v>
      </c>
      <c r="E153" s="6">
        <f>IF(Inputs!$B$26&lt;&gt;"Ready","FIX INPUTS",IF(A153&lt;=(Inputs!D$17-Inputs!$B$4)*12,E152*(1+(((1+Inputs!D$21)*(1-Inputs!D$22))^(1/12)-1))+C153*Inputs!$B$11+D153,E152))</f>
        <v>0</v>
      </c>
      <c r="F153" s="6">
        <f>IF(Inputs!$B$26&lt;&gt;"Ready","FIX INPUTS",IF(A153&lt;=(Inputs!D$17-Inputs!$B$4)*12,F152*(1+(((1+Inputs!D$21)*(1-Inputs!D$22))^(1/12)-1))+C153*Inputs!$B$12,F152))</f>
        <v>0</v>
      </c>
      <c r="G153" s="6">
        <f>IF(Inputs!$B$26&lt;&gt;"Ready","FIX INPUTS",IF(A153&lt;=(Inputs!D$17-Inputs!$B$4)*12,G152*(1+(((1+Inputs!D$21)*(1-Inputs!D$22))^(1/12)-1))+C153*Inputs!$B$13,G152))</f>
        <v>0</v>
      </c>
      <c r="H153" s="6">
        <f>IF(Inputs!$B$26&lt;&gt;"Ready","FIX INPUTS",SUM(E153:G153))</f>
        <v>0</v>
      </c>
      <c r="I153" s="6">
        <f>IF(Inputs!$B$26&lt;&gt;"Ready","FIX INPUTS",H153/(1+Inputs!D$23)^(MIN(A153,(Inputs!D$17-Inputs!$B$4)*12)/12))</f>
        <v>0</v>
      </c>
      <c r="J153" s="6">
        <f>IF(Inputs!$B$26&lt;&gt;"Ready","FIX INPUTS",C153+J152)</f>
        <v>0</v>
      </c>
      <c r="K153" s="6">
        <f>IF(Inputs!$B$26&lt;&gt;"Ready","FIX INPUTS",D153+K152)</f>
        <v>0</v>
      </c>
    </row>
    <row r="154" spans="1:11" ht="27.95" customHeight="1" x14ac:dyDescent="0.25">
      <c r="A154" s="1">
        <v>149</v>
      </c>
      <c r="B154" s="1">
        <f>IF(Inputs!$B$26&lt;&gt;"Ready","FIX INPUTS",Inputs!$B$4+A154/12)</f>
        <v>52.416666666666664</v>
      </c>
      <c r="C154" s="6">
        <f>IF(Inputs!$B$26&lt;&gt;"Ready","FIX INPUTS",IF(A154&lt;=(Inputs!D$17-Inputs!$B$4)*12,Inputs!D$18*(1+Inputs!D$20)^INT((A154-1)/12),0))</f>
        <v>0</v>
      </c>
      <c r="D154" s="6">
        <f>IF(Inputs!$B$26&lt;&gt;"Ready","FIX INPUTS",IF(A154&lt;=(Inputs!D$17-Inputs!$B$4)*12,Inputs!D$19,0))</f>
        <v>0</v>
      </c>
      <c r="E154" s="6">
        <f>IF(Inputs!$B$26&lt;&gt;"Ready","FIX INPUTS",IF(A154&lt;=(Inputs!D$17-Inputs!$B$4)*12,E153*(1+(((1+Inputs!D$21)*(1-Inputs!D$22))^(1/12)-1))+C154*Inputs!$B$11+D154,E153))</f>
        <v>0</v>
      </c>
      <c r="F154" s="6">
        <f>IF(Inputs!$B$26&lt;&gt;"Ready","FIX INPUTS",IF(A154&lt;=(Inputs!D$17-Inputs!$B$4)*12,F153*(1+(((1+Inputs!D$21)*(1-Inputs!D$22))^(1/12)-1))+C154*Inputs!$B$12,F153))</f>
        <v>0</v>
      </c>
      <c r="G154" s="6">
        <f>IF(Inputs!$B$26&lt;&gt;"Ready","FIX INPUTS",IF(A154&lt;=(Inputs!D$17-Inputs!$B$4)*12,G153*(1+(((1+Inputs!D$21)*(1-Inputs!D$22))^(1/12)-1))+C154*Inputs!$B$13,G153))</f>
        <v>0</v>
      </c>
      <c r="H154" s="6">
        <f>IF(Inputs!$B$26&lt;&gt;"Ready","FIX INPUTS",SUM(E154:G154))</f>
        <v>0</v>
      </c>
      <c r="I154" s="6">
        <f>IF(Inputs!$B$26&lt;&gt;"Ready","FIX INPUTS",H154/(1+Inputs!D$23)^(MIN(A154,(Inputs!D$17-Inputs!$B$4)*12)/12))</f>
        <v>0</v>
      </c>
      <c r="J154" s="6">
        <f>IF(Inputs!$B$26&lt;&gt;"Ready","FIX INPUTS",C154+J153)</f>
        <v>0</v>
      </c>
      <c r="K154" s="6">
        <f>IF(Inputs!$B$26&lt;&gt;"Ready","FIX INPUTS",D154+K153)</f>
        <v>0</v>
      </c>
    </row>
    <row r="155" spans="1:11" ht="27.95" customHeight="1" x14ac:dyDescent="0.25">
      <c r="A155" s="1">
        <v>150</v>
      </c>
      <c r="B155" s="1">
        <f>IF(Inputs!$B$26&lt;&gt;"Ready","FIX INPUTS",Inputs!$B$4+A155/12)</f>
        <v>52.5</v>
      </c>
      <c r="C155" s="6">
        <f>IF(Inputs!$B$26&lt;&gt;"Ready","FIX INPUTS",IF(A155&lt;=(Inputs!D$17-Inputs!$B$4)*12,Inputs!D$18*(1+Inputs!D$20)^INT((A155-1)/12),0))</f>
        <v>0</v>
      </c>
      <c r="D155" s="6">
        <f>IF(Inputs!$B$26&lt;&gt;"Ready","FIX INPUTS",IF(A155&lt;=(Inputs!D$17-Inputs!$B$4)*12,Inputs!D$19,0))</f>
        <v>0</v>
      </c>
      <c r="E155" s="6">
        <f>IF(Inputs!$B$26&lt;&gt;"Ready","FIX INPUTS",IF(A155&lt;=(Inputs!D$17-Inputs!$B$4)*12,E154*(1+(((1+Inputs!D$21)*(1-Inputs!D$22))^(1/12)-1))+C155*Inputs!$B$11+D155,E154))</f>
        <v>0</v>
      </c>
      <c r="F155" s="6">
        <f>IF(Inputs!$B$26&lt;&gt;"Ready","FIX INPUTS",IF(A155&lt;=(Inputs!D$17-Inputs!$B$4)*12,F154*(1+(((1+Inputs!D$21)*(1-Inputs!D$22))^(1/12)-1))+C155*Inputs!$B$12,F154))</f>
        <v>0</v>
      </c>
      <c r="G155" s="6">
        <f>IF(Inputs!$B$26&lt;&gt;"Ready","FIX INPUTS",IF(A155&lt;=(Inputs!D$17-Inputs!$B$4)*12,G154*(1+(((1+Inputs!D$21)*(1-Inputs!D$22))^(1/12)-1))+C155*Inputs!$B$13,G154))</f>
        <v>0</v>
      </c>
      <c r="H155" s="6">
        <f>IF(Inputs!$B$26&lt;&gt;"Ready","FIX INPUTS",SUM(E155:G155))</f>
        <v>0</v>
      </c>
      <c r="I155" s="6">
        <f>IF(Inputs!$B$26&lt;&gt;"Ready","FIX INPUTS",H155/(1+Inputs!D$23)^(MIN(A155,(Inputs!D$17-Inputs!$B$4)*12)/12))</f>
        <v>0</v>
      </c>
      <c r="J155" s="6">
        <f>IF(Inputs!$B$26&lt;&gt;"Ready","FIX INPUTS",C155+J154)</f>
        <v>0</v>
      </c>
      <c r="K155" s="6">
        <f>IF(Inputs!$B$26&lt;&gt;"Ready","FIX INPUTS",D155+K154)</f>
        <v>0</v>
      </c>
    </row>
    <row r="156" spans="1:11" ht="27.95" customHeight="1" x14ac:dyDescent="0.25">
      <c r="A156" s="1">
        <v>151</v>
      </c>
      <c r="B156" s="1">
        <f>IF(Inputs!$B$26&lt;&gt;"Ready","FIX INPUTS",Inputs!$B$4+A156/12)</f>
        <v>52.583333333333336</v>
      </c>
      <c r="C156" s="6">
        <f>IF(Inputs!$B$26&lt;&gt;"Ready","FIX INPUTS",IF(A156&lt;=(Inputs!D$17-Inputs!$B$4)*12,Inputs!D$18*(1+Inputs!D$20)^INT((A156-1)/12),0))</f>
        <v>0</v>
      </c>
      <c r="D156" s="6">
        <f>IF(Inputs!$B$26&lt;&gt;"Ready","FIX INPUTS",IF(A156&lt;=(Inputs!D$17-Inputs!$B$4)*12,Inputs!D$19,0))</f>
        <v>0</v>
      </c>
      <c r="E156" s="6">
        <f>IF(Inputs!$B$26&lt;&gt;"Ready","FIX INPUTS",IF(A156&lt;=(Inputs!D$17-Inputs!$B$4)*12,E155*(1+(((1+Inputs!D$21)*(1-Inputs!D$22))^(1/12)-1))+C156*Inputs!$B$11+D156,E155))</f>
        <v>0</v>
      </c>
      <c r="F156" s="6">
        <f>IF(Inputs!$B$26&lt;&gt;"Ready","FIX INPUTS",IF(A156&lt;=(Inputs!D$17-Inputs!$B$4)*12,F155*(1+(((1+Inputs!D$21)*(1-Inputs!D$22))^(1/12)-1))+C156*Inputs!$B$12,F155))</f>
        <v>0</v>
      </c>
      <c r="G156" s="6">
        <f>IF(Inputs!$B$26&lt;&gt;"Ready","FIX INPUTS",IF(A156&lt;=(Inputs!D$17-Inputs!$B$4)*12,G155*(1+(((1+Inputs!D$21)*(1-Inputs!D$22))^(1/12)-1))+C156*Inputs!$B$13,G155))</f>
        <v>0</v>
      </c>
      <c r="H156" s="6">
        <f>IF(Inputs!$B$26&lt;&gt;"Ready","FIX INPUTS",SUM(E156:G156))</f>
        <v>0</v>
      </c>
      <c r="I156" s="6">
        <f>IF(Inputs!$B$26&lt;&gt;"Ready","FIX INPUTS",H156/(1+Inputs!D$23)^(MIN(A156,(Inputs!D$17-Inputs!$B$4)*12)/12))</f>
        <v>0</v>
      </c>
      <c r="J156" s="6">
        <f>IF(Inputs!$B$26&lt;&gt;"Ready","FIX INPUTS",C156+J155)</f>
        <v>0</v>
      </c>
      <c r="K156" s="6">
        <f>IF(Inputs!$B$26&lt;&gt;"Ready","FIX INPUTS",D156+K155)</f>
        <v>0</v>
      </c>
    </row>
    <row r="157" spans="1:11" ht="27.95" customHeight="1" x14ac:dyDescent="0.25">
      <c r="A157" s="1">
        <v>152</v>
      </c>
      <c r="B157" s="1">
        <f>IF(Inputs!$B$26&lt;&gt;"Ready","FIX INPUTS",Inputs!$B$4+A157/12)</f>
        <v>52.666666666666664</v>
      </c>
      <c r="C157" s="6">
        <f>IF(Inputs!$B$26&lt;&gt;"Ready","FIX INPUTS",IF(A157&lt;=(Inputs!D$17-Inputs!$B$4)*12,Inputs!D$18*(1+Inputs!D$20)^INT((A157-1)/12),0))</f>
        <v>0</v>
      </c>
      <c r="D157" s="6">
        <f>IF(Inputs!$B$26&lt;&gt;"Ready","FIX INPUTS",IF(A157&lt;=(Inputs!D$17-Inputs!$B$4)*12,Inputs!D$19,0))</f>
        <v>0</v>
      </c>
      <c r="E157" s="6">
        <f>IF(Inputs!$B$26&lt;&gt;"Ready","FIX INPUTS",IF(A157&lt;=(Inputs!D$17-Inputs!$B$4)*12,E156*(1+(((1+Inputs!D$21)*(1-Inputs!D$22))^(1/12)-1))+C157*Inputs!$B$11+D157,E156))</f>
        <v>0</v>
      </c>
      <c r="F157" s="6">
        <f>IF(Inputs!$B$26&lt;&gt;"Ready","FIX INPUTS",IF(A157&lt;=(Inputs!D$17-Inputs!$B$4)*12,F156*(1+(((1+Inputs!D$21)*(1-Inputs!D$22))^(1/12)-1))+C157*Inputs!$B$12,F156))</f>
        <v>0</v>
      </c>
      <c r="G157" s="6">
        <f>IF(Inputs!$B$26&lt;&gt;"Ready","FIX INPUTS",IF(A157&lt;=(Inputs!D$17-Inputs!$B$4)*12,G156*(1+(((1+Inputs!D$21)*(1-Inputs!D$22))^(1/12)-1))+C157*Inputs!$B$13,G156))</f>
        <v>0</v>
      </c>
      <c r="H157" s="6">
        <f>IF(Inputs!$B$26&lt;&gt;"Ready","FIX INPUTS",SUM(E157:G157))</f>
        <v>0</v>
      </c>
      <c r="I157" s="6">
        <f>IF(Inputs!$B$26&lt;&gt;"Ready","FIX INPUTS",H157/(1+Inputs!D$23)^(MIN(A157,(Inputs!D$17-Inputs!$B$4)*12)/12))</f>
        <v>0</v>
      </c>
      <c r="J157" s="6">
        <f>IF(Inputs!$B$26&lt;&gt;"Ready","FIX INPUTS",C157+J156)</f>
        <v>0</v>
      </c>
      <c r="K157" s="6">
        <f>IF(Inputs!$B$26&lt;&gt;"Ready","FIX INPUTS",D157+K156)</f>
        <v>0</v>
      </c>
    </row>
    <row r="158" spans="1:11" ht="27.95" customHeight="1" x14ac:dyDescent="0.25">
      <c r="A158" s="1">
        <v>153</v>
      </c>
      <c r="B158" s="1">
        <f>IF(Inputs!$B$26&lt;&gt;"Ready","FIX INPUTS",Inputs!$B$4+A158/12)</f>
        <v>52.75</v>
      </c>
      <c r="C158" s="6">
        <f>IF(Inputs!$B$26&lt;&gt;"Ready","FIX INPUTS",IF(A158&lt;=(Inputs!D$17-Inputs!$B$4)*12,Inputs!D$18*(1+Inputs!D$20)^INT((A158-1)/12),0))</f>
        <v>0</v>
      </c>
      <c r="D158" s="6">
        <f>IF(Inputs!$B$26&lt;&gt;"Ready","FIX INPUTS",IF(A158&lt;=(Inputs!D$17-Inputs!$B$4)*12,Inputs!D$19,0))</f>
        <v>0</v>
      </c>
      <c r="E158" s="6">
        <f>IF(Inputs!$B$26&lt;&gt;"Ready","FIX INPUTS",IF(A158&lt;=(Inputs!D$17-Inputs!$B$4)*12,E157*(1+(((1+Inputs!D$21)*(1-Inputs!D$22))^(1/12)-1))+C158*Inputs!$B$11+D158,E157))</f>
        <v>0</v>
      </c>
      <c r="F158" s="6">
        <f>IF(Inputs!$B$26&lt;&gt;"Ready","FIX INPUTS",IF(A158&lt;=(Inputs!D$17-Inputs!$B$4)*12,F157*(1+(((1+Inputs!D$21)*(1-Inputs!D$22))^(1/12)-1))+C158*Inputs!$B$12,F157))</f>
        <v>0</v>
      </c>
      <c r="G158" s="6">
        <f>IF(Inputs!$B$26&lt;&gt;"Ready","FIX INPUTS",IF(A158&lt;=(Inputs!D$17-Inputs!$B$4)*12,G157*(1+(((1+Inputs!D$21)*(1-Inputs!D$22))^(1/12)-1))+C158*Inputs!$B$13,G157))</f>
        <v>0</v>
      </c>
      <c r="H158" s="6">
        <f>IF(Inputs!$B$26&lt;&gt;"Ready","FIX INPUTS",SUM(E158:G158))</f>
        <v>0</v>
      </c>
      <c r="I158" s="6">
        <f>IF(Inputs!$B$26&lt;&gt;"Ready","FIX INPUTS",H158/(1+Inputs!D$23)^(MIN(A158,(Inputs!D$17-Inputs!$B$4)*12)/12))</f>
        <v>0</v>
      </c>
      <c r="J158" s="6">
        <f>IF(Inputs!$B$26&lt;&gt;"Ready","FIX INPUTS",C158+J157)</f>
        <v>0</v>
      </c>
      <c r="K158" s="6">
        <f>IF(Inputs!$B$26&lt;&gt;"Ready","FIX INPUTS",D158+K157)</f>
        <v>0</v>
      </c>
    </row>
    <row r="159" spans="1:11" ht="27.95" customHeight="1" x14ac:dyDescent="0.25">
      <c r="A159" s="1">
        <v>154</v>
      </c>
      <c r="B159" s="1">
        <f>IF(Inputs!$B$26&lt;&gt;"Ready","FIX INPUTS",Inputs!$B$4+A159/12)</f>
        <v>52.833333333333336</v>
      </c>
      <c r="C159" s="6">
        <f>IF(Inputs!$B$26&lt;&gt;"Ready","FIX INPUTS",IF(A159&lt;=(Inputs!D$17-Inputs!$B$4)*12,Inputs!D$18*(1+Inputs!D$20)^INT((A159-1)/12),0))</f>
        <v>0</v>
      </c>
      <c r="D159" s="6">
        <f>IF(Inputs!$B$26&lt;&gt;"Ready","FIX INPUTS",IF(A159&lt;=(Inputs!D$17-Inputs!$B$4)*12,Inputs!D$19,0))</f>
        <v>0</v>
      </c>
      <c r="E159" s="6">
        <f>IF(Inputs!$B$26&lt;&gt;"Ready","FIX INPUTS",IF(A159&lt;=(Inputs!D$17-Inputs!$B$4)*12,E158*(1+(((1+Inputs!D$21)*(1-Inputs!D$22))^(1/12)-1))+C159*Inputs!$B$11+D159,E158))</f>
        <v>0</v>
      </c>
      <c r="F159" s="6">
        <f>IF(Inputs!$B$26&lt;&gt;"Ready","FIX INPUTS",IF(A159&lt;=(Inputs!D$17-Inputs!$B$4)*12,F158*(1+(((1+Inputs!D$21)*(1-Inputs!D$22))^(1/12)-1))+C159*Inputs!$B$12,F158))</f>
        <v>0</v>
      </c>
      <c r="G159" s="6">
        <f>IF(Inputs!$B$26&lt;&gt;"Ready","FIX INPUTS",IF(A159&lt;=(Inputs!D$17-Inputs!$B$4)*12,G158*(1+(((1+Inputs!D$21)*(1-Inputs!D$22))^(1/12)-1))+C159*Inputs!$B$13,G158))</f>
        <v>0</v>
      </c>
      <c r="H159" s="6">
        <f>IF(Inputs!$B$26&lt;&gt;"Ready","FIX INPUTS",SUM(E159:G159))</f>
        <v>0</v>
      </c>
      <c r="I159" s="6">
        <f>IF(Inputs!$B$26&lt;&gt;"Ready","FIX INPUTS",H159/(1+Inputs!D$23)^(MIN(A159,(Inputs!D$17-Inputs!$B$4)*12)/12))</f>
        <v>0</v>
      </c>
      <c r="J159" s="6">
        <f>IF(Inputs!$B$26&lt;&gt;"Ready","FIX INPUTS",C159+J158)</f>
        <v>0</v>
      </c>
      <c r="K159" s="6">
        <f>IF(Inputs!$B$26&lt;&gt;"Ready","FIX INPUTS",D159+K158)</f>
        <v>0</v>
      </c>
    </row>
    <row r="160" spans="1:11" ht="27.95" customHeight="1" x14ac:dyDescent="0.25">
      <c r="A160" s="1">
        <v>155</v>
      </c>
      <c r="B160" s="1">
        <f>IF(Inputs!$B$26&lt;&gt;"Ready","FIX INPUTS",Inputs!$B$4+A160/12)</f>
        <v>52.916666666666664</v>
      </c>
      <c r="C160" s="6">
        <f>IF(Inputs!$B$26&lt;&gt;"Ready","FIX INPUTS",IF(A160&lt;=(Inputs!D$17-Inputs!$B$4)*12,Inputs!D$18*(1+Inputs!D$20)^INT((A160-1)/12),0))</f>
        <v>0</v>
      </c>
      <c r="D160" s="6">
        <f>IF(Inputs!$B$26&lt;&gt;"Ready","FIX INPUTS",IF(A160&lt;=(Inputs!D$17-Inputs!$B$4)*12,Inputs!D$19,0))</f>
        <v>0</v>
      </c>
      <c r="E160" s="6">
        <f>IF(Inputs!$B$26&lt;&gt;"Ready","FIX INPUTS",IF(A160&lt;=(Inputs!D$17-Inputs!$B$4)*12,E159*(1+(((1+Inputs!D$21)*(1-Inputs!D$22))^(1/12)-1))+C160*Inputs!$B$11+D160,E159))</f>
        <v>0</v>
      </c>
      <c r="F160" s="6">
        <f>IF(Inputs!$B$26&lt;&gt;"Ready","FIX INPUTS",IF(A160&lt;=(Inputs!D$17-Inputs!$B$4)*12,F159*(1+(((1+Inputs!D$21)*(1-Inputs!D$22))^(1/12)-1))+C160*Inputs!$B$12,F159))</f>
        <v>0</v>
      </c>
      <c r="G160" s="6">
        <f>IF(Inputs!$B$26&lt;&gt;"Ready","FIX INPUTS",IF(A160&lt;=(Inputs!D$17-Inputs!$B$4)*12,G159*(1+(((1+Inputs!D$21)*(1-Inputs!D$22))^(1/12)-1))+C160*Inputs!$B$13,G159))</f>
        <v>0</v>
      </c>
      <c r="H160" s="6">
        <f>IF(Inputs!$B$26&lt;&gt;"Ready","FIX INPUTS",SUM(E160:G160))</f>
        <v>0</v>
      </c>
      <c r="I160" s="6">
        <f>IF(Inputs!$B$26&lt;&gt;"Ready","FIX INPUTS",H160/(1+Inputs!D$23)^(MIN(A160,(Inputs!D$17-Inputs!$B$4)*12)/12))</f>
        <v>0</v>
      </c>
      <c r="J160" s="6">
        <f>IF(Inputs!$B$26&lt;&gt;"Ready","FIX INPUTS",C160+J159)</f>
        <v>0</v>
      </c>
      <c r="K160" s="6">
        <f>IF(Inputs!$B$26&lt;&gt;"Ready","FIX INPUTS",D160+K159)</f>
        <v>0</v>
      </c>
    </row>
    <row r="161" spans="1:11" ht="27.95" customHeight="1" x14ac:dyDescent="0.25">
      <c r="A161" s="1">
        <v>156</v>
      </c>
      <c r="B161" s="1">
        <f>IF(Inputs!$B$26&lt;&gt;"Ready","FIX INPUTS",Inputs!$B$4+A161/12)</f>
        <v>53</v>
      </c>
      <c r="C161" s="6">
        <f>IF(Inputs!$B$26&lt;&gt;"Ready","FIX INPUTS",IF(A161&lt;=(Inputs!D$17-Inputs!$B$4)*12,Inputs!D$18*(1+Inputs!D$20)^INT((A161-1)/12),0))</f>
        <v>0</v>
      </c>
      <c r="D161" s="6">
        <f>IF(Inputs!$B$26&lt;&gt;"Ready","FIX INPUTS",IF(A161&lt;=(Inputs!D$17-Inputs!$B$4)*12,Inputs!D$19,0))</f>
        <v>0</v>
      </c>
      <c r="E161" s="6">
        <f>IF(Inputs!$B$26&lt;&gt;"Ready","FIX INPUTS",IF(A161&lt;=(Inputs!D$17-Inputs!$B$4)*12,E160*(1+(((1+Inputs!D$21)*(1-Inputs!D$22))^(1/12)-1))+C161*Inputs!$B$11+D161,E160))</f>
        <v>0</v>
      </c>
      <c r="F161" s="6">
        <f>IF(Inputs!$B$26&lt;&gt;"Ready","FIX INPUTS",IF(A161&lt;=(Inputs!D$17-Inputs!$B$4)*12,F160*(1+(((1+Inputs!D$21)*(1-Inputs!D$22))^(1/12)-1))+C161*Inputs!$B$12,F160))</f>
        <v>0</v>
      </c>
      <c r="G161" s="6">
        <f>IF(Inputs!$B$26&lt;&gt;"Ready","FIX INPUTS",IF(A161&lt;=(Inputs!D$17-Inputs!$B$4)*12,G160*(1+(((1+Inputs!D$21)*(1-Inputs!D$22))^(1/12)-1))+C161*Inputs!$B$13,G160))</f>
        <v>0</v>
      </c>
      <c r="H161" s="6">
        <f>IF(Inputs!$B$26&lt;&gt;"Ready","FIX INPUTS",SUM(E161:G161))</f>
        <v>0</v>
      </c>
      <c r="I161" s="6">
        <f>IF(Inputs!$B$26&lt;&gt;"Ready","FIX INPUTS",H161/(1+Inputs!D$23)^(MIN(A161,(Inputs!D$17-Inputs!$B$4)*12)/12))</f>
        <v>0</v>
      </c>
      <c r="J161" s="6">
        <f>IF(Inputs!$B$26&lt;&gt;"Ready","FIX INPUTS",C161+J160)</f>
        <v>0</v>
      </c>
      <c r="K161" s="6">
        <f>IF(Inputs!$B$26&lt;&gt;"Ready","FIX INPUTS",D161+K160)</f>
        <v>0</v>
      </c>
    </row>
    <row r="162" spans="1:11" ht="27.95" customHeight="1" x14ac:dyDescent="0.25">
      <c r="A162" s="1">
        <v>157</v>
      </c>
      <c r="B162" s="1">
        <f>IF(Inputs!$B$26&lt;&gt;"Ready","FIX INPUTS",Inputs!$B$4+A162/12)</f>
        <v>53.083333333333336</v>
      </c>
      <c r="C162" s="6">
        <f>IF(Inputs!$B$26&lt;&gt;"Ready","FIX INPUTS",IF(A162&lt;=(Inputs!D$17-Inputs!$B$4)*12,Inputs!D$18*(1+Inputs!D$20)^INT((A162-1)/12),0))</f>
        <v>0</v>
      </c>
      <c r="D162" s="6">
        <f>IF(Inputs!$B$26&lt;&gt;"Ready","FIX INPUTS",IF(A162&lt;=(Inputs!D$17-Inputs!$B$4)*12,Inputs!D$19,0))</f>
        <v>0</v>
      </c>
      <c r="E162" s="6">
        <f>IF(Inputs!$B$26&lt;&gt;"Ready","FIX INPUTS",IF(A162&lt;=(Inputs!D$17-Inputs!$B$4)*12,E161*(1+(((1+Inputs!D$21)*(1-Inputs!D$22))^(1/12)-1))+C162*Inputs!$B$11+D162,E161))</f>
        <v>0</v>
      </c>
      <c r="F162" s="6">
        <f>IF(Inputs!$B$26&lt;&gt;"Ready","FIX INPUTS",IF(A162&lt;=(Inputs!D$17-Inputs!$B$4)*12,F161*(1+(((1+Inputs!D$21)*(1-Inputs!D$22))^(1/12)-1))+C162*Inputs!$B$12,F161))</f>
        <v>0</v>
      </c>
      <c r="G162" s="6">
        <f>IF(Inputs!$B$26&lt;&gt;"Ready","FIX INPUTS",IF(A162&lt;=(Inputs!D$17-Inputs!$B$4)*12,G161*(1+(((1+Inputs!D$21)*(1-Inputs!D$22))^(1/12)-1))+C162*Inputs!$B$13,G161))</f>
        <v>0</v>
      </c>
      <c r="H162" s="6">
        <f>IF(Inputs!$B$26&lt;&gt;"Ready","FIX INPUTS",SUM(E162:G162))</f>
        <v>0</v>
      </c>
      <c r="I162" s="6">
        <f>IF(Inputs!$B$26&lt;&gt;"Ready","FIX INPUTS",H162/(1+Inputs!D$23)^(MIN(A162,(Inputs!D$17-Inputs!$B$4)*12)/12))</f>
        <v>0</v>
      </c>
      <c r="J162" s="6">
        <f>IF(Inputs!$B$26&lt;&gt;"Ready","FIX INPUTS",C162+J161)</f>
        <v>0</v>
      </c>
      <c r="K162" s="6">
        <f>IF(Inputs!$B$26&lt;&gt;"Ready","FIX INPUTS",D162+K161)</f>
        <v>0</v>
      </c>
    </row>
    <row r="163" spans="1:11" ht="27.95" customHeight="1" x14ac:dyDescent="0.25">
      <c r="A163" s="1">
        <v>158</v>
      </c>
      <c r="B163" s="1">
        <f>IF(Inputs!$B$26&lt;&gt;"Ready","FIX INPUTS",Inputs!$B$4+A163/12)</f>
        <v>53.166666666666664</v>
      </c>
      <c r="C163" s="6">
        <f>IF(Inputs!$B$26&lt;&gt;"Ready","FIX INPUTS",IF(A163&lt;=(Inputs!D$17-Inputs!$B$4)*12,Inputs!D$18*(1+Inputs!D$20)^INT((A163-1)/12),0))</f>
        <v>0</v>
      </c>
      <c r="D163" s="6">
        <f>IF(Inputs!$B$26&lt;&gt;"Ready","FIX INPUTS",IF(A163&lt;=(Inputs!D$17-Inputs!$B$4)*12,Inputs!D$19,0))</f>
        <v>0</v>
      </c>
      <c r="E163" s="6">
        <f>IF(Inputs!$B$26&lt;&gt;"Ready","FIX INPUTS",IF(A163&lt;=(Inputs!D$17-Inputs!$B$4)*12,E162*(1+(((1+Inputs!D$21)*(1-Inputs!D$22))^(1/12)-1))+C163*Inputs!$B$11+D163,E162))</f>
        <v>0</v>
      </c>
      <c r="F163" s="6">
        <f>IF(Inputs!$B$26&lt;&gt;"Ready","FIX INPUTS",IF(A163&lt;=(Inputs!D$17-Inputs!$B$4)*12,F162*(1+(((1+Inputs!D$21)*(1-Inputs!D$22))^(1/12)-1))+C163*Inputs!$B$12,F162))</f>
        <v>0</v>
      </c>
      <c r="G163" s="6">
        <f>IF(Inputs!$B$26&lt;&gt;"Ready","FIX INPUTS",IF(A163&lt;=(Inputs!D$17-Inputs!$B$4)*12,G162*(1+(((1+Inputs!D$21)*(1-Inputs!D$22))^(1/12)-1))+C163*Inputs!$B$13,G162))</f>
        <v>0</v>
      </c>
      <c r="H163" s="6">
        <f>IF(Inputs!$B$26&lt;&gt;"Ready","FIX INPUTS",SUM(E163:G163))</f>
        <v>0</v>
      </c>
      <c r="I163" s="6">
        <f>IF(Inputs!$B$26&lt;&gt;"Ready","FIX INPUTS",H163/(1+Inputs!D$23)^(MIN(A163,(Inputs!D$17-Inputs!$B$4)*12)/12))</f>
        <v>0</v>
      </c>
      <c r="J163" s="6">
        <f>IF(Inputs!$B$26&lt;&gt;"Ready","FIX INPUTS",C163+J162)</f>
        <v>0</v>
      </c>
      <c r="K163" s="6">
        <f>IF(Inputs!$B$26&lt;&gt;"Ready","FIX INPUTS",D163+K162)</f>
        <v>0</v>
      </c>
    </row>
    <row r="164" spans="1:11" ht="27.95" customHeight="1" x14ac:dyDescent="0.25">
      <c r="A164" s="1">
        <v>159</v>
      </c>
      <c r="B164" s="1">
        <f>IF(Inputs!$B$26&lt;&gt;"Ready","FIX INPUTS",Inputs!$B$4+A164/12)</f>
        <v>53.25</v>
      </c>
      <c r="C164" s="6">
        <f>IF(Inputs!$B$26&lt;&gt;"Ready","FIX INPUTS",IF(A164&lt;=(Inputs!D$17-Inputs!$B$4)*12,Inputs!D$18*(1+Inputs!D$20)^INT((A164-1)/12),0))</f>
        <v>0</v>
      </c>
      <c r="D164" s="6">
        <f>IF(Inputs!$B$26&lt;&gt;"Ready","FIX INPUTS",IF(A164&lt;=(Inputs!D$17-Inputs!$B$4)*12,Inputs!D$19,0))</f>
        <v>0</v>
      </c>
      <c r="E164" s="6">
        <f>IF(Inputs!$B$26&lt;&gt;"Ready","FIX INPUTS",IF(A164&lt;=(Inputs!D$17-Inputs!$B$4)*12,E163*(1+(((1+Inputs!D$21)*(1-Inputs!D$22))^(1/12)-1))+C164*Inputs!$B$11+D164,E163))</f>
        <v>0</v>
      </c>
      <c r="F164" s="6">
        <f>IF(Inputs!$B$26&lt;&gt;"Ready","FIX INPUTS",IF(A164&lt;=(Inputs!D$17-Inputs!$B$4)*12,F163*(1+(((1+Inputs!D$21)*(1-Inputs!D$22))^(1/12)-1))+C164*Inputs!$B$12,F163))</f>
        <v>0</v>
      </c>
      <c r="G164" s="6">
        <f>IF(Inputs!$B$26&lt;&gt;"Ready","FIX INPUTS",IF(A164&lt;=(Inputs!D$17-Inputs!$B$4)*12,G163*(1+(((1+Inputs!D$21)*(1-Inputs!D$22))^(1/12)-1))+C164*Inputs!$B$13,G163))</f>
        <v>0</v>
      </c>
      <c r="H164" s="6">
        <f>IF(Inputs!$B$26&lt;&gt;"Ready","FIX INPUTS",SUM(E164:G164))</f>
        <v>0</v>
      </c>
      <c r="I164" s="6">
        <f>IF(Inputs!$B$26&lt;&gt;"Ready","FIX INPUTS",H164/(1+Inputs!D$23)^(MIN(A164,(Inputs!D$17-Inputs!$B$4)*12)/12))</f>
        <v>0</v>
      </c>
      <c r="J164" s="6">
        <f>IF(Inputs!$B$26&lt;&gt;"Ready","FIX INPUTS",C164+J163)</f>
        <v>0</v>
      </c>
      <c r="K164" s="6">
        <f>IF(Inputs!$B$26&lt;&gt;"Ready","FIX INPUTS",D164+K163)</f>
        <v>0</v>
      </c>
    </row>
    <row r="165" spans="1:11" ht="27.95" customHeight="1" x14ac:dyDescent="0.25">
      <c r="A165" s="1">
        <v>160</v>
      </c>
      <c r="B165" s="1">
        <f>IF(Inputs!$B$26&lt;&gt;"Ready","FIX INPUTS",Inputs!$B$4+A165/12)</f>
        <v>53.333333333333336</v>
      </c>
      <c r="C165" s="6">
        <f>IF(Inputs!$B$26&lt;&gt;"Ready","FIX INPUTS",IF(A165&lt;=(Inputs!D$17-Inputs!$B$4)*12,Inputs!D$18*(1+Inputs!D$20)^INT((A165-1)/12),0))</f>
        <v>0</v>
      </c>
      <c r="D165" s="6">
        <f>IF(Inputs!$B$26&lt;&gt;"Ready","FIX INPUTS",IF(A165&lt;=(Inputs!D$17-Inputs!$B$4)*12,Inputs!D$19,0))</f>
        <v>0</v>
      </c>
      <c r="E165" s="6">
        <f>IF(Inputs!$B$26&lt;&gt;"Ready","FIX INPUTS",IF(A165&lt;=(Inputs!D$17-Inputs!$B$4)*12,E164*(1+(((1+Inputs!D$21)*(1-Inputs!D$22))^(1/12)-1))+C165*Inputs!$B$11+D165,E164))</f>
        <v>0</v>
      </c>
      <c r="F165" s="6">
        <f>IF(Inputs!$B$26&lt;&gt;"Ready","FIX INPUTS",IF(A165&lt;=(Inputs!D$17-Inputs!$B$4)*12,F164*(1+(((1+Inputs!D$21)*(1-Inputs!D$22))^(1/12)-1))+C165*Inputs!$B$12,F164))</f>
        <v>0</v>
      </c>
      <c r="G165" s="6">
        <f>IF(Inputs!$B$26&lt;&gt;"Ready","FIX INPUTS",IF(A165&lt;=(Inputs!D$17-Inputs!$B$4)*12,G164*(1+(((1+Inputs!D$21)*(1-Inputs!D$22))^(1/12)-1))+C165*Inputs!$B$13,G164))</f>
        <v>0</v>
      </c>
      <c r="H165" s="6">
        <f>IF(Inputs!$B$26&lt;&gt;"Ready","FIX INPUTS",SUM(E165:G165))</f>
        <v>0</v>
      </c>
      <c r="I165" s="6">
        <f>IF(Inputs!$B$26&lt;&gt;"Ready","FIX INPUTS",H165/(1+Inputs!D$23)^(MIN(A165,(Inputs!D$17-Inputs!$B$4)*12)/12))</f>
        <v>0</v>
      </c>
      <c r="J165" s="6">
        <f>IF(Inputs!$B$26&lt;&gt;"Ready","FIX INPUTS",C165+J164)</f>
        <v>0</v>
      </c>
      <c r="K165" s="6">
        <f>IF(Inputs!$B$26&lt;&gt;"Ready","FIX INPUTS",D165+K164)</f>
        <v>0</v>
      </c>
    </row>
    <row r="166" spans="1:11" ht="27.95" customHeight="1" x14ac:dyDescent="0.25">
      <c r="A166" s="1">
        <v>161</v>
      </c>
      <c r="B166" s="1">
        <f>IF(Inputs!$B$26&lt;&gt;"Ready","FIX INPUTS",Inputs!$B$4+A166/12)</f>
        <v>53.416666666666664</v>
      </c>
      <c r="C166" s="6">
        <f>IF(Inputs!$B$26&lt;&gt;"Ready","FIX INPUTS",IF(A166&lt;=(Inputs!D$17-Inputs!$B$4)*12,Inputs!D$18*(1+Inputs!D$20)^INT((A166-1)/12),0))</f>
        <v>0</v>
      </c>
      <c r="D166" s="6">
        <f>IF(Inputs!$B$26&lt;&gt;"Ready","FIX INPUTS",IF(A166&lt;=(Inputs!D$17-Inputs!$B$4)*12,Inputs!D$19,0))</f>
        <v>0</v>
      </c>
      <c r="E166" s="6">
        <f>IF(Inputs!$B$26&lt;&gt;"Ready","FIX INPUTS",IF(A166&lt;=(Inputs!D$17-Inputs!$B$4)*12,E165*(1+(((1+Inputs!D$21)*(1-Inputs!D$22))^(1/12)-1))+C166*Inputs!$B$11+D166,E165))</f>
        <v>0</v>
      </c>
      <c r="F166" s="6">
        <f>IF(Inputs!$B$26&lt;&gt;"Ready","FIX INPUTS",IF(A166&lt;=(Inputs!D$17-Inputs!$B$4)*12,F165*(1+(((1+Inputs!D$21)*(1-Inputs!D$22))^(1/12)-1))+C166*Inputs!$B$12,F165))</f>
        <v>0</v>
      </c>
      <c r="G166" s="6">
        <f>IF(Inputs!$B$26&lt;&gt;"Ready","FIX INPUTS",IF(A166&lt;=(Inputs!D$17-Inputs!$B$4)*12,G165*(1+(((1+Inputs!D$21)*(1-Inputs!D$22))^(1/12)-1))+C166*Inputs!$B$13,G165))</f>
        <v>0</v>
      </c>
      <c r="H166" s="6">
        <f>IF(Inputs!$B$26&lt;&gt;"Ready","FIX INPUTS",SUM(E166:G166))</f>
        <v>0</v>
      </c>
      <c r="I166" s="6">
        <f>IF(Inputs!$B$26&lt;&gt;"Ready","FIX INPUTS",H166/(1+Inputs!D$23)^(MIN(A166,(Inputs!D$17-Inputs!$B$4)*12)/12))</f>
        <v>0</v>
      </c>
      <c r="J166" s="6">
        <f>IF(Inputs!$B$26&lt;&gt;"Ready","FIX INPUTS",C166+J165)</f>
        <v>0</v>
      </c>
      <c r="K166" s="6">
        <f>IF(Inputs!$B$26&lt;&gt;"Ready","FIX INPUTS",D166+K165)</f>
        <v>0</v>
      </c>
    </row>
    <row r="167" spans="1:11" ht="27.95" customHeight="1" x14ac:dyDescent="0.25">
      <c r="A167" s="1">
        <v>162</v>
      </c>
      <c r="B167" s="1">
        <f>IF(Inputs!$B$26&lt;&gt;"Ready","FIX INPUTS",Inputs!$B$4+A167/12)</f>
        <v>53.5</v>
      </c>
      <c r="C167" s="6">
        <f>IF(Inputs!$B$26&lt;&gt;"Ready","FIX INPUTS",IF(A167&lt;=(Inputs!D$17-Inputs!$B$4)*12,Inputs!D$18*(1+Inputs!D$20)^INT((A167-1)/12),0))</f>
        <v>0</v>
      </c>
      <c r="D167" s="6">
        <f>IF(Inputs!$B$26&lt;&gt;"Ready","FIX INPUTS",IF(A167&lt;=(Inputs!D$17-Inputs!$B$4)*12,Inputs!D$19,0))</f>
        <v>0</v>
      </c>
      <c r="E167" s="6">
        <f>IF(Inputs!$B$26&lt;&gt;"Ready","FIX INPUTS",IF(A167&lt;=(Inputs!D$17-Inputs!$B$4)*12,E166*(1+(((1+Inputs!D$21)*(1-Inputs!D$22))^(1/12)-1))+C167*Inputs!$B$11+D167,E166))</f>
        <v>0</v>
      </c>
      <c r="F167" s="6">
        <f>IF(Inputs!$B$26&lt;&gt;"Ready","FIX INPUTS",IF(A167&lt;=(Inputs!D$17-Inputs!$B$4)*12,F166*(1+(((1+Inputs!D$21)*(1-Inputs!D$22))^(1/12)-1))+C167*Inputs!$B$12,F166))</f>
        <v>0</v>
      </c>
      <c r="G167" s="6">
        <f>IF(Inputs!$B$26&lt;&gt;"Ready","FIX INPUTS",IF(A167&lt;=(Inputs!D$17-Inputs!$B$4)*12,G166*(1+(((1+Inputs!D$21)*(1-Inputs!D$22))^(1/12)-1))+C167*Inputs!$B$13,G166))</f>
        <v>0</v>
      </c>
      <c r="H167" s="6">
        <f>IF(Inputs!$B$26&lt;&gt;"Ready","FIX INPUTS",SUM(E167:G167))</f>
        <v>0</v>
      </c>
      <c r="I167" s="6">
        <f>IF(Inputs!$B$26&lt;&gt;"Ready","FIX INPUTS",H167/(1+Inputs!D$23)^(MIN(A167,(Inputs!D$17-Inputs!$B$4)*12)/12))</f>
        <v>0</v>
      </c>
      <c r="J167" s="6">
        <f>IF(Inputs!$B$26&lt;&gt;"Ready","FIX INPUTS",C167+J166)</f>
        <v>0</v>
      </c>
      <c r="K167" s="6">
        <f>IF(Inputs!$B$26&lt;&gt;"Ready","FIX INPUTS",D167+K166)</f>
        <v>0</v>
      </c>
    </row>
    <row r="168" spans="1:11" ht="27.95" customHeight="1" x14ac:dyDescent="0.25">
      <c r="A168" s="1">
        <v>163</v>
      </c>
      <c r="B168" s="1">
        <f>IF(Inputs!$B$26&lt;&gt;"Ready","FIX INPUTS",Inputs!$B$4+A168/12)</f>
        <v>53.583333333333336</v>
      </c>
      <c r="C168" s="6">
        <f>IF(Inputs!$B$26&lt;&gt;"Ready","FIX INPUTS",IF(A168&lt;=(Inputs!D$17-Inputs!$B$4)*12,Inputs!D$18*(1+Inputs!D$20)^INT((A168-1)/12),0))</f>
        <v>0</v>
      </c>
      <c r="D168" s="6">
        <f>IF(Inputs!$B$26&lt;&gt;"Ready","FIX INPUTS",IF(A168&lt;=(Inputs!D$17-Inputs!$B$4)*12,Inputs!D$19,0))</f>
        <v>0</v>
      </c>
      <c r="E168" s="6">
        <f>IF(Inputs!$B$26&lt;&gt;"Ready","FIX INPUTS",IF(A168&lt;=(Inputs!D$17-Inputs!$B$4)*12,E167*(1+(((1+Inputs!D$21)*(1-Inputs!D$22))^(1/12)-1))+C168*Inputs!$B$11+D168,E167))</f>
        <v>0</v>
      </c>
      <c r="F168" s="6">
        <f>IF(Inputs!$B$26&lt;&gt;"Ready","FIX INPUTS",IF(A168&lt;=(Inputs!D$17-Inputs!$B$4)*12,F167*(1+(((1+Inputs!D$21)*(1-Inputs!D$22))^(1/12)-1))+C168*Inputs!$B$12,F167))</f>
        <v>0</v>
      </c>
      <c r="G168" s="6">
        <f>IF(Inputs!$B$26&lt;&gt;"Ready","FIX INPUTS",IF(A168&lt;=(Inputs!D$17-Inputs!$B$4)*12,G167*(1+(((1+Inputs!D$21)*(1-Inputs!D$22))^(1/12)-1))+C168*Inputs!$B$13,G167))</f>
        <v>0</v>
      </c>
      <c r="H168" s="6">
        <f>IF(Inputs!$B$26&lt;&gt;"Ready","FIX INPUTS",SUM(E168:G168))</f>
        <v>0</v>
      </c>
      <c r="I168" s="6">
        <f>IF(Inputs!$B$26&lt;&gt;"Ready","FIX INPUTS",H168/(1+Inputs!D$23)^(MIN(A168,(Inputs!D$17-Inputs!$B$4)*12)/12))</f>
        <v>0</v>
      </c>
      <c r="J168" s="6">
        <f>IF(Inputs!$B$26&lt;&gt;"Ready","FIX INPUTS",C168+J167)</f>
        <v>0</v>
      </c>
      <c r="K168" s="6">
        <f>IF(Inputs!$B$26&lt;&gt;"Ready","FIX INPUTS",D168+K167)</f>
        <v>0</v>
      </c>
    </row>
    <row r="169" spans="1:11" ht="27.95" customHeight="1" x14ac:dyDescent="0.25">
      <c r="A169" s="1">
        <v>164</v>
      </c>
      <c r="B169" s="1">
        <f>IF(Inputs!$B$26&lt;&gt;"Ready","FIX INPUTS",Inputs!$B$4+A169/12)</f>
        <v>53.666666666666664</v>
      </c>
      <c r="C169" s="6">
        <f>IF(Inputs!$B$26&lt;&gt;"Ready","FIX INPUTS",IF(A169&lt;=(Inputs!D$17-Inputs!$B$4)*12,Inputs!D$18*(1+Inputs!D$20)^INT((A169-1)/12),0))</f>
        <v>0</v>
      </c>
      <c r="D169" s="6">
        <f>IF(Inputs!$B$26&lt;&gt;"Ready","FIX INPUTS",IF(A169&lt;=(Inputs!D$17-Inputs!$B$4)*12,Inputs!D$19,0))</f>
        <v>0</v>
      </c>
      <c r="E169" s="6">
        <f>IF(Inputs!$B$26&lt;&gt;"Ready","FIX INPUTS",IF(A169&lt;=(Inputs!D$17-Inputs!$B$4)*12,E168*(1+(((1+Inputs!D$21)*(1-Inputs!D$22))^(1/12)-1))+C169*Inputs!$B$11+D169,E168))</f>
        <v>0</v>
      </c>
      <c r="F169" s="6">
        <f>IF(Inputs!$B$26&lt;&gt;"Ready","FIX INPUTS",IF(A169&lt;=(Inputs!D$17-Inputs!$B$4)*12,F168*(1+(((1+Inputs!D$21)*(1-Inputs!D$22))^(1/12)-1))+C169*Inputs!$B$12,F168))</f>
        <v>0</v>
      </c>
      <c r="G169" s="6">
        <f>IF(Inputs!$B$26&lt;&gt;"Ready","FIX INPUTS",IF(A169&lt;=(Inputs!D$17-Inputs!$B$4)*12,G168*(1+(((1+Inputs!D$21)*(1-Inputs!D$22))^(1/12)-1))+C169*Inputs!$B$13,G168))</f>
        <v>0</v>
      </c>
      <c r="H169" s="6">
        <f>IF(Inputs!$B$26&lt;&gt;"Ready","FIX INPUTS",SUM(E169:G169))</f>
        <v>0</v>
      </c>
      <c r="I169" s="6">
        <f>IF(Inputs!$B$26&lt;&gt;"Ready","FIX INPUTS",H169/(1+Inputs!D$23)^(MIN(A169,(Inputs!D$17-Inputs!$B$4)*12)/12))</f>
        <v>0</v>
      </c>
      <c r="J169" s="6">
        <f>IF(Inputs!$B$26&lt;&gt;"Ready","FIX INPUTS",C169+J168)</f>
        <v>0</v>
      </c>
      <c r="K169" s="6">
        <f>IF(Inputs!$B$26&lt;&gt;"Ready","FIX INPUTS",D169+K168)</f>
        <v>0</v>
      </c>
    </row>
    <row r="170" spans="1:11" ht="27.95" customHeight="1" x14ac:dyDescent="0.25">
      <c r="A170" s="1">
        <v>165</v>
      </c>
      <c r="B170" s="1">
        <f>IF(Inputs!$B$26&lt;&gt;"Ready","FIX INPUTS",Inputs!$B$4+A170/12)</f>
        <v>53.75</v>
      </c>
      <c r="C170" s="6">
        <f>IF(Inputs!$B$26&lt;&gt;"Ready","FIX INPUTS",IF(A170&lt;=(Inputs!D$17-Inputs!$B$4)*12,Inputs!D$18*(1+Inputs!D$20)^INT((A170-1)/12),0))</f>
        <v>0</v>
      </c>
      <c r="D170" s="6">
        <f>IF(Inputs!$B$26&lt;&gt;"Ready","FIX INPUTS",IF(A170&lt;=(Inputs!D$17-Inputs!$B$4)*12,Inputs!D$19,0))</f>
        <v>0</v>
      </c>
      <c r="E170" s="6">
        <f>IF(Inputs!$B$26&lt;&gt;"Ready","FIX INPUTS",IF(A170&lt;=(Inputs!D$17-Inputs!$B$4)*12,E169*(1+(((1+Inputs!D$21)*(1-Inputs!D$22))^(1/12)-1))+C170*Inputs!$B$11+D170,E169))</f>
        <v>0</v>
      </c>
      <c r="F170" s="6">
        <f>IF(Inputs!$B$26&lt;&gt;"Ready","FIX INPUTS",IF(A170&lt;=(Inputs!D$17-Inputs!$B$4)*12,F169*(1+(((1+Inputs!D$21)*(1-Inputs!D$22))^(1/12)-1))+C170*Inputs!$B$12,F169))</f>
        <v>0</v>
      </c>
      <c r="G170" s="6">
        <f>IF(Inputs!$B$26&lt;&gt;"Ready","FIX INPUTS",IF(A170&lt;=(Inputs!D$17-Inputs!$B$4)*12,G169*(1+(((1+Inputs!D$21)*(1-Inputs!D$22))^(1/12)-1))+C170*Inputs!$B$13,G169))</f>
        <v>0</v>
      </c>
      <c r="H170" s="6">
        <f>IF(Inputs!$B$26&lt;&gt;"Ready","FIX INPUTS",SUM(E170:G170))</f>
        <v>0</v>
      </c>
      <c r="I170" s="6">
        <f>IF(Inputs!$B$26&lt;&gt;"Ready","FIX INPUTS",H170/(1+Inputs!D$23)^(MIN(A170,(Inputs!D$17-Inputs!$B$4)*12)/12))</f>
        <v>0</v>
      </c>
      <c r="J170" s="6">
        <f>IF(Inputs!$B$26&lt;&gt;"Ready","FIX INPUTS",C170+J169)</f>
        <v>0</v>
      </c>
      <c r="K170" s="6">
        <f>IF(Inputs!$B$26&lt;&gt;"Ready","FIX INPUTS",D170+K169)</f>
        <v>0</v>
      </c>
    </row>
    <row r="171" spans="1:11" ht="27.95" customHeight="1" x14ac:dyDescent="0.25">
      <c r="A171" s="1">
        <v>166</v>
      </c>
      <c r="B171" s="1">
        <f>IF(Inputs!$B$26&lt;&gt;"Ready","FIX INPUTS",Inputs!$B$4+A171/12)</f>
        <v>53.833333333333336</v>
      </c>
      <c r="C171" s="6">
        <f>IF(Inputs!$B$26&lt;&gt;"Ready","FIX INPUTS",IF(A171&lt;=(Inputs!D$17-Inputs!$B$4)*12,Inputs!D$18*(1+Inputs!D$20)^INT((A171-1)/12),0))</f>
        <v>0</v>
      </c>
      <c r="D171" s="6">
        <f>IF(Inputs!$B$26&lt;&gt;"Ready","FIX INPUTS",IF(A171&lt;=(Inputs!D$17-Inputs!$B$4)*12,Inputs!D$19,0))</f>
        <v>0</v>
      </c>
      <c r="E171" s="6">
        <f>IF(Inputs!$B$26&lt;&gt;"Ready","FIX INPUTS",IF(A171&lt;=(Inputs!D$17-Inputs!$B$4)*12,E170*(1+(((1+Inputs!D$21)*(1-Inputs!D$22))^(1/12)-1))+C171*Inputs!$B$11+D171,E170))</f>
        <v>0</v>
      </c>
      <c r="F171" s="6">
        <f>IF(Inputs!$B$26&lt;&gt;"Ready","FIX INPUTS",IF(A171&lt;=(Inputs!D$17-Inputs!$B$4)*12,F170*(1+(((1+Inputs!D$21)*(1-Inputs!D$22))^(1/12)-1))+C171*Inputs!$B$12,F170))</f>
        <v>0</v>
      </c>
      <c r="G171" s="6">
        <f>IF(Inputs!$B$26&lt;&gt;"Ready","FIX INPUTS",IF(A171&lt;=(Inputs!D$17-Inputs!$B$4)*12,G170*(1+(((1+Inputs!D$21)*(1-Inputs!D$22))^(1/12)-1))+C171*Inputs!$B$13,G170))</f>
        <v>0</v>
      </c>
      <c r="H171" s="6">
        <f>IF(Inputs!$B$26&lt;&gt;"Ready","FIX INPUTS",SUM(E171:G171))</f>
        <v>0</v>
      </c>
      <c r="I171" s="6">
        <f>IF(Inputs!$B$26&lt;&gt;"Ready","FIX INPUTS",H171/(1+Inputs!D$23)^(MIN(A171,(Inputs!D$17-Inputs!$B$4)*12)/12))</f>
        <v>0</v>
      </c>
      <c r="J171" s="6">
        <f>IF(Inputs!$B$26&lt;&gt;"Ready","FIX INPUTS",C171+J170)</f>
        <v>0</v>
      </c>
      <c r="K171" s="6">
        <f>IF(Inputs!$B$26&lt;&gt;"Ready","FIX INPUTS",D171+K170)</f>
        <v>0</v>
      </c>
    </row>
    <row r="172" spans="1:11" ht="27.95" customHeight="1" x14ac:dyDescent="0.25">
      <c r="A172" s="1">
        <v>167</v>
      </c>
      <c r="B172" s="1">
        <f>IF(Inputs!$B$26&lt;&gt;"Ready","FIX INPUTS",Inputs!$B$4+A172/12)</f>
        <v>53.916666666666664</v>
      </c>
      <c r="C172" s="6">
        <f>IF(Inputs!$B$26&lt;&gt;"Ready","FIX INPUTS",IF(A172&lt;=(Inputs!D$17-Inputs!$B$4)*12,Inputs!D$18*(1+Inputs!D$20)^INT((A172-1)/12),0))</f>
        <v>0</v>
      </c>
      <c r="D172" s="6">
        <f>IF(Inputs!$B$26&lt;&gt;"Ready","FIX INPUTS",IF(A172&lt;=(Inputs!D$17-Inputs!$B$4)*12,Inputs!D$19,0))</f>
        <v>0</v>
      </c>
      <c r="E172" s="6">
        <f>IF(Inputs!$B$26&lt;&gt;"Ready","FIX INPUTS",IF(A172&lt;=(Inputs!D$17-Inputs!$B$4)*12,E171*(1+(((1+Inputs!D$21)*(1-Inputs!D$22))^(1/12)-1))+C172*Inputs!$B$11+D172,E171))</f>
        <v>0</v>
      </c>
      <c r="F172" s="6">
        <f>IF(Inputs!$B$26&lt;&gt;"Ready","FIX INPUTS",IF(A172&lt;=(Inputs!D$17-Inputs!$B$4)*12,F171*(1+(((1+Inputs!D$21)*(1-Inputs!D$22))^(1/12)-1))+C172*Inputs!$B$12,F171))</f>
        <v>0</v>
      </c>
      <c r="G172" s="6">
        <f>IF(Inputs!$B$26&lt;&gt;"Ready","FIX INPUTS",IF(A172&lt;=(Inputs!D$17-Inputs!$B$4)*12,G171*(1+(((1+Inputs!D$21)*(1-Inputs!D$22))^(1/12)-1))+C172*Inputs!$B$13,G171))</f>
        <v>0</v>
      </c>
      <c r="H172" s="6">
        <f>IF(Inputs!$B$26&lt;&gt;"Ready","FIX INPUTS",SUM(E172:G172))</f>
        <v>0</v>
      </c>
      <c r="I172" s="6">
        <f>IF(Inputs!$B$26&lt;&gt;"Ready","FIX INPUTS",H172/(1+Inputs!D$23)^(MIN(A172,(Inputs!D$17-Inputs!$B$4)*12)/12))</f>
        <v>0</v>
      </c>
      <c r="J172" s="6">
        <f>IF(Inputs!$B$26&lt;&gt;"Ready","FIX INPUTS",C172+J171)</f>
        <v>0</v>
      </c>
      <c r="K172" s="6">
        <f>IF(Inputs!$B$26&lt;&gt;"Ready","FIX INPUTS",D172+K171)</f>
        <v>0</v>
      </c>
    </row>
    <row r="173" spans="1:11" ht="27.95" customHeight="1" x14ac:dyDescent="0.25">
      <c r="A173" s="1">
        <v>168</v>
      </c>
      <c r="B173" s="1">
        <f>IF(Inputs!$B$26&lt;&gt;"Ready","FIX INPUTS",Inputs!$B$4+A173/12)</f>
        <v>54</v>
      </c>
      <c r="C173" s="6">
        <f>IF(Inputs!$B$26&lt;&gt;"Ready","FIX INPUTS",IF(A173&lt;=(Inputs!D$17-Inputs!$B$4)*12,Inputs!D$18*(1+Inputs!D$20)^INT((A173-1)/12),0))</f>
        <v>0</v>
      </c>
      <c r="D173" s="6">
        <f>IF(Inputs!$B$26&lt;&gt;"Ready","FIX INPUTS",IF(A173&lt;=(Inputs!D$17-Inputs!$B$4)*12,Inputs!D$19,0))</f>
        <v>0</v>
      </c>
      <c r="E173" s="6">
        <f>IF(Inputs!$B$26&lt;&gt;"Ready","FIX INPUTS",IF(A173&lt;=(Inputs!D$17-Inputs!$B$4)*12,E172*(1+(((1+Inputs!D$21)*(1-Inputs!D$22))^(1/12)-1))+C173*Inputs!$B$11+D173,E172))</f>
        <v>0</v>
      </c>
      <c r="F173" s="6">
        <f>IF(Inputs!$B$26&lt;&gt;"Ready","FIX INPUTS",IF(A173&lt;=(Inputs!D$17-Inputs!$B$4)*12,F172*(1+(((1+Inputs!D$21)*(1-Inputs!D$22))^(1/12)-1))+C173*Inputs!$B$12,F172))</f>
        <v>0</v>
      </c>
      <c r="G173" s="6">
        <f>IF(Inputs!$B$26&lt;&gt;"Ready","FIX INPUTS",IF(A173&lt;=(Inputs!D$17-Inputs!$B$4)*12,G172*(1+(((1+Inputs!D$21)*(1-Inputs!D$22))^(1/12)-1))+C173*Inputs!$B$13,G172))</f>
        <v>0</v>
      </c>
      <c r="H173" s="6">
        <f>IF(Inputs!$B$26&lt;&gt;"Ready","FIX INPUTS",SUM(E173:G173))</f>
        <v>0</v>
      </c>
      <c r="I173" s="6">
        <f>IF(Inputs!$B$26&lt;&gt;"Ready","FIX INPUTS",H173/(1+Inputs!D$23)^(MIN(A173,(Inputs!D$17-Inputs!$B$4)*12)/12))</f>
        <v>0</v>
      </c>
      <c r="J173" s="6">
        <f>IF(Inputs!$B$26&lt;&gt;"Ready","FIX INPUTS",C173+J172)</f>
        <v>0</v>
      </c>
      <c r="K173" s="6">
        <f>IF(Inputs!$B$26&lt;&gt;"Ready","FIX INPUTS",D173+K172)</f>
        <v>0</v>
      </c>
    </row>
    <row r="174" spans="1:11" ht="27.95" customHeight="1" x14ac:dyDescent="0.25">
      <c r="A174" s="1">
        <v>169</v>
      </c>
      <c r="B174" s="1">
        <f>IF(Inputs!$B$26&lt;&gt;"Ready","FIX INPUTS",Inputs!$B$4+A174/12)</f>
        <v>54.083333333333336</v>
      </c>
      <c r="C174" s="6">
        <f>IF(Inputs!$B$26&lt;&gt;"Ready","FIX INPUTS",IF(A174&lt;=(Inputs!D$17-Inputs!$B$4)*12,Inputs!D$18*(1+Inputs!D$20)^INT((A174-1)/12),0))</f>
        <v>0</v>
      </c>
      <c r="D174" s="6">
        <f>IF(Inputs!$B$26&lt;&gt;"Ready","FIX INPUTS",IF(A174&lt;=(Inputs!D$17-Inputs!$B$4)*12,Inputs!D$19,0))</f>
        <v>0</v>
      </c>
      <c r="E174" s="6">
        <f>IF(Inputs!$B$26&lt;&gt;"Ready","FIX INPUTS",IF(A174&lt;=(Inputs!D$17-Inputs!$B$4)*12,E173*(1+(((1+Inputs!D$21)*(1-Inputs!D$22))^(1/12)-1))+C174*Inputs!$B$11+D174,E173))</f>
        <v>0</v>
      </c>
      <c r="F174" s="6">
        <f>IF(Inputs!$B$26&lt;&gt;"Ready","FIX INPUTS",IF(A174&lt;=(Inputs!D$17-Inputs!$B$4)*12,F173*(1+(((1+Inputs!D$21)*(1-Inputs!D$22))^(1/12)-1))+C174*Inputs!$B$12,F173))</f>
        <v>0</v>
      </c>
      <c r="G174" s="6">
        <f>IF(Inputs!$B$26&lt;&gt;"Ready","FIX INPUTS",IF(A174&lt;=(Inputs!D$17-Inputs!$B$4)*12,G173*(1+(((1+Inputs!D$21)*(1-Inputs!D$22))^(1/12)-1))+C174*Inputs!$B$13,G173))</f>
        <v>0</v>
      </c>
      <c r="H174" s="6">
        <f>IF(Inputs!$B$26&lt;&gt;"Ready","FIX INPUTS",SUM(E174:G174))</f>
        <v>0</v>
      </c>
      <c r="I174" s="6">
        <f>IF(Inputs!$B$26&lt;&gt;"Ready","FIX INPUTS",H174/(1+Inputs!D$23)^(MIN(A174,(Inputs!D$17-Inputs!$B$4)*12)/12))</f>
        <v>0</v>
      </c>
      <c r="J174" s="6">
        <f>IF(Inputs!$B$26&lt;&gt;"Ready","FIX INPUTS",C174+J173)</f>
        <v>0</v>
      </c>
      <c r="K174" s="6">
        <f>IF(Inputs!$B$26&lt;&gt;"Ready","FIX INPUTS",D174+K173)</f>
        <v>0</v>
      </c>
    </row>
    <row r="175" spans="1:11" ht="27.95" customHeight="1" x14ac:dyDescent="0.25">
      <c r="A175" s="1">
        <v>170</v>
      </c>
      <c r="B175" s="1">
        <f>IF(Inputs!$B$26&lt;&gt;"Ready","FIX INPUTS",Inputs!$B$4+A175/12)</f>
        <v>54.166666666666664</v>
      </c>
      <c r="C175" s="6">
        <f>IF(Inputs!$B$26&lt;&gt;"Ready","FIX INPUTS",IF(A175&lt;=(Inputs!D$17-Inputs!$B$4)*12,Inputs!D$18*(1+Inputs!D$20)^INT((A175-1)/12),0))</f>
        <v>0</v>
      </c>
      <c r="D175" s="6">
        <f>IF(Inputs!$B$26&lt;&gt;"Ready","FIX INPUTS",IF(A175&lt;=(Inputs!D$17-Inputs!$B$4)*12,Inputs!D$19,0))</f>
        <v>0</v>
      </c>
      <c r="E175" s="6">
        <f>IF(Inputs!$B$26&lt;&gt;"Ready","FIX INPUTS",IF(A175&lt;=(Inputs!D$17-Inputs!$B$4)*12,E174*(1+(((1+Inputs!D$21)*(1-Inputs!D$22))^(1/12)-1))+C175*Inputs!$B$11+D175,E174))</f>
        <v>0</v>
      </c>
      <c r="F175" s="6">
        <f>IF(Inputs!$B$26&lt;&gt;"Ready","FIX INPUTS",IF(A175&lt;=(Inputs!D$17-Inputs!$B$4)*12,F174*(1+(((1+Inputs!D$21)*(1-Inputs!D$22))^(1/12)-1))+C175*Inputs!$B$12,F174))</f>
        <v>0</v>
      </c>
      <c r="G175" s="6">
        <f>IF(Inputs!$B$26&lt;&gt;"Ready","FIX INPUTS",IF(A175&lt;=(Inputs!D$17-Inputs!$B$4)*12,G174*(1+(((1+Inputs!D$21)*(1-Inputs!D$22))^(1/12)-1))+C175*Inputs!$B$13,G174))</f>
        <v>0</v>
      </c>
      <c r="H175" s="6">
        <f>IF(Inputs!$B$26&lt;&gt;"Ready","FIX INPUTS",SUM(E175:G175))</f>
        <v>0</v>
      </c>
      <c r="I175" s="6">
        <f>IF(Inputs!$B$26&lt;&gt;"Ready","FIX INPUTS",H175/(1+Inputs!D$23)^(MIN(A175,(Inputs!D$17-Inputs!$B$4)*12)/12))</f>
        <v>0</v>
      </c>
      <c r="J175" s="6">
        <f>IF(Inputs!$B$26&lt;&gt;"Ready","FIX INPUTS",C175+J174)</f>
        <v>0</v>
      </c>
      <c r="K175" s="6">
        <f>IF(Inputs!$B$26&lt;&gt;"Ready","FIX INPUTS",D175+K174)</f>
        <v>0</v>
      </c>
    </row>
    <row r="176" spans="1:11" ht="27.95" customHeight="1" x14ac:dyDescent="0.25">
      <c r="A176" s="1">
        <v>171</v>
      </c>
      <c r="B176" s="1">
        <f>IF(Inputs!$B$26&lt;&gt;"Ready","FIX INPUTS",Inputs!$B$4+A176/12)</f>
        <v>54.25</v>
      </c>
      <c r="C176" s="6">
        <f>IF(Inputs!$B$26&lt;&gt;"Ready","FIX INPUTS",IF(A176&lt;=(Inputs!D$17-Inputs!$B$4)*12,Inputs!D$18*(1+Inputs!D$20)^INT((A176-1)/12),0))</f>
        <v>0</v>
      </c>
      <c r="D176" s="6">
        <f>IF(Inputs!$B$26&lt;&gt;"Ready","FIX INPUTS",IF(A176&lt;=(Inputs!D$17-Inputs!$B$4)*12,Inputs!D$19,0))</f>
        <v>0</v>
      </c>
      <c r="E176" s="6">
        <f>IF(Inputs!$B$26&lt;&gt;"Ready","FIX INPUTS",IF(A176&lt;=(Inputs!D$17-Inputs!$B$4)*12,E175*(1+(((1+Inputs!D$21)*(1-Inputs!D$22))^(1/12)-1))+C176*Inputs!$B$11+D176,E175))</f>
        <v>0</v>
      </c>
      <c r="F176" s="6">
        <f>IF(Inputs!$B$26&lt;&gt;"Ready","FIX INPUTS",IF(A176&lt;=(Inputs!D$17-Inputs!$B$4)*12,F175*(1+(((1+Inputs!D$21)*(1-Inputs!D$22))^(1/12)-1))+C176*Inputs!$B$12,F175))</f>
        <v>0</v>
      </c>
      <c r="G176" s="6">
        <f>IF(Inputs!$B$26&lt;&gt;"Ready","FIX INPUTS",IF(A176&lt;=(Inputs!D$17-Inputs!$B$4)*12,G175*(1+(((1+Inputs!D$21)*(1-Inputs!D$22))^(1/12)-1))+C176*Inputs!$B$13,G175))</f>
        <v>0</v>
      </c>
      <c r="H176" s="6">
        <f>IF(Inputs!$B$26&lt;&gt;"Ready","FIX INPUTS",SUM(E176:G176))</f>
        <v>0</v>
      </c>
      <c r="I176" s="6">
        <f>IF(Inputs!$B$26&lt;&gt;"Ready","FIX INPUTS",H176/(1+Inputs!D$23)^(MIN(A176,(Inputs!D$17-Inputs!$B$4)*12)/12))</f>
        <v>0</v>
      </c>
      <c r="J176" s="6">
        <f>IF(Inputs!$B$26&lt;&gt;"Ready","FIX INPUTS",C176+J175)</f>
        <v>0</v>
      </c>
      <c r="K176" s="6">
        <f>IF(Inputs!$B$26&lt;&gt;"Ready","FIX INPUTS",D176+K175)</f>
        <v>0</v>
      </c>
    </row>
    <row r="177" spans="1:11" ht="27.95" customHeight="1" x14ac:dyDescent="0.25">
      <c r="A177" s="1">
        <v>172</v>
      </c>
      <c r="B177" s="1">
        <f>IF(Inputs!$B$26&lt;&gt;"Ready","FIX INPUTS",Inputs!$B$4+A177/12)</f>
        <v>54.333333333333336</v>
      </c>
      <c r="C177" s="6">
        <f>IF(Inputs!$B$26&lt;&gt;"Ready","FIX INPUTS",IF(A177&lt;=(Inputs!D$17-Inputs!$B$4)*12,Inputs!D$18*(1+Inputs!D$20)^INT((A177-1)/12),0))</f>
        <v>0</v>
      </c>
      <c r="D177" s="6">
        <f>IF(Inputs!$B$26&lt;&gt;"Ready","FIX INPUTS",IF(A177&lt;=(Inputs!D$17-Inputs!$B$4)*12,Inputs!D$19,0))</f>
        <v>0</v>
      </c>
      <c r="E177" s="6">
        <f>IF(Inputs!$B$26&lt;&gt;"Ready","FIX INPUTS",IF(A177&lt;=(Inputs!D$17-Inputs!$B$4)*12,E176*(1+(((1+Inputs!D$21)*(1-Inputs!D$22))^(1/12)-1))+C177*Inputs!$B$11+D177,E176))</f>
        <v>0</v>
      </c>
      <c r="F177" s="6">
        <f>IF(Inputs!$B$26&lt;&gt;"Ready","FIX INPUTS",IF(A177&lt;=(Inputs!D$17-Inputs!$B$4)*12,F176*(1+(((1+Inputs!D$21)*(1-Inputs!D$22))^(1/12)-1))+C177*Inputs!$B$12,F176))</f>
        <v>0</v>
      </c>
      <c r="G177" s="6">
        <f>IF(Inputs!$B$26&lt;&gt;"Ready","FIX INPUTS",IF(A177&lt;=(Inputs!D$17-Inputs!$B$4)*12,G176*(1+(((1+Inputs!D$21)*(1-Inputs!D$22))^(1/12)-1))+C177*Inputs!$B$13,G176))</f>
        <v>0</v>
      </c>
      <c r="H177" s="6">
        <f>IF(Inputs!$B$26&lt;&gt;"Ready","FIX INPUTS",SUM(E177:G177))</f>
        <v>0</v>
      </c>
      <c r="I177" s="6">
        <f>IF(Inputs!$B$26&lt;&gt;"Ready","FIX INPUTS",H177/(1+Inputs!D$23)^(MIN(A177,(Inputs!D$17-Inputs!$B$4)*12)/12))</f>
        <v>0</v>
      </c>
      <c r="J177" s="6">
        <f>IF(Inputs!$B$26&lt;&gt;"Ready","FIX INPUTS",C177+J176)</f>
        <v>0</v>
      </c>
      <c r="K177" s="6">
        <f>IF(Inputs!$B$26&lt;&gt;"Ready","FIX INPUTS",D177+K176)</f>
        <v>0</v>
      </c>
    </row>
    <row r="178" spans="1:11" ht="27.95" customHeight="1" x14ac:dyDescent="0.25">
      <c r="A178" s="1">
        <v>173</v>
      </c>
      <c r="B178" s="1">
        <f>IF(Inputs!$B$26&lt;&gt;"Ready","FIX INPUTS",Inputs!$B$4+A178/12)</f>
        <v>54.416666666666664</v>
      </c>
      <c r="C178" s="6">
        <f>IF(Inputs!$B$26&lt;&gt;"Ready","FIX INPUTS",IF(A178&lt;=(Inputs!D$17-Inputs!$B$4)*12,Inputs!D$18*(1+Inputs!D$20)^INT((A178-1)/12),0))</f>
        <v>0</v>
      </c>
      <c r="D178" s="6">
        <f>IF(Inputs!$B$26&lt;&gt;"Ready","FIX INPUTS",IF(A178&lt;=(Inputs!D$17-Inputs!$B$4)*12,Inputs!D$19,0))</f>
        <v>0</v>
      </c>
      <c r="E178" s="6">
        <f>IF(Inputs!$B$26&lt;&gt;"Ready","FIX INPUTS",IF(A178&lt;=(Inputs!D$17-Inputs!$B$4)*12,E177*(1+(((1+Inputs!D$21)*(1-Inputs!D$22))^(1/12)-1))+C178*Inputs!$B$11+D178,E177))</f>
        <v>0</v>
      </c>
      <c r="F178" s="6">
        <f>IF(Inputs!$B$26&lt;&gt;"Ready","FIX INPUTS",IF(A178&lt;=(Inputs!D$17-Inputs!$B$4)*12,F177*(1+(((1+Inputs!D$21)*(1-Inputs!D$22))^(1/12)-1))+C178*Inputs!$B$12,F177))</f>
        <v>0</v>
      </c>
      <c r="G178" s="6">
        <f>IF(Inputs!$B$26&lt;&gt;"Ready","FIX INPUTS",IF(A178&lt;=(Inputs!D$17-Inputs!$B$4)*12,G177*(1+(((1+Inputs!D$21)*(1-Inputs!D$22))^(1/12)-1))+C178*Inputs!$B$13,G177))</f>
        <v>0</v>
      </c>
      <c r="H178" s="6">
        <f>IF(Inputs!$B$26&lt;&gt;"Ready","FIX INPUTS",SUM(E178:G178))</f>
        <v>0</v>
      </c>
      <c r="I178" s="6">
        <f>IF(Inputs!$B$26&lt;&gt;"Ready","FIX INPUTS",H178/(1+Inputs!D$23)^(MIN(A178,(Inputs!D$17-Inputs!$B$4)*12)/12))</f>
        <v>0</v>
      </c>
      <c r="J178" s="6">
        <f>IF(Inputs!$B$26&lt;&gt;"Ready","FIX INPUTS",C178+J177)</f>
        <v>0</v>
      </c>
      <c r="K178" s="6">
        <f>IF(Inputs!$B$26&lt;&gt;"Ready","FIX INPUTS",D178+K177)</f>
        <v>0</v>
      </c>
    </row>
    <row r="179" spans="1:11" ht="27.95" customHeight="1" x14ac:dyDescent="0.25">
      <c r="A179" s="1">
        <v>174</v>
      </c>
      <c r="B179" s="1">
        <f>IF(Inputs!$B$26&lt;&gt;"Ready","FIX INPUTS",Inputs!$B$4+A179/12)</f>
        <v>54.5</v>
      </c>
      <c r="C179" s="6">
        <f>IF(Inputs!$B$26&lt;&gt;"Ready","FIX INPUTS",IF(A179&lt;=(Inputs!D$17-Inputs!$B$4)*12,Inputs!D$18*(1+Inputs!D$20)^INT((A179-1)/12),0))</f>
        <v>0</v>
      </c>
      <c r="D179" s="6">
        <f>IF(Inputs!$B$26&lt;&gt;"Ready","FIX INPUTS",IF(A179&lt;=(Inputs!D$17-Inputs!$B$4)*12,Inputs!D$19,0))</f>
        <v>0</v>
      </c>
      <c r="E179" s="6">
        <f>IF(Inputs!$B$26&lt;&gt;"Ready","FIX INPUTS",IF(A179&lt;=(Inputs!D$17-Inputs!$B$4)*12,E178*(1+(((1+Inputs!D$21)*(1-Inputs!D$22))^(1/12)-1))+C179*Inputs!$B$11+D179,E178))</f>
        <v>0</v>
      </c>
      <c r="F179" s="6">
        <f>IF(Inputs!$B$26&lt;&gt;"Ready","FIX INPUTS",IF(A179&lt;=(Inputs!D$17-Inputs!$B$4)*12,F178*(1+(((1+Inputs!D$21)*(1-Inputs!D$22))^(1/12)-1))+C179*Inputs!$B$12,F178))</f>
        <v>0</v>
      </c>
      <c r="G179" s="6">
        <f>IF(Inputs!$B$26&lt;&gt;"Ready","FIX INPUTS",IF(A179&lt;=(Inputs!D$17-Inputs!$B$4)*12,G178*(1+(((1+Inputs!D$21)*(1-Inputs!D$22))^(1/12)-1))+C179*Inputs!$B$13,G178))</f>
        <v>0</v>
      </c>
      <c r="H179" s="6">
        <f>IF(Inputs!$B$26&lt;&gt;"Ready","FIX INPUTS",SUM(E179:G179))</f>
        <v>0</v>
      </c>
      <c r="I179" s="6">
        <f>IF(Inputs!$B$26&lt;&gt;"Ready","FIX INPUTS",H179/(1+Inputs!D$23)^(MIN(A179,(Inputs!D$17-Inputs!$B$4)*12)/12))</f>
        <v>0</v>
      </c>
      <c r="J179" s="6">
        <f>IF(Inputs!$B$26&lt;&gt;"Ready","FIX INPUTS",C179+J178)</f>
        <v>0</v>
      </c>
      <c r="K179" s="6">
        <f>IF(Inputs!$B$26&lt;&gt;"Ready","FIX INPUTS",D179+K178)</f>
        <v>0</v>
      </c>
    </row>
    <row r="180" spans="1:11" ht="27.95" customHeight="1" x14ac:dyDescent="0.25">
      <c r="A180" s="1">
        <v>175</v>
      </c>
      <c r="B180" s="1">
        <f>IF(Inputs!$B$26&lt;&gt;"Ready","FIX INPUTS",Inputs!$B$4+A180/12)</f>
        <v>54.583333333333336</v>
      </c>
      <c r="C180" s="6">
        <f>IF(Inputs!$B$26&lt;&gt;"Ready","FIX INPUTS",IF(A180&lt;=(Inputs!D$17-Inputs!$B$4)*12,Inputs!D$18*(1+Inputs!D$20)^INT((A180-1)/12),0))</f>
        <v>0</v>
      </c>
      <c r="D180" s="6">
        <f>IF(Inputs!$B$26&lt;&gt;"Ready","FIX INPUTS",IF(A180&lt;=(Inputs!D$17-Inputs!$B$4)*12,Inputs!D$19,0))</f>
        <v>0</v>
      </c>
      <c r="E180" s="6">
        <f>IF(Inputs!$B$26&lt;&gt;"Ready","FIX INPUTS",IF(A180&lt;=(Inputs!D$17-Inputs!$B$4)*12,E179*(1+(((1+Inputs!D$21)*(1-Inputs!D$22))^(1/12)-1))+C180*Inputs!$B$11+D180,E179))</f>
        <v>0</v>
      </c>
      <c r="F180" s="6">
        <f>IF(Inputs!$B$26&lt;&gt;"Ready","FIX INPUTS",IF(A180&lt;=(Inputs!D$17-Inputs!$B$4)*12,F179*(1+(((1+Inputs!D$21)*(1-Inputs!D$22))^(1/12)-1))+C180*Inputs!$B$12,F179))</f>
        <v>0</v>
      </c>
      <c r="G180" s="6">
        <f>IF(Inputs!$B$26&lt;&gt;"Ready","FIX INPUTS",IF(A180&lt;=(Inputs!D$17-Inputs!$B$4)*12,G179*(1+(((1+Inputs!D$21)*(1-Inputs!D$22))^(1/12)-1))+C180*Inputs!$B$13,G179))</f>
        <v>0</v>
      </c>
      <c r="H180" s="6">
        <f>IF(Inputs!$B$26&lt;&gt;"Ready","FIX INPUTS",SUM(E180:G180))</f>
        <v>0</v>
      </c>
      <c r="I180" s="6">
        <f>IF(Inputs!$B$26&lt;&gt;"Ready","FIX INPUTS",H180/(1+Inputs!D$23)^(MIN(A180,(Inputs!D$17-Inputs!$B$4)*12)/12))</f>
        <v>0</v>
      </c>
      <c r="J180" s="6">
        <f>IF(Inputs!$B$26&lt;&gt;"Ready","FIX INPUTS",C180+J179)</f>
        <v>0</v>
      </c>
      <c r="K180" s="6">
        <f>IF(Inputs!$B$26&lt;&gt;"Ready","FIX INPUTS",D180+K179)</f>
        <v>0</v>
      </c>
    </row>
    <row r="181" spans="1:11" ht="27.95" customHeight="1" x14ac:dyDescent="0.25">
      <c r="A181" s="1">
        <v>176</v>
      </c>
      <c r="B181" s="1">
        <f>IF(Inputs!$B$26&lt;&gt;"Ready","FIX INPUTS",Inputs!$B$4+A181/12)</f>
        <v>54.666666666666664</v>
      </c>
      <c r="C181" s="6">
        <f>IF(Inputs!$B$26&lt;&gt;"Ready","FIX INPUTS",IF(A181&lt;=(Inputs!D$17-Inputs!$B$4)*12,Inputs!D$18*(1+Inputs!D$20)^INT((A181-1)/12),0))</f>
        <v>0</v>
      </c>
      <c r="D181" s="6">
        <f>IF(Inputs!$B$26&lt;&gt;"Ready","FIX INPUTS",IF(A181&lt;=(Inputs!D$17-Inputs!$B$4)*12,Inputs!D$19,0))</f>
        <v>0</v>
      </c>
      <c r="E181" s="6">
        <f>IF(Inputs!$B$26&lt;&gt;"Ready","FIX INPUTS",IF(A181&lt;=(Inputs!D$17-Inputs!$B$4)*12,E180*(1+(((1+Inputs!D$21)*(1-Inputs!D$22))^(1/12)-1))+C181*Inputs!$B$11+D181,E180))</f>
        <v>0</v>
      </c>
      <c r="F181" s="6">
        <f>IF(Inputs!$B$26&lt;&gt;"Ready","FIX INPUTS",IF(A181&lt;=(Inputs!D$17-Inputs!$B$4)*12,F180*(1+(((1+Inputs!D$21)*(1-Inputs!D$22))^(1/12)-1))+C181*Inputs!$B$12,F180))</f>
        <v>0</v>
      </c>
      <c r="G181" s="6">
        <f>IF(Inputs!$B$26&lt;&gt;"Ready","FIX INPUTS",IF(A181&lt;=(Inputs!D$17-Inputs!$B$4)*12,G180*(1+(((1+Inputs!D$21)*(1-Inputs!D$22))^(1/12)-1))+C181*Inputs!$B$13,G180))</f>
        <v>0</v>
      </c>
      <c r="H181" s="6">
        <f>IF(Inputs!$B$26&lt;&gt;"Ready","FIX INPUTS",SUM(E181:G181))</f>
        <v>0</v>
      </c>
      <c r="I181" s="6">
        <f>IF(Inputs!$B$26&lt;&gt;"Ready","FIX INPUTS",H181/(1+Inputs!D$23)^(MIN(A181,(Inputs!D$17-Inputs!$B$4)*12)/12))</f>
        <v>0</v>
      </c>
      <c r="J181" s="6">
        <f>IF(Inputs!$B$26&lt;&gt;"Ready","FIX INPUTS",C181+J180)</f>
        <v>0</v>
      </c>
      <c r="K181" s="6">
        <f>IF(Inputs!$B$26&lt;&gt;"Ready","FIX INPUTS",D181+K180)</f>
        <v>0</v>
      </c>
    </row>
    <row r="182" spans="1:11" ht="27.95" customHeight="1" x14ac:dyDescent="0.25">
      <c r="A182" s="1">
        <v>177</v>
      </c>
      <c r="B182" s="1">
        <f>IF(Inputs!$B$26&lt;&gt;"Ready","FIX INPUTS",Inputs!$B$4+A182/12)</f>
        <v>54.75</v>
      </c>
      <c r="C182" s="6">
        <f>IF(Inputs!$B$26&lt;&gt;"Ready","FIX INPUTS",IF(A182&lt;=(Inputs!D$17-Inputs!$B$4)*12,Inputs!D$18*(1+Inputs!D$20)^INT((A182-1)/12),0))</f>
        <v>0</v>
      </c>
      <c r="D182" s="6">
        <f>IF(Inputs!$B$26&lt;&gt;"Ready","FIX INPUTS",IF(A182&lt;=(Inputs!D$17-Inputs!$B$4)*12,Inputs!D$19,0))</f>
        <v>0</v>
      </c>
      <c r="E182" s="6">
        <f>IF(Inputs!$B$26&lt;&gt;"Ready","FIX INPUTS",IF(A182&lt;=(Inputs!D$17-Inputs!$B$4)*12,E181*(1+(((1+Inputs!D$21)*(1-Inputs!D$22))^(1/12)-1))+C182*Inputs!$B$11+D182,E181))</f>
        <v>0</v>
      </c>
      <c r="F182" s="6">
        <f>IF(Inputs!$B$26&lt;&gt;"Ready","FIX INPUTS",IF(A182&lt;=(Inputs!D$17-Inputs!$B$4)*12,F181*(1+(((1+Inputs!D$21)*(1-Inputs!D$22))^(1/12)-1))+C182*Inputs!$B$12,F181))</f>
        <v>0</v>
      </c>
      <c r="G182" s="6">
        <f>IF(Inputs!$B$26&lt;&gt;"Ready","FIX INPUTS",IF(A182&lt;=(Inputs!D$17-Inputs!$B$4)*12,G181*(1+(((1+Inputs!D$21)*(1-Inputs!D$22))^(1/12)-1))+C182*Inputs!$B$13,G181))</f>
        <v>0</v>
      </c>
      <c r="H182" s="6">
        <f>IF(Inputs!$B$26&lt;&gt;"Ready","FIX INPUTS",SUM(E182:G182))</f>
        <v>0</v>
      </c>
      <c r="I182" s="6">
        <f>IF(Inputs!$B$26&lt;&gt;"Ready","FIX INPUTS",H182/(1+Inputs!D$23)^(MIN(A182,(Inputs!D$17-Inputs!$B$4)*12)/12))</f>
        <v>0</v>
      </c>
      <c r="J182" s="6">
        <f>IF(Inputs!$B$26&lt;&gt;"Ready","FIX INPUTS",C182+J181)</f>
        <v>0</v>
      </c>
      <c r="K182" s="6">
        <f>IF(Inputs!$B$26&lt;&gt;"Ready","FIX INPUTS",D182+K181)</f>
        <v>0</v>
      </c>
    </row>
    <row r="183" spans="1:11" ht="27.95" customHeight="1" x14ac:dyDescent="0.25">
      <c r="A183" s="1">
        <v>178</v>
      </c>
      <c r="B183" s="1">
        <f>IF(Inputs!$B$26&lt;&gt;"Ready","FIX INPUTS",Inputs!$B$4+A183/12)</f>
        <v>54.833333333333336</v>
      </c>
      <c r="C183" s="6">
        <f>IF(Inputs!$B$26&lt;&gt;"Ready","FIX INPUTS",IF(A183&lt;=(Inputs!D$17-Inputs!$B$4)*12,Inputs!D$18*(1+Inputs!D$20)^INT((A183-1)/12),0))</f>
        <v>0</v>
      </c>
      <c r="D183" s="6">
        <f>IF(Inputs!$B$26&lt;&gt;"Ready","FIX INPUTS",IF(A183&lt;=(Inputs!D$17-Inputs!$B$4)*12,Inputs!D$19,0))</f>
        <v>0</v>
      </c>
      <c r="E183" s="6">
        <f>IF(Inputs!$B$26&lt;&gt;"Ready","FIX INPUTS",IF(A183&lt;=(Inputs!D$17-Inputs!$B$4)*12,E182*(1+(((1+Inputs!D$21)*(1-Inputs!D$22))^(1/12)-1))+C183*Inputs!$B$11+D183,E182))</f>
        <v>0</v>
      </c>
      <c r="F183" s="6">
        <f>IF(Inputs!$B$26&lt;&gt;"Ready","FIX INPUTS",IF(A183&lt;=(Inputs!D$17-Inputs!$B$4)*12,F182*(1+(((1+Inputs!D$21)*(1-Inputs!D$22))^(1/12)-1))+C183*Inputs!$B$12,F182))</f>
        <v>0</v>
      </c>
      <c r="G183" s="6">
        <f>IF(Inputs!$B$26&lt;&gt;"Ready","FIX INPUTS",IF(A183&lt;=(Inputs!D$17-Inputs!$B$4)*12,G182*(1+(((1+Inputs!D$21)*(1-Inputs!D$22))^(1/12)-1))+C183*Inputs!$B$13,G182))</f>
        <v>0</v>
      </c>
      <c r="H183" s="6">
        <f>IF(Inputs!$B$26&lt;&gt;"Ready","FIX INPUTS",SUM(E183:G183))</f>
        <v>0</v>
      </c>
      <c r="I183" s="6">
        <f>IF(Inputs!$B$26&lt;&gt;"Ready","FIX INPUTS",H183/(1+Inputs!D$23)^(MIN(A183,(Inputs!D$17-Inputs!$B$4)*12)/12))</f>
        <v>0</v>
      </c>
      <c r="J183" s="6">
        <f>IF(Inputs!$B$26&lt;&gt;"Ready","FIX INPUTS",C183+J182)</f>
        <v>0</v>
      </c>
      <c r="K183" s="6">
        <f>IF(Inputs!$B$26&lt;&gt;"Ready","FIX INPUTS",D183+K182)</f>
        <v>0</v>
      </c>
    </row>
    <row r="184" spans="1:11" ht="27.95" customHeight="1" x14ac:dyDescent="0.25">
      <c r="A184" s="1">
        <v>179</v>
      </c>
      <c r="B184" s="1">
        <f>IF(Inputs!$B$26&lt;&gt;"Ready","FIX INPUTS",Inputs!$B$4+A184/12)</f>
        <v>54.916666666666664</v>
      </c>
      <c r="C184" s="6">
        <f>IF(Inputs!$B$26&lt;&gt;"Ready","FIX INPUTS",IF(A184&lt;=(Inputs!D$17-Inputs!$B$4)*12,Inputs!D$18*(1+Inputs!D$20)^INT((A184-1)/12),0))</f>
        <v>0</v>
      </c>
      <c r="D184" s="6">
        <f>IF(Inputs!$B$26&lt;&gt;"Ready","FIX INPUTS",IF(A184&lt;=(Inputs!D$17-Inputs!$B$4)*12,Inputs!D$19,0))</f>
        <v>0</v>
      </c>
      <c r="E184" s="6">
        <f>IF(Inputs!$B$26&lt;&gt;"Ready","FIX INPUTS",IF(A184&lt;=(Inputs!D$17-Inputs!$B$4)*12,E183*(1+(((1+Inputs!D$21)*(1-Inputs!D$22))^(1/12)-1))+C184*Inputs!$B$11+D184,E183))</f>
        <v>0</v>
      </c>
      <c r="F184" s="6">
        <f>IF(Inputs!$B$26&lt;&gt;"Ready","FIX INPUTS",IF(A184&lt;=(Inputs!D$17-Inputs!$B$4)*12,F183*(1+(((1+Inputs!D$21)*(1-Inputs!D$22))^(1/12)-1))+C184*Inputs!$B$12,F183))</f>
        <v>0</v>
      </c>
      <c r="G184" s="6">
        <f>IF(Inputs!$B$26&lt;&gt;"Ready","FIX INPUTS",IF(A184&lt;=(Inputs!D$17-Inputs!$B$4)*12,G183*(1+(((1+Inputs!D$21)*(1-Inputs!D$22))^(1/12)-1))+C184*Inputs!$B$13,G183))</f>
        <v>0</v>
      </c>
      <c r="H184" s="6">
        <f>IF(Inputs!$B$26&lt;&gt;"Ready","FIX INPUTS",SUM(E184:G184))</f>
        <v>0</v>
      </c>
      <c r="I184" s="6">
        <f>IF(Inputs!$B$26&lt;&gt;"Ready","FIX INPUTS",H184/(1+Inputs!D$23)^(MIN(A184,(Inputs!D$17-Inputs!$B$4)*12)/12))</f>
        <v>0</v>
      </c>
      <c r="J184" s="6">
        <f>IF(Inputs!$B$26&lt;&gt;"Ready","FIX INPUTS",C184+J183)</f>
        <v>0</v>
      </c>
      <c r="K184" s="6">
        <f>IF(Inputs!$B$26&lt;&gt;"Ready","FIX INPUTS",D184+K183)</f>
        <v>0</v>
      </c>
    </row>
    <row r="185" spans="1:11" ht="27.95" customHeight="1" x14ac:dyDescent="0.25">
      <c r="A185" s="1">
        <v>180</v>
      </c>
      <c r="B185" s="1">
        <f>IF(Inputs!$B$26&lt;&gt;"Ready","FIX INPUTS",Inputs!$B$4+A185/12)</f>
        <v>55</v>
      </c>
      <c r="C185" s="6">
        <f>IF(Inputs!$B$26&lt;&gt;"Ready","FIX INPUTS",IF(A185&lt;=(Inputs!D$17-Inputs!$B$4)*12,Inputs!D$18*(1+Inputs!D$20)^INT((A185-1)/12),0))</f>
        <v>0</v>
      </c>
      <c r="D185" s="6">
        <f>IF(Inputs!$B$26&lt;&gt;"Ready","FIX INPUTS",IF(A185&lt;=(Inputs!D$17-Inputs!$B$4)*12,Inputs!D$19,0))</f>
        <v>0</v>
      </c>
      <c r="E185" s="6">
        <f>IF(Inputs!$B$26&lt;&gt;"Ready","FIX INPUTS",IF(A185&lt;=(Inputs!D$17-Inputs!$B$4)*12,E184*(1+(((1+Inputs!D$21)*(1-Inputs!D$22))^(1/12)-1))+C185*Inputs!$B$11+D185,E184))</f>
        <v>0</v>
      </c>
      <c r="F185" s="6">
        <f>IF(Inputs!$B$26&lt;&gt;"Ready","FIX INPUTS",IF(A185&lt;=(Inputs!D$17-Inputs!$B$4)*12,F184*(1+(((1+Inputs!D$21)*(1-Inputs!D$22))^(1/12)-1))+C185*Inputs!$B$12,F184))</f>
        <v>0</v>
      </c>
      <c r="G185" s="6">
        <f>IF(Inputs!$B$26&lt;&gt;"Ready","FIX INPUTS",IF(A185&lt;=(Inputs!D$17-Inputs!$B$4)*12,G184*(1+(((1+Inputs!D$21)*(1-Inputs!D$22))^(1/12)-1))+C185*Inputs!$B$13,G184))</f>
        <v>0</v>
      </c>
      <c r="H185" s="6">
        <f>IF(Inputs!$B$26&lt;&gt;"Ready","FIX INPUTS",SUM(E185:G185))</f>
        <v>0</v>
      </c>
      <c r="I185" s="6">
        <f>IF(Inputs!$B$26&lt;&gt;"Ready","FIX INPUTS",H185/(1+Inputs!D$23)^(MIN(A185,(Inputs!D$17-Inputs!$B$4)*12)/12))</f>
        <v>0</v>
      </c>
      <c r="J185" s="6">
        <f>IF(Inputs!$B$26&lt;&gt;"Ready","FIX INPUTS",C185+J184)</f>
        <v>0</v>
      </c>
      <c r="K185" s="6">
        <f>IF(Inputs!$B$26&lt;&gt;"Ready","FIX INPUTS",D185+K184)</f>
        <v>0</v>
      </c>
    </row>
    <row r="186" spans="1:11" ht="27.95" customHeight="1" x14ac:dyDescent="0.25">
      <c r="A186" s="1">
        <v>181</v>
      </c>
      <c r="B186" s="1">
        <f>IF(Inputs!$B$26&lt;&gt;"Ready","FIX INPUTS",Inputs!$B$4+A186/12)</f>
        <v>55.083333333333336</v>
      </c>
      <c r="C186" s="6">
        <f>IF(Inputs!$B$26&lt;&gt;"Ready","FIX INPUTS",IF(A186&lt;=(Inputs!D$17-Inputs!$B$4)*12,Inputs!D$18*(1+Inputs!D$20)^INT((A186-1)/12),0))</f>
        <v>0</v>
      </c>
      <c r="D186" s="6">
        <f>IF(Inputs!$B$26&lt;&gt;"Ready","FIX INPUTS",IF(A186&lt;=(Inputs!D$17-Inputs!$B$4)*12,Inputs!D$19,0))</f>
        <v>0</v>
      </c>
      <c r="E186" s="6">
        <f>IF(Inputs!$B$26&lt;&gt;"Ready","FIX INPUTS",IF(A186&lt;=(Inputs!D$17-Inputs!$B$4)*12,E185*(1+(((1+Inputs!D$21)*(1-Inputs!D$22))^(1/12)-1))+C186*Inputs!$B$11+D186,E185))</f>
        <v>0</v>
      </c>
      <c r="F186" s="6">
        <f>IF(Inputs!$B$26&lt;&gt;"Ready","FIX INPUTS",IF(A186&lt;=(Inputs!D$17-Inputs!$B$4)*12,F185*(1+(((1+Inputs!D$21)*(1-Inputs!D$22))^(1/12)-1))+C186*Inputs!$B$12,F185))</f>
        <v>0</v>
      </c>
      <c r="G186" s="6">
        <f>IF(Inputs!$B$26&lt;&gt;"Ready","FIX INPUTS",IF(A186&lt;=(Inputs!D$17-Inputs!$B$4)*12,G185*(1+(((1+Inputs!D$21)*(1-Inputs!D$22))^(1/12)-1))+C186*Inputs!$B$13,G185))</f>
        <v>0</v>
      </c>
      <c r="H186" s="6">
        <f>IF(Inputs!$B$26&lt;&gt;"Ready","FIX INPUTS",SUM(E186:G186))</f>
        <v>0</v>
      </c>
      <c r="I186" s="6">
        <f>IF(Inputs!$B$26&lt;&gt;"Ready","FIX INPUTS",H186/(1+Inputs!D$23)^(MIN(A186,(Inputs!D$17-Inputs!$B$4)*12)/12))</f>
        <v>0</v>
      </c>
      <c r="J186" s="6">
        <f>IF(Inputs!$B$26&lt;&gt;"Ready","FIX INPUTS",C186+J185)</f>
        <v>0</v>
      </c>
      <c r="K186" s="6">
        <f>IF(Inputs!$B$26&lt;&gt;"Ready","FIX INPUTS",D186+K185)</f>
        <v>0</v>
      </c>
    </row>
    <row r="187" spans="1:11" ht="27.95" customHeight="1" x14ac:dyDescent="0.25">
      <c r="A187" s="1">
        <v>182</v>
      </c>
      <c r="B187" s="1">
        <f>IF(Inputs!$B$26&lt;&gt;"Ready","FIX INPUTS",Inputs!$B$4+A187/12)</f>
        <v>55.166666666666664</v>
      </c>
      <c r="C187" s="6">
        <f>IF(Inputs!$B$26&lt;&gt;"Ready","FIX INPUTS",IF(A187&lt;=(Inputs!D$17-Inputs!$B$4)*12,Inputs!D$18*(1+Inputs!D$20)^INT((A187-1)/12),0))</f>
        <v>0</v>
      </c>
      <c r="D187" s="6">
        <f>IF(Inputs!$B$26&lt;&gt;"Ready","FIX INPUTS",IF(A187&lt;=(Inputs!D$17-Inputs!$B$4)*12,Inputs!D$19,0))</f>
        <v>0</v>
      </c>
      <c r="E187" s="6">
        <f>IF(Inputs!$B$26&lt;&gt;"Ready","FIX INPUTS",IF(A187&lt;=(Inputs!D$17-Inputs!$B$4)*12,E186*(1+(((1+Inputs!D$21)*(1-Inputs!D$22))^(1/12)-1))+C187*Inputs!$B$11+D187,E186))</f>
        <v>0</v>
      </c>
      <c r="F187" s="6">
        <f>IF(Inputs!$B$26&lt;&gt;"Ready","FIX INPUTS",IF(A187&lt;=(Inputs!D$17-Inputs!$B$4)*12,F186*(1+(((1+Inputs!D$21)*(1-Inputs!D$22))^(1/12)-1))+C187*Inputs!$B$12,F186))</f>
        <v>0</v>
      </c>
      <c r="G187" s="6">
        <f>IF(Inputs!$B$26&lt;&gt;"Ready","FIX INPUTS",IF(A187&lt;=(Inputs!D$17-Inputs!$B$4)*12,G186*(1+(((1+Inputs!D$21)*(1-Inputs!D$22))^(1/12)-1))+C187*Inputs!$B$13,G186))</f>
        <v>0</v>
      </c>
      <c r="H187" s="6">
        <f>IF(Inputs!$B$26&lt;&gt;"Ready","FIX INPUTS",SUM(E187:G187))</f>
        <v>0</v>
      </c>
      <c r="I187" s="6">
        <f>IF(Inputs!$B$26&lt;&gt;"Ready","FIX INPUTS",H187/(1+Inputs!D$23)^(MIN(A187,(Inputs!D$17-Inputs!$B$4)*12)/12))</f>
        <v>0</v>
      </c>
      <c r="J187" s="6">
        <f>IF(Inputs!$B$26&lt;&gt;"Ready","FIX INPUTS",C187+J186)</f>
        <v>0</v>
      </c>
      <c r="K187" s="6">
        <f>IF(Inputs!$B$26&lt;&gt;"Ready","FIX INPUTS",D187+K186)</f>
        <v>0</v>
      </c>
    </row>
    <row r="188" spans="1:11" ht="27.95" customHeight="1" x14ac:dyDescent="0.25">
      <c r="A188" s="1">
        <v>183</v>
      </c>
      <c r="B188" s="1">
        <f>IF(Inputs!$B$26&lt;&gt;"Ready","FIX INPUTS",Inputs!$B$4+A188/12)</f>
        <v>55.25</v>
      </c>
      <c r="C188" s="6">
        <f>IF(Inputs!$B$26&lt;&gt;"Ready","FIX INPUTS",IF(A188&lt;=(Inputs!D$17-Inputs!$B$4)*12,Inputs!D$18*(1+Inputs!D$20)^INT((A188-1)/12),0))</f>
        <v>0</v>
      </c>
      <c r="D188" s="6">
        <f>IF(Inputs!$B$26&lt;&gt;"Ready","FIX INPUTS",IF(A188&lt;=(Inputs!D$17-Inputs!$B$4)*12,Inputs!D$19,0))</f>
        <v>0</v>
      </c>
      <c r="E188" s="6">
        <f>IF(Inputs!$B$26&lt;&gt;"Ready","FIX INPUTS",IF(A188&lt;=(Inputs!D$17-Inputs!$B$4)*12,E187*(1+(((1+Inputs!D$21)*(1-Inputs!D$22))^(1/12)-1))+C188*Inputs!$B$11+D188,E187))</f>
        <v>0</v>
      </c>
      <c r="F188" s="6">
        <f>IF(Inputs!$B$26&lt;&gt;"Ready","FIX INPUTS",IF(A188&lt;=(Inputs!D$17-Inputs!$B$4)*12,F187*(1+(((1+Inputs!D$21)*(1-Inputs!D$22))^(1/12)-1))+C188*Inputs!$B$12,F187))</f>
        <v>0</v>
      </c>
      <c r="G188" s="6">
        <f>IF(Inputs!$B$26&lt;&gt;"Ready","FIX INPUTS",IF(A188&lt;=(Inputs!D$17-Inputs!$B$4)*12,G187*(1+(((1+Inputs!D$21)*(1-Inputs!D$22))^(1/12)-1))+C188*Inputs!$B$13,G187))</f>
        <v>0</v>
      </c>
      <c r="H188" s="6">
        <f>IF(Inputs!$B$26&lt;&gt;"Ready","FIX INPUTS",SUM(E188:G188))</f>
        <v>0</v>
      </c>
      <c r="I188" s="6">
        <f>IF(Inputs!$B$26&lt;&gt;"Ready","FIX INPUTS",H188/(1+Inputs!D$23)^(MIN(A188,(Inputs!D$17-Inputs!$B$4)*12)/12))</f>
        <v>0</v>
      </c>
      <c r="J188" s="6">
        <f>IF(Inputs!$B$26&lt;&gt;"Ready","FIX INPUTS",C188+J187)</f>
        <v>0</v>
      </c>
      <c r="K188" s="6">
        <f>IF(Inputs!$B$26&lt;&gt;"Ready","FIX INPUTS",D188+K187)</f>
        <v>0</v>
      </c>
    </row>
    <row r="189" spans="1:11" ht="27.95" customHeight="1" x14ac:dyDescent="0.25">
      <c r="A189" s="1">
        <v>184</v>
      </c>
      <c r="B189" s="1">
        <f>IF(Inputs!$B$26&lt;&gt;"Ready","FIX INPUTS",Inputs!$B$4+A189/12)</f>
        <v>55.333333333333336</v>
      </c>
      <c r="C189" s="6">
        <f>IF(Inputs!$B$26&lt;&gt;"Ready","FIX INPUTS",IF(A189&lt;=(Inputs!D$17-Inputs!$B$4)*12,Inputs!D$18*(1+Inputs!D$20)^INT((A189-1)/12),0))</f>
        <v>0</v>
      </c>
      <c r="D189" s="6">
        <f>IF(Inputs!$B$26&lt;&gt;"Ready","FIX INPUTS",IF(A189&lt;=(Inputs!D$17-Inputs!$B$4)*12,Inputs!D$19,0))</f>
        <v>0</v>
      </c>
      <c r="E189" s="6">
        <f>IF(Inputs!$B$26&lt;&gt;"Ready","FIX INPUTS",IF(A189&lt;=(Inputs!D$17-Inputs!$B$4)*12,E188*(1+(((1+Inputs!D$21)*(1-Inputs!D$22))^(1/12)-1))+C189*Inputs!$B$11+D189,E188))</f>
        <v>0</v>
      </c>
      <c r="F189" s="6">
        <f>IF(Inputs!$B$26&lt;&gt;"Ready","FIX INPUTS",IF(A189&lt;=(Inputs!D$17-Inputs!$B$4)*12,F188*(1+(((1+Inputs!D$21)*(1-Inputs!D$22))^(1/12)-1))+C189*Inputs!$B$12,F188))</f>
        <v>0</v>
      </c>
      <c r="G189" s="6">
        <f>IF(Inputs!$B$26&lt;&gt;"Ready","FIX INPUTS",IF(A189&lt;=(Inputs!D$17-Inputs!$B$4)*12,G188*(1+(((1+Inputs!D$21)*(1-Inputs!D$22))^(1/12)-1))+C189*Inputs!$B$13,G188))</f>
        <v>0</v>
      </c>
      <c r="H189" s="6">
        <f>IF(Inputs!$B$26&lt;&gt;"Ready","FIX INPUTS",SUM(E189:G189))</f>
        <v>0</v>
      </c>
      <c r="I189" s="6">
        <f>IF(Inputs!$B$26&lt;&gt;"Ready","FIX INPUTS",H189/(1+Inputs!D$23)^(MIN(A189,(Inputs!D$17-Inputs!$B$4)*12)/12))</f>
        <v>0</v>
      </c>
      <c r="J189" s="6">
        <f>IF(Inputs!$B$26&lt;&gt;"Ready","FIX INPUTS",C189+J188)</f>
        <v>0</v>
      </c>
      <c r="K189" s="6">
        <f>IF(Inputs!$B$26&lt;&gt;"Ready","FIX INPUTS",D189+K188)</f>
        <v>0</v>
      </c>
    </row>
    <row r="190" spans="1:11" ht="27.95" customHeight="1" x14ac:dyDescent="0.25">
      <c r="A190" s="1">
        <v>185</v>
      </c>
      <c r="B190" s="1">
        <f>IF(Inputs!$B$26&lt;&gt;"Ready","FIX INPUTS",Inputs!$B$4+A190/12)</f>
        <v>55.416666666666664</v>
      </c>
      <c r="C190" s="6">
        <f>IF(Inputs!$B$26&lt;&gt;"Ready","FIX INPUTS",IF(A190&lt;=(Inputs!D$17-Inputs!$B$4)*12,Inputs!D$18*(1+Inputs!D$20)^INT((A190-1)/12),0))</f>
        <v>0</v>
      </c>
      <c r="D190" s="6">
        <f>IF(Inputs!$B$26&lt;&gt;"Ready","FIX INPUTS",IF(A190&lt;=(Inputs!D$17-Inputs!$B$4)*12,Inputs!D$19,0))</f>
        <v>0</v>
      </c>
      <c r="E190" s="6">
        <f>IF(Inputs!$B$26&lt;&gt;"Ready","FIX INPUTS",IF(A190&lt;=(Inputs!D$17-Inputs!$B$4)*12,E189*(1+(((1+Inputs!D$21)*(1-Inputs!D$22))^(1/12)-1))+C190*Inputs!$B$11+D190,E189))</f>
        <v>0</v>
      </c>
      <c r="F190" s="6">
        <f>IF(Inputs!$B$26&lt;&gt;"Ready","FIX INPUTS",IF(A190&lt;=(Inputs!D$17-Inputs!$B$4)*12,F189*(1+(((1+Inputs!D$21)*(1-Inputs!D$22))^(1/12)-1))+C190*Inputs!$B$12,F189))</f>
        <v>0</v>
      </c>
      <c r="G190" s="6">
        <f>IF(Inputs!$B$26&lt;&gt;"Ready","FIX INPUTS",IF(A190&lt;=(Inputs!D$17-Inputs!$B$4)*12,G189*(1+(((1+Inputs!D$21)*(1-Inputs!D$22))^(1/12)-1))+C190*Inputs!$B$13,G189))</f>
        <v>0</v>
      </c>
      <c r="H190" s="6">
        <f>IF(Inputs!$B$26&lt;&gt;"Ready","FIX INPUTS",SUM(E190:G190))</f>
        <v>0</v>
      </c>
      <c r="I190" s="6">
        <f>IF(Inputs!$B$26&lt;&gt;"Ready","FIX INPUTS",H190/(1+Inputs!D$23)^(MIN(A190,(Inputs!D$17-Inputs!$B$4)*12)/12))</f>
        <v>0</v>
      </c>
      <c r="J190" s="6">
        <f>IF(Inputs!$B$26&lt;&gt;"Ready","FIX INPUTS",C190+J189)</f>
        <v>0</v>
      </c>
      <c r="K190" s="6">
        <f>IF(Inputs!$B$26&lt;&gt;"Ready","FIX INPUTS",D190+K189)</f>
        <v>0</v>
      </c>
    </row>
    <row r="191" spans="1:11" ht="27.95" customHeight="1" x14ac:dyDescent="0.25">
      <c r="A191" s="1">
        <v>186</v>
      </c>
      <c r="B191" s="1">
        <f>IF(Inputs!$B$26&lt;&gt;"Ready","FIX INPUTS",Inputs!$B$4+A191/12)</f>
        <v>55.5</v>
      </c>
      <c r="C191" s="6">
        <f>IF(Inputs!$B$26&lt;&gt;"Ready","FIX INPUTS",IF(A191&lt;=(Inputs!D$17-Inputs!$B$4)*12,Inputs!D$18*(1+Inputs!D$20)^INT((A191-1)/12),0))</f>
        <v>0</v>
      </c>
      <c r="D191" s="6">
        <f>IF(Inputs!$B$26&lt;&gt;"Ready","FIX INPUTS",IF(A191&lt;=(Inputs!D$17-Inputs!$B$4)*12,Inputs!D$19,0))</f>
        <v>0</v>
      </c>
      <c r="E191" s="6">
        <f>IF(Inputs!$B$26&lt;&gt;"Ready","FIX INPUTS",IF(A191&lt;=(Inputs!D$17-Inputs!$B$4)*12,E190*(1+(((1+Inputs!D$21)*(1-Inputs!D$22))^(1/12)-1))+C191*Inputs!$B$11+D191,E190))</f>
        <v>0</v>
      </c>
      <c r="F191" s="6">
        <f>IF(Inputs!$B$26&lt;&gt;"Ready","FIX INPUTS",IF(A191&lt;=(Inputs!D$17-Inputs!$B$4)*12,F190*(1+(((1+Inputs!D$21)*(1-Inputs!D$22))^(1/12)-1))+C191*Inputs!$B$12,F190))</f>
        <v>0</v>
      </c>
      <c r="G191" s="6">
        <f>IF(Inputs!$B$26&lt;&gt;"Ready","FIX INPUTS",IF(A191&lt;=(Inputs!D$17-Inputs!$B$4)*12,G190*(1+(((1+Inputs!D$21)*(1-Inputs!D$22))^(1/12)-1))+C191*Inputs!$B$13,G190))</f>
        <v>0</v>
      </c>
      <c r="H191" s="6">
        <f>IF(Inputs!$B$26&lt;&gt;"Ready","FIX INPUTS",SUM(E191:G191))</f>
        <v>0</v>
      </c>
      <c r="I191" s="6">
        <f>IF(Inputs!$B$26&lt;&gt;"Ready","FIX INPUTS",H191/(1+Inputs!D$23)^(MIN(A191,(Inputs!D$17-Inputs!$B$4)*12)/12))</f>
        <v>0</v>
      </c>
      <c r="J191" s="6">
        <f>IF(Inputs!$B$26&lt;&gt;"Ready","FIX INPUTS",C191+J190)</f>
        <v>0</v>
      </c>
      <c r="K191" s="6">
        <f>IF(Inputs!$B$26&lt;&gt;"Ready","FIX INPUTS",D191+K190)</f>
        <v>0</v>
      </c>
    </row>
    <row r="192" spans="1:11" ht="27.95" customHeight="1" x14ac:dyDescent="0.25">
      <c r="A192" s="1">
        <v>187</v>
      </c>
      <c r="B192" s="1">
        <f>IF(Inputs!$B$26&lt;&gt;"Ready","FIX INPUTS",Inputs!$B$4+A192/12)</f>
        <v>55.583333333333336</v>
      </c>
      <c r="C192" s="6">
        <f>IF(Inputs!$B$26&lt;&gt;"Ready","FIX INPUTS",IF(A192&lt;=(Inputs!D$17-Inputs!$B$4)*12,Inputs!D$18*(1+Inputs!D$20)^INT((A192-1)/12),0))</f>
        <v>0</v>
      </c>
      <c r="D192" s="6">
        <f>IF(Inputs!$B$26&lt;&gt;"Ready","FIX INPUTS",IF(A192&lt;=(Inputs!D$17-Inputs!$B$4)*12,Inputs!D$19,0))</f>
        <v>0</v>
      </c>
      <c r="E192" s="6">
        <f>IF(Inputs!$B$26&lt;&gt;"Ready","FIX INPUTS",IF(A192&lt;=(Inputs!D$17-Inputs!$B$4)*12,E191*(1+(((1+Inputs!D$21)*(1-Inputs!D$22))^(1/12)-1))+C192*Inputs!$B$11+D192,E191))</f>
        <v>0</v>
      </c>
      <c r="F192" s="6">
        <f>IF(Inputs!$B$26&lt;&gt;"Ready","FIX INPUTS",IF(A192&lt;=(Inputs!D$17-Inputs!$B$4)*12,F191*(1+(((1+Inputs!D$21)*(1-Inputs!D$22))^(1/12)-1))+C192*Inputs!$B$12,F191))</f>
        <v>0</v>
      </c>
      <c r="G192" s="6">
        <f>IF(Inputs!$B$26&lt;&gt;"Ready","FIX INPUTS",IF(A192&lt;=(Inputs!D$17-Inputs!$B$4)*12,G191*(1+(((1+Inputs!D$21)*(1-Inputs!D$22))^(1/12)-1))+C192*Inputs!$B$13,G191))</f>
        <v>0</v>
      </c>
      <c r="H192" s="6">
        <f>IF(Inputs!$B$26&lt;&gt;"Ready","FIX INPUTS",SUM(E192:G192))</f>
        <v>0</v>
      </c>
      <c r="I192" s="6">
        <f>IF(Inputs!$B$26&lt;&gt;"Ready","FIX INPUTS",H192/(1+Inputs!D$23)^(MIN(A192,(Inputs!D$17-Inputs!$B$4)*12)/12))</f>
        <v>0</v>
      </c>
      <c r="J192" s="6">
        <f>IF(Inputs!$B$26&lt;&gt;"Ready","FIX INPUTS",C192+J191)</f>
        <v>0</v>
      </c>
      <c r="K192" s="6">
        <f>IF(Inputs!$B$26&lt;&gt;"Ready","FIX INPUTS",D192+K191)</f>
        <v>0</v>
      </c>
    </row>
    <row r="193" spans="1:11" ht="27.95" customHeight="1" x14ac:dyDescent="0.25">
      <c r="A193" s="1">
        <v>188</v>
      </c>
      <c r="B193" s="1">
        <f>IF(Inputs!$B$26&lt;&gt;"Ready","FIX INPUTS",Inputs!$B$4+A193/12)</f>
        <v>55.666666666666664</v>
      </c>
      <c r="C193" s="6">
        <f>IF(Inputs!$B$26&lt;&gt;"Ready","FIX INPUTS",IF(A193&lt;=(Inputs!D$17-Inputs!$B$4)*12,Inputs!D$18*(1+Inputs!D$20)^INT((A193-1)/12),0))</f>
        <v>0</v>
      </c>
      <c r="D193" s="6">
        <f>IF(Inputs!$B$26&lt;&gt;"Ready","FIX INPUTS",IF(A193&lt;=(Inputs!D$17-Inputs!$B$4)*12,Inputs!D$19,0))</f>
        <v>0</v>
      </c>
      <c r="E193" s="6">
        <f>IF(Inputs!$B$26&lt;&gt;"Ready","FIX INPUTS",IF(A193&lt;=(Inputs!D$17-Inputs!$B$4)*12,E192*(1+(((1+Inputs!D$21)*(1-Inputs!D$22))^(1/12)-1))+C193*Inputs!$B$11+D193,E192))</f>
        <v>0</v>
      </c>
      <c r="F193" s="6">
        <f>IF(Inputs!$B$26&lt;&gt;"Ready","FIX INPUTS",IF(A193&lt;=(Inputs!D$17-Inputs!$B$4)*12,F192*(1+(((1+Inputs!D$21)*(1-Inputs!D$22))^(1/12)-1))+C193*Inputs!$B$12,F192))</f>
        <v>0</v>
      </c>
      <c r="G193" s="6">
        <f>IF(Inputs!$B$26&lt;&gt;"Ready","FIX INPUTS",IF(A193&lt;=(Inputs!D$17-Inputs!$B$4)*12,G192*(1+(((1+Inputs!D$21)*(1-Inputs!D$22))^(1/12)-1))+C193*Inputs!$B$13,G192))</f>
        <v>0</v>
      </c>
      <c r="H193" s="6">
        <f>IF(Inputs!$B$26&lt;&gt;"Ready","FIX INPUTS",SUM(E193:G193))</f>
        <v>0</v>
      </c>
      <c r="I193" s="6">
        <f>IF(Inputs!$B$26&lt;&gt;"Ready","FIX INPUTS",H193/(1+Inputs!D$23)^(MIN(A193,(Inputs!D$17-Inputs!$B$4)*12)/12))</f>
        <v>0</v>
      </c>
      <c r="J193" s="6">
        <f>IF(Inputs!$B$26&lt;&gt;"Ready","FIX INPUTS",C193+J192)</f>
        <v>0</v>
      </c>
      <c r="K193" s="6">
        <f>IF(Inputs!$B$26&lt;&gt;"Ready","FIX INPUTS",D193+K192)</f>
        <v>0</v>
      </c>
    </row>
    <row r="194" spans="1:11" ht="27.95" customHeight="1" x14ac:dyDescent="0.25">
      <c r="A194" s="1">
        <v>189</v>
      </c>
      <c r="B194" s="1">
        <f>IF(Inputs!$B$26&lt;&gt;"Ready","FIX INPUTS",Inputs!$B$4+A194/12)</f>
        <v>55.75</v>
      </c>
      <c r="C194" s="6">
        <f>IF(Inputs!$B$26&lt;&gt;"Ready","FIX INPUTS",IF(A194&lt;=(Inputs!D$17-Inputs!$B$4)*12,Inputs!D$18*(1+Inputs!D$20)^INT((A194-1)/12),0))</f>
        <v>0</v>
      </c>
      <c r="D194" s="6">
        <f>IF(Inputs!$B$26&lt;&gt;"Ready","FIX INPUTS",IF(A194&lt;=(Inputs!D$17-Inputs!$B$4)*12,Inputs!D$19,0))</f>
        <v>0</v>
      </c>
      <c r="E194" s="6">
        <f>IF(Inputs!$B$26&lt;&gt;"Ready","FIX INPUTS",IF(A194&lt;=(Inputs!D$17-Inputs!$B$4)*12,E193*(1+(((1+Inputs!D$21)*(1-Inputs!D$22))^(1/12)-1))+C194*Inputs!$B$11+D194,E193))</f>
        <v>0</v>
      </c>
      <c r="F194" s="6">
        <f>IF(Inputs!$B$26&lt;&gt;"Ready","FIX INPUTS",IF(A194&lt;=(Inputs!D$17-Inputs!$B$4)*12,F193*(1+(((1+Inputs!D$21)*(1-Inputs!D$22))^(1/12)-1))+C194*Inputs!$B$12,F193))</f>
        <v>0</v>
      </c>
      <c r="G194" s="6">
        <f>IF(Inputs!$B$26&lt;&gt;"Ready","FIX INPUTS",IF(A194&lt;=(Inputs!D$17-Inputs!$B$4)*12,G193*(1+(((1+Inputs!D$21)*(1-Inputs!D$22))^(1/12)-1))+C194*Inputs!$B$13,G193))</f>
        <v>0</v>
      </c>
      <c r="H194" s="6">
        <f>IF(Inputs!$B$26&lt;&gt;"Ready","FIX INPUTS",SUM(E194:G194))</f>
        <v>0</v>
      </c>
      <c r="I194" s="6">
        <f>IF(Inputs!$B$26&lt;&gt;"Ready","FIX INPUTS",H194/(1+Inputs!D$23)^(MIN(A194,(Inputs!D$17-Inputs!$B$4)*12)/12))</f>
        <v>0</v>
      </c>
      <c r="J194" s="6">
        <f>IF(Inputs!$B$26&lt;&gt;"Ready","FIX INPUTS",C194+J193)</f>
        <v>0</v>
      </c>
      <c r="K194" s="6">
        <f>IF(Inputs!$B$26&lt;&gt;"Ready","FIX INPUTS",D194+K193)</f>
        <v>0</v>
      </c>
    </row>
    <row r="195" spans="1:11" ht="27.95" customHeight="1" x14ac:dyDescent="0.25">
      <c r="A195" s="1">
        <v>190</v>
      </c>
      <c r="B195" s="1">
        <f>IF(Inputs!$B$26&lt;&gt;"Ready","FIX INPUTS",Inputs!$B$4+A195/12)</f>
        <v>55.833333333333336</v>
      </c>
      <c r="C195" s="6">
        <f>IF(Inputs!$B$26&lt;&gt;"Ready","FIX INPUTS",IF(A195&lt;=(Inputs!D$17-Inputs!$B$4)*12,Inputs!D$18*(1+Inputs!D$20)^INT((A195-1)/12),0))</f>
        <v>0</v>
      </c>
      <c r="D195" s="6">
        <f>IF(Inputs!$B$26&lt;&gt;"Ready","FIX INPUTS",IF(A195&lt;=(Inputs!D$17-Inputs!$B$4)*12,Inputs!D$19,0))</f>
        <v>0</v>
      </c>
      <c r="E195" s="6">
        <f>IF(Inputs!$B$26&lt;&gt;"Ready","FIX INPUTS",IF(A195&lt;=(Inputs!D$17-Inputs!$B$4)*12,E194*(1+(((1+Inputs!D$21)*(1-Inputs!D$22))^(1/12)-1))+C195*Inputs!$B$11+D195,E194))</f>
        <v>0</v>
      </c>
      <c r="F195" s="6">
        <f>IF(Inputs!$B$26&lt;&gt;"Ready","FIX INPUTS",IF(A195&lt;=(Inputs!D$17-Inputs!$B$4)*12,F194*(1+(((1+Inputs!D$21)*(1-Inputs!D$22))^(1/12)-1))+C195*Inputs!$B$12,F194))</f>
        <v>0</v>
      </c>
      <c r="G195" s="6">
        <f>IF(Inputs!$B$26&lt;&gt;"Ready","FIX INPUTS",IF(A195&lt;=(Inputs!D$17-Inputs!$B$4)*12,G194*(1+(((1+Inputs!D$21)*(1-Inputs!D$22))^(1/12)-1))+C195*Inputs!$B$13,G194))</f>
        <v>0</v>
      </c>
      <c r="H195" s="6">
        <f>IF(Inputs!$B$26&lt;&gt;"Ready","FIX INPUTS",SUM(E195:G195))</f>
        <v>0</v>
      </c>
      <c r="I195" s="6">
        <f>IF(Inputs!$B$26&lt;&gt;"Ready","FIX INPUTS",H195/(1+Inputs!D$23)^(MIN(A195,(Inputs!D$17-Inputs!$B$4)*12)/12))</f>
        <v>0</v>
      </c>
      <c r="J195" s="6">
        <f>IF(Inputs!$B$26&lt;&gt;"Ready","FIX INPUTS",C195+J194)</f>
        <v>0</v>
      </c>
      <c r="K195" s="6">
        <f>IF(Inputs!$B$26&lt;&gt;"Ready","FIX INPUTS",D195+K194)</f>
        <v>0</v>
      </c>
    </row>
    <row r="196" spans="1:11" ht="27.95" customHeight="1" x14ac:dyDescent="0.25">
      <c r="A196" s="1">
        <v>191</v>
      </c>
      <c r="B196" s="1">
        <f>IF(Inputs!$B$26&lt;&gt;"Ready","FIX INPUTS",Inputs!$B$4+A196/12)</f>
        <v>55.916666666666664</v>
      </c>
      <c r="C196" s="6">
        <f>IF(Inputs!$B$26&lt;&gt;"Ready","FIX INPUTS",IF(A196&lt;=(Inputs!D$17-Inputs!$B$4)*12,Inputs!D$18*(1+Inputs!D$20)^INT((A196-1)/12),0))</f>
        <v>0</v>
      </c>
      <c r="D196" s="6">
        <f>IF(Inputs!$B$26&lt;&gt;"Ready","FIX INPUTS",IF(A196&lt;=(Inputs!D$17-Inputs!$B$4)*12,Inputs!D$19,0))</f>
        <v>0</v>
      </c>
      <c r="E196" s="6">
        <f>IF(Inputs!$B$26&lt;&gt;"Ready","FIX INPUTS",IF(A196&lt;=(Inputs!D$17-Inputs!$B$4)*12,E195*(1+(((1+Inputs!D$21)*(1-Inputs!D$22))^(1/12)-1))+C196*Inputs!$B$11+D196,E195))</f>
        <v>0</v>
      </c>
      <c r="F196" s="6">
        <f>IF(Inputs!$B$26&lt;&gt;"Ready","FIX INPUTS",IF(A196&lt;=(Inputs!D$17-Inputs!$B$4)*12,F195*(1+(((1+Inputs!D$21)*(1-Inputs!D$22))^(1/12)-1))+C196*Inputs!$B$12,F195))</f>
        <v>0</v>
      </c>
      <c r="G196" s="6">
        <f>IF(Inputs!$B$26&lt;&gt;"Ready","FIX INPUTS",IF(A196&lt;=(Inputs!D$17-Inputs!$B$4)*12,G195*(1+(((1+Inputs!D$21)*(1-Inputs!D$22))^(1/12)-1))+C196*Inputs!$B$13,G195))</f>
        <v>0</v>
      </c>
      <c r="H196" s="6">
        <f>IF(Inputs!$B$26&lt;&gt;"Ready","FIX INPUTS",SUM(E196:G196))</f>
        <v>0</v>
      </c>
      <c r="I196" s="6">
        <f>IF(Inputs!$B$26&lt;&gt;"Ready","FIX INPUTS",H196/(1+Inputs!D$23)^(MIN(A196,(Inputs!D$17-Inputs!$B$4)*12)/12))</f>
        <v>0</v>
      </c>
      <c r="J196" s="6">
        <f>IF(Inputs!$B$26&lt;&gt;"Ready","FIX INPUTS",C196+J195)</f>
        <v>0</v>
      </c>
      <c r="K196" s="6">
        <f>IF(Inputs!$B$26&lt;&gt;"Ready","FIX INPUTS",D196+K195)</f>
        <v>0</v>
      </c>
    </row>
    <row r="197" spans="1:11" ht="27.95" customHeight="1" x14ac:dyDescent="0.25">
      <c r="A197" s="1">
        <v>192</v>
      </c>
      <c r="B197" s="1">
        <f>IF(Inputs!$B$26&lt;&gt;"Ready","FIX INPUTS",Inputs!$B$4+A197/12)</f>
        <v>56</v>
      </c>
      <c r="C197" s="6">
        <f>IF(Inputs!$B$26&lt;&gt;"Ready","FIX INPUTS",IF(A197&lt;=(Inputs!D$17-Inputs!$B$4)*12,Inputs!D$18*(1+Inputs!D$20)^INT((A197-1)/12),0))</f>
        <v>0</v>
      </c>
      <c r="D197" s="6">
        <f>IF(Inputs!$B$26&lt;&gt;"Ready","FIX INPUTS",IF(A197&lt;=(Inputs!D$17-Inputs!$B$4)*12,Inputs!D$19,0))</f>
        <v>0</v>
      </c>
      <c r="E197" s="6">
        <f>IF(Inputs!$B$26&lt;&gt;"Ready","FIX INPUTS",IF(A197&lt;=(Inputs!D$17-Inputs!$B$4)*12,E196*(1+(((1+Inputs!D$21)*(1-Inputs!D$22))^(1/12)-1))+C197*Inputs!$B$11+D197,E196))</f>
        <v>0</v>
      </c>
      <c r="F197" s="6">
        <f>IF(Inputs!$B$26&lt;&gt;"Ready","FIX INPUTS",IF(A197&lt;=(Inputs!D$17-Inputs!$B$4)*12,F196*(1+(((1+Inputs!D$21)*(1-Inputs!D$22))^(1/12)-1))+C197*Inputs!$B$12,F196))</f>
        <v>0</v>
      </c>
      <c r="G197" s="6">
        <f>IF(Inputs!$B$26&lt;&gt;"Ready","FIX INPUTS",IF(A197&lt;=(Inputs!D$17-Inputs!$B$4)*12,G196*(1+(((1+Inputs!D$21)*(1-Inputs!D$22))^(1/12)-1))+C197*Inputs!$B$13,G196))</f>
        <v>0</v>
      </c>
      <c r="H197" s="6">
        <f>IF(Inputs!$B$26&lt;&gt;"Ready","FIX INPUTS",SUM(E197:G197))</f>
        <v>0</v>
      </c>
      <c r="I197" s="6">
        <f>IF(Inputs!$B$26&lt;&gt;"Ready","FIX INPUTS",H197/(1+Inputs!D$23)^(MIN(A197,(Inputs!D$17-Inputs!$B$4)*12)/12))</f>
        <v>0</v>
      </c>
      <c r="J197" s="6">
        <f>IF(Inputs!$B$26&lt;&gt;"Ready","FIX INPUTS",C197+J196)</f>
        <v>0</v>
      </c>
      <c r="K197" s="6">
        <f>IF(Inputs!$B$26&lt;&gt;"Ready","FIX INPUTS",D197+K196)</f>
        <v>0</v>
      </c>
    </row>
    <row r="198" spans="1:11" ht="27.95" customHeight="1" x14ac:dyDescent="0.25">
      <c r="A198" s="1">
        <v>193</v>
      </c>
      <c r="B198" s="1">
        <f>IF(Inputs!$B$26&lt;&gt;"Ready","FIX INPUTS",Inputs!$B$4+A198/12)</f>
        <v>56.083333333333329</v>
      </c>
      <c r="C198" s="6">
        <f>IF(Inputs!$B$26&lt;&gt;"Ready","FIX INPUTS",IF(A198&lt;=(Inputs!D$17-Inputs!$B$4)*12,Inputs!D$18*(1+Inputs!D$20)^INT((A198-1)/12),0))</f>
        <v>0</v>
      </c>
      <c r="D198" s="6">
        <f>IF(Inputs!$B$26&lt;&gt;"Ready","FIX INPUTS",IF(A198&lt;=(Inputs!D$17-Inputs!$B$4)*12,Inputs!D$19,0))</f>
        <v>0</v>
      </c>
      <c r="E198" s="6">
        <f>IF(Inputs!$B$26&lt;&gt;"Ready","FIX INPUTS",IF(A198&lt;=(Inputs!D$17-Inputs!$B$4)*12,E197*(1+(((1+Inputs!D$21)*(1-Inputs!D$22))^(1/12)-1))+C198*Inputs!$B$11+D198,E197))</f>
        <v>0</v>
      </c>
      <c r="F198" s="6">
        <f>IF(Inputs!$B$26&lt;&gt;"Ready","FIX INPUTS",IF(A198&lt;=(Inputs!D$17-Inputs!$B$4)*12,F197*(1+(((1+Inputs!D$21)*(1-Inputs!D$22))^(1/12)-1))+C198*Inputs!$B$12,F197))</f>
        <v>0</v>
      </c>
      <c r="G198" s="6">
        <f>IF(Inputs!$B$26&lt;&gt;"Ready","FIX INPUTS",IF(A198&lt;=(Inputs!D$17-Inputs!$B$4)*12,G197*(1+(((1+Inputs!D$21)*(1-Inputs!D$22))^(1/12)-1))+C198*Inputs!$B$13,G197))</f>
        <v>0</v>
      </c>
      <c r="H198" s="6">
        <f>IF(Inputs!$B$26&lt;&gt;"Ready","FIX INPUTS",SUM(E198:G198))</f>
        <v>0</v>
      </c>
      <c r="I198" s="6">
        <f>IF(Inputs!$B$26&lt;&gt;"Ready","FIX INPUTS",H198/(1+Inputs!D$23)^(MIN(A198,(Inputs!D$17-Inputs!$B$4)*12)/12))</f>
        <v>0</v>
      </c>
      <c r="J198" s="6">
        <f>IF(Inputs!$B$26&lt;&gt;"Ready","FIX INPUTS",C198+J197)</f>
        <v>0</v>
      </c>
      <c r="K198" s="6">
        <f>IF(Inputs!$B$26&lt;&gt;"Ready","FIX INPUTS",D198+K197)</f>
        <v>0</v>
      </c>
    </row>
    <row r="199" spans="1:11" ht="27.95" customHeight="1" x14ac:dyDescent="0.25">
      <c r="A199" s="1">
        <v>194</v>
      </c>
      <c r="B199" s="1">
        <f>IF(Inputs!$B$26&lt;&gt;"Ready","FIX INPUTS",Inputs!$B$4+A199/12)</f>
        <v>56.166666666666671</v>
      </c>
      <c r="C199" s="6">
        <f>IF(Inputs!$B$26&lt;&gt;"Ready","FIX INPUTS",IF(A199&lt;=(Inputs!D$17-Inputs!$B$4)*12,Inputs!D$18*(1+Inputs!D$20)^INT((A199-1)/12),0))</f>
        <v>0</v>
      </c>
      <c r="D199" s="6">
        <f>IF(Inputs!$B$26&lt;&gt;"Ready","FIX INPUTS",IF(A199&lt;=(Inputs!D$17-Inputs!$B$4)*12,Inputs!D$19,0))</f>
        <v>0</v>
      </c>
      <c r="E199" s="6">
        <f>IF(Inputs!$B$26&lt;&gt;"Ready","FIX INPUTS",IF(A199&lt;=(Inputs!D$17-Inputs!$B$4)*12,E198*(1+(((1+Inputs!D$21)*(1-Inputs!D$22))^(1/12)-1))+C199*Inputs!$B$11+D199,E198))</f>
        <v>0</v>
      </c>
      <c r="F199" s="6">
        <f>IF(Inputs!$B$26&lt;&gt;"Ready","FIX INPUTS",IF(A199&lt;=(Inputs!D$17-Inputs!$B$4)*12,F198*(1+(((1+Inputs!D$21)*(1-Inputs!D$22))^(1/12)-1))+C199*Inputs!$B$12,F198))</f>
        <v>0</v>
      </c>
      <c r="G199" s="6">
        <f>IF(Inputs!$B$26&lt;&gt;"Ready","FIX INPUTS",IF(A199&lt;=(Inputs!D$17-Inputs!$B$4)*12,G198*(1+(((1+Inputs!D$21)*(1-Inputs!D$22))^(1/12)-1))+C199*Inputs!$B$13,G198))</f>
        <v>0</v>
      </c>
      <c r="H199" s="6">
        <f>IF(Inputs!$B$26&lt;&gt;"Ready","FIX INPUTS",SUM(E199:G199))</f>
        <v>0</v>
      </c>
      <c r="I199" s="6">
        <f>IF(Inputs!$B$26&lt;&gt;"Ready","FIX INPUTS",H199/(1+Inputs!D$23)^(MIN(A199,(Inputs!D$17-Inputs!$B$4)*12)/12))</f>
        <v>0</v>
      </c>
      <c r="J199" s="6">
        <f>IF(Inputs!$B$26&lt;&gt;"Ready","FIX INPUTS",C199+J198)</f>
        <v>0</v>
      </c>
      <c r="K199" s="6">
        <f>IF(Inputs!$B$26&lt;&gt;"Ready","FIX INPUTS",D199+K198)</f>
        <v>0</v>
      </c>
    </row>
    <row r="200" spans="1:11" ht="27.95" customHeight="1" x14ac:dyDescent="0.25">
      <c r="A200" s="1">
        <v>195</v>
      </c>
      <c r="B200" s="1">
        <f>IF(Inputs!$B$26&lt;&gt;"Ready","FIX INPUTS",Inputs!$B$4+A200/12)</f>
        <v>56.25</v>
      </c>
      <c r="C200" s="6">
        <f>IF(Inputs!$B$26&lt;&gt;"Ready","FIX INPUTS",IF(A200&lt;=(Inputs!D$17-Inputs!$B$4)*12,Inputs!D$18*(1+Inputs!D$20)^INT((A200-1)/12),0))</f>
        <v>0</v>
      </c>
      <c r="D200" s="6">
        <f>IF(Inputs!$B$26&lt;&gt;"Ready","FIX INPUTS",IF(A200&lt;=(Inputs!D$17-Inputs!$B$4)*12,Inputs!D$19,0))</f>
        <v>0</v>
      </c>
      <c r="E200" s="6">
        <f>IF(Inputs!$B$26&lt;&gt;"Ready","FIX INPUTS",IF(A200&lt;=(Inputs!D$17-Inputs!$B$4)*12,E199*(1+(((1+Inputs!D$21)*(1-Inputs!D$22))^(1/12)-1))+C200*Inputs!$B$11+D200,E199))</f>
        <v>0</v>
      </c>
      <c r="F200" s="6">
        <f>IF(Inputs!$B$26&lt;&gt;"Ready","FIX INPUTS",IF(A200&lt;=(Inputs!D$17-Inputs!$B$4)*12,F199*(1+(((1+Inputs!D$21)*(1-Inputs!D$22))^(1/12)-1))+C200*Inputs!$B$12,F199))</f>
        <v>0</v>
      </c>
      <c r="G200" s="6">
        <f>IF(Inputs!$B$26&lt;&gt;"Ready","FIX INPUTS",IF(A200&lt;=(Inputs!D$17-Inputs!$B$4)*12,G199*(1+(((1+Inputs!D$21)*(1-Inputs!D$22))^(1/12)-1))+C200*Inputs!$B$13,G199))</f>
        <v>0</v>
      </c>
      <c r="H200" s="6">
        <f>IF(Inputs!$B$26&lt;&gt;"Ready","FIX INPUTS",SUM(E200:G200))</f>
        <v>0</v>
      </c>
      <c r="I200" s="6">
        <f>IF(Inputs!$B$26&lt;&gt;"Ready","FIX INPUTS",H200/(1+Inputs!D$23)^(MIN(A200,(Inputs!D$17-Inputs!$B$4)*12)/12))</f>
        <v>0</v>
      </c>
      <c r="J200" s="6">
        <f>IF(Inputs!$B$26&lt;&gt;"Ready","FIX INPUTS",C200+J199)</f>
        <v>0</v>
      </c>
      <c r="K200" s="6">
        <f>IF(Inputs!$B$26&lt;&gt;"Ready","FIX INPUTS",D200+K199)</f>
        <v>0</v>
      </c>
    </row>
    <row r="201" spans="1:11" ht="27.95" customHeight="1" x14ac:dyDescent="0.25">
      <c r="A201" s="1">
        <v>196</v>
      </c>
      <c r="B201" s="1">
        <f>IF(Inputs!$B$26&lt;&gt;"Ready","FIX INPUTS",Inputs!$B$4+A201/12)</f>
        <v>56.333333333333329</v>
      </c>
      <c r="C201" s="6">
        <f>IF(Inputs!$B$26&lt;&gt;"Ready","FIX INPUTS",IF(A201&lt;=(Inputs!D$17-Inputs!$B$4)*12,Inputs!D$18*(1+Inputs!D$20)^INT((A201-1)/12),0))</f>
        <v>0</v>
      </c>
      <c r="D201" s="6">
        <f>IF(Inputs!$B$26&lt;&gt;"Ready","FIX INPUTS",IF(A201&lt;=(Inputs!D$17-Inputs!$B$4)*12,Inputs!D$19,0))</f>
        <v>0</v>
      </c>
      <c r="E201" s="6">
        <f>IF(Inputs!$B$26&lt;&gt;"Ready","FIX INPUTS",IF(A201&lt;=(Inputs!D$17-Inputs!$B$4)*12,E200*(1+(((1+Inputs!D$21)*(1-Inputs!D$22))^(1/12)-1))+C201*Inputs!$B$11+D201,E200))</f>
        <v>0</v>
      </c>
      <c r="F201" s="6">
        <f>IF(Inputs!$B$26&lt;&gt;"Ready","FIX INPUTS",IF(A201&lt;=(Inputs!D$17-Inputs!$B$4)*12,F200*(1+(((1+Inputs!D$21)*(1-Inputs!D$22))^(1/12)-1))+C201*Inputs!$B$12,F200))</f>
        <v>0</v>
      </c>
      <c r="G201" s="6">
        <f>IF(Inputs!$B$26&lt;&gt;"Ready","FIX INPUTS",IF(A201&lt;=(Inputs!D$17-Inputs!$B$4)*12,G200*(1+(((1+Inputs!D$21)*(1-Inputs!D$22))^(1/12)-1))+C201*Inputs!$B$13,G200))</f>
        <v>0</v>
      </c>
      <c r="H201" s="6">
        <f>IF(Inputs!$B$26&lt;&gt;"Ready","FIX INPUTS",SUM(E201:G201))</f>
        <v>0</v>
      </c>
      <c r="I201" s="6">
        <f>IF(Inputs!$B$26&lt;&gt;"Ready","FIX INPUTS",H201/(1+Inputs!D$23)^(MIN(A201,(Inputs!D$17-Inputs!$B$4)*12)/12))</f>
        <v>0</v>
      </c>
      <c r="J201" s="6">
        <f>IF(Inputs!$B$26&lt;&gt;"Ready","FIX INPUTS",C201+J200)</f>
        <v>0</v>
      </c>
      <c r="K201" s="6">
        <f>IF(Inputs!$B$26&lt;&gt;"Ready","FIX INPUTS",D201+K200)</f>
        <v>0</v>
      </c>
    </row>
    <row r="202" spans="1:11" ht="27.95" customHeight="1" x14ac:dyDescent="0.25">
      <c r="A202" s="1">
        <v>197</v>
      </c>
      <c r="B202" s="1">
        <f>IF(Inputs!$B$26&lt;&gt;"Ready","FIX INPUTS",Inputs!$B$4+A202/12)</f>
        <v>56.416666666666671</v>
      </c>
      <c r="C202" s="6">
        <f>IF(Inputs!$B$26&lt;&gt;"Ready","FIX INPUTS",IF(A202&lt;=(Inputs!D$17-Inputs!$B$4)*12,Inputs!D$18*(1+Inputs!D$20)^INT((A202-1)/12),0))</f>
        <v>0</v>
      </c>
      <c r="D202" s="6">
        <f>IF(Inputs!$B$26&lt;&gt;"Ready","FIX INPUTS",IF(A202&lt;=(Inputs!D$17-Inputs!$B$4)*12,Inputs!D$19,0))</f>
        <v>0</v>
      </c>
      <c r="E202" s="6">
        <f>IF(Inputs!$B$26&lt;&gt;"Ready","FIX INPUTS",IF(A202&lt;=(Inputs!D$17-Inputs!$B$4)*12,E201*(1+(((1+Inputs!D$21)*(1-Inputs!D$22))^(1/12)-1))+C202*Inputs!$B$11+D202,E201))</f>
        <v>0</v>
      </c>
      <c r="F202" s="6">
        <f>IF(Inputs!$B$26&lt;&gt;"Ready","FIX INPUTS",IF(A202&lt;=(Inputs!D$17-Inputs!$B$4)*12,F201*(1+(((1+Inputs!D$21)*(1-Inputs!D$22))^(1/12)-1))+C202*Inputs!$B$12,F201))</f>
        <v>0</v>
      </c>
      <c r="G202" s="6">
        <f>IF(Inputs!$B$26&lt;&gt;"Ready","FIX INPUTS",IF(A202&lt;=(Inputs!D$17-Inputs!$B$4)*12,G201*(1+(((1+Inputs!D$21)*(1-Inputs!D$22))^(1/12)-1))+C202*Inputs!$B$13,G201))</f>
        <v>0</v>
      </c>
      <c r="H202" s="6">
        <f>IF(Inputs!$B$26&lt;&gt;"Ready","FIX INPUTS",SUM(E202:G202))</f>
        <v>0</v>
      </c>
      <c r="I202" s="6">
        <f>IF(Inputs!$B$26&lt;&gt;"Ready","FIX INPUTS",H202/(1+Inputs!D$23)^(MIN(A202,(Inputs!D$17-Inputs!$B$4)*12)/12))</f>
        <v>0</v>
      </c>
      <c r="J202" s="6">
        <f>IF(Inputs!$B$26&lt;&gt;"Ready","FIX INPUTS",C202+J201)</f>
        <v>0</v>
      </c>
      <c r="K202" s="6">
        <f>IF(Inputs!$B$26&lt;&gt;"Ready","FIX INPUTS",D202+K201)</f>
        <v>0</v>
      </c>
    </row>
    <row r="203" spans="1:11" ht="27.95" customHeight="1" x14ac:dyDescent="0.25">
      <c r="A203" s="1">
        <v>198</v>
      </c>
      <c r="B203" s="1">
        <f>IF(Inputs!$B$26&lt;&gt;"Ready","FIX INPUTS",Inputs!$B$4+A203/12)</f>
        <v>56.5</v>
      </c>
      <c r="C203" s="6">
        <f>IF(Inputs!$B$26&lt;&gt;"Ready","FIX INPUTS",IF(A203&lt;=(Inputs!D$17-Inputs!$B$4)*12,Inputs!D$18*(1+Inputs!D$20)^INT((A203-1)/12),0))</f>
        <v>0</v>
      </c>
      <c r="D203" s="6">
        <f>IF(Inputs!$B$26&lt;&gt;"Ready","FIX INPUTS",IF(A203&lt;=(Inputs!D$17-Inputs!$B$4)*12,Inputs!D$19,0))</f>
        <v>0</v>
      </c>
      <c r="E203" s="6">
        <f>IF(Inputs!$B$26&lt;&gt;"Ready","FIX INPUTS",IF(A203&lt;=(Inputs!D$17-Inputs!$B$4)*12,E202*(1+(((1+Inputs!D$21)*(1-Inputs!D$22))^(1/12)-1))+C203*Inputs!$B$11+D203,E202))</f>
        <v>0</v>
      </c>
      <c r="F203" s="6">
        <f>IF(Inputs!$B$26&lt;&gt;"Ready","FIX INPUTS",IF(A203&lt;=(Inputs!D$17-Inputs!$B$4)*12,F202*(1+(((1+Inputs!D$21)*(1-Inputs!D$22))^(1/12)-1))+C203*Inputs!$B$12,F202))</f>
        <v>0</v>
      </c>
      <c r="G203" s="6">
        <f>IF(Inputs!$B$26&lt;&gt;"Ready","FIX INPUTS",IF(A203&lt;=(Inputs!D$17-Inputs!$B$4)*12,G202*(1+(((1+Inputs!D$21)*(1-Inputs!D$22))^(1/12)-1))+C203*Inputs!$B$13,G202))</f>
        <v>0</v>
      </c>
      <c r="H203" s="6">
        <f>IF(Inputs!$B$26&lt;&gt;"Ready","FIX INPUTS",SUM(E203:G203))</f>
        <v>0</v>
      </c>
      <c r="I203" s="6">
        <f>IF(Inputs!$B$26&lt;&gt;"Ready","FIX INPUTS",H203/(1+Inputs!D$23)^(MIN(A203,(Inputs!D$17-Inputs!$B$4)*12)/12))</f>
        <v>0</v>
      </c>
      <c r="J203" s="6">
        <f>IF(Inputs!$B$26&lt;&gt;"Ready","FIX INPUTS",C203+J202)</f>
        <v>0</v>
      </c>
      <c r="K203" s="6">
        <f>IF(Inputs!$B$26&lt;&gt;"Ready","FIX INPUTS",D203+K202)</f>
        <v>0</v>
      </c>
    </row>
    <row r="204" spans="1:11" ht="27.95" customHeight="1" x14ac:dyDescent="0.25">
      <c r="A204" s="1">
        <v>199</v>
      </c>
      <c r="B204" s="1">
        <f>IF(Inputs!$B$26&lt;&gt;"Ready","FIX INPUTS",Inputs!$B$4+A204/12)</f>
        <v>56.583333333333329</v>
      </c>
      <c r="C204" s="6">
        <f>IF(Inputs!$B$26&lt;&gt;"Ready","FIX INPUTS",IF(A204&lt;=(Inputs!D$17-Inputs!$B$4)*12,Inputs!D$18*(1+Inputs!D$20)^INT((A204-1)/12),0))</f>
        <v>0</v>
      </c>
      <c r="D204" s="6">
        <f>IF(Inputs!$B$26&lt;&gt;"Ready","FIX INPUTS",IF(A204&lt;=(Inputs!D$17-Inputs!$B$4)*12,Inputs!D$19,0))</f>
        <v>0</v>
      </c>
      <c r="E204" s="6">
        <f>IF(Inputs!$B$26&lt;&gt;"Ready","FIX INPUTS",IF(A204&lt;=(Inputs!D$17-Inputs!$B$4)*12,E203*(1+(((1+Inputs!D$21)*(1-Inputs!D$22))^(1/12)-1))+C204*Inputs!$B$11+D204,E203))</f>
        <v>0</v>
      </c>
      <c r="F204" s="6">
        <f>IF(Inputs!$B$26&lt;&gt;"Ready","FIX INPUTS",IF(A204&lt;=(Inputs!D$17-Inputs!$B$4)*12,F203*(1+(((1+Inputs!D$21)*(1-Inputs!D$22))^(1/12)-1))+C204*Inputs!$B$12,F203))</f>
        <v>0</v>
      </c>
      <c r="G204" s="6">
        <f>IF(Inputs!$B$26&lt;&gt;"Ready","FIX INPUTS",IF(A204&lt;=(Inputs!D$17-Inputs!$B$4)*12,G203*(1+(((1+Inputs!D$21)*(1-Inputs!D$22))^(1/12)-1))+C204*Inputs!$B$13,G203))</f>
        <v>0</v>
      </c>
      <c r="H204" s="6">
        <f>IF(Inputs!$B$26&lt;&gt;"Ready","FIX INPUTS",SUM(E204:G204))</f>
        <v>0</v>
      </c>
      <c r="I204" s="6">
        <f>IF(Inputs!$B$26&lt;&gt;"Ready","FIX INPUTS",H204/(1+Inputs!D$23)^(MIN(A204,(Inputs!D$17-Inputs!$B$4)*12)/12))</f>
        <v>0</v>
      </c>
      <c r="J204" s="6">
        <f>IF(Inputs!$B$26&lt;&gt;"Ready","FIX INPUTS",C204+J203)</f>
        <v>0</v>
      </c>
      <c r="K204" s="6">
        <f>IF(Inputs!$B$26&lt;&gt;"Ready","FIX INPUTS",D204+K203)</f>
        <v>0</v>
      </c>
    </row>
    <row r="205" spans="1:11" ht="27.95" customHeight="1" x14ac:dyDescent="0.25">
      <c r="A205" s="1">
        <v>200</v>
      </c>
      <c r="B205" s="1">
        <f>IF(Inputs!$B$26&lt;&gt;"Ready","FIX INPUTS",Inputs!$B$4+A205/12)</f>
        <v>56.666666666666671</v>
      </c>
      <c r="C205" s="6">
        <f>IF(Inputs!$B$26&lt;&gt;"Ready","FIX INPUTS",IF(A205&lt;=(Inputs!D$17-Inputs!$B$4)*12,Inputs!D$18*(1+Inputs!D$20)^INT((A205-1)/12),0))</f>
        <v>0</v>
      </c>
      <c r="D205" s="6">
        <f>IF(Inputs!$B$26&lt;&gt;"Ready","FIX INPUTS",IF(A205&lt;=(Inputs!D$17-Inputs!$B$4)*12,Inputs!D$19,0))</f>
        <v>0</v>
      </c>
      <c r="E205" s="6">
        <f>IF(Inputs!$B$26&lt;&gt;"Ready","FIX INPUTS",IF(A205&lt;=(Inputs!D$17-Inputs!$B$4)*12,E204*(1+(((1+Inputs!D$21)*(1-Inputs!D$22))^(1/12)-1))+C205*Inputs!$B$11+D205,E204))</f>
        <v>0</v>
      </c>
      <c r="F205" s="6">
        <f>IF(Inputs!$B$26&lt;&gt;"Ready","FIX INPUTS",IF(A205&lt;=(Inputs!D$17-Inputs!$B$4)*12,F204*(1+(((1+Inputs!D$21)*(1-Inputs!D$22))^(1/12)-1))+C205*Inputs!$B$12,F204))</f>
        <v>0</v>
      </c>
      <c r="G205" s="6">
        <f>IF(Inputs!$B$26&lt;&gt;"Ready","FIX INPUTS",IF(A205&lt;=(Inputs!D$17-Inputs!$B$4)*12,G204*(1+(((1+Inputs!D$21)*(1-Inputs!D$22))^(1/12)-1))+C205*Inputs!$B$13,G204))</f>
        <v>0</v>
      </c>
      <c r="H205" s="6">
        <f>IF(Inputs!$B$26&lt;&gt;"Ready","FIX INPUTS",SUM(E205:G205))</f>
        <v>0</v>
      </c>
      <c r="I205" s="6">
        <f>IF(Inputs!$B$26&lt;&gt;"Ready","FIX INPUTS",H205/(1+Inputs!D$23)^(MIN(A205,(Inputs!D$17-Inputs!$B$4)*12)/12))</f>
        <v>0</v>
      </c>
      <c r="J205" s="6">
        <f>IF(Inputs!$B$26&lt;&gt;"Ready","FIX INPUTS",C205+J204)</f>
        <v>0</v>
      </c>
      <c r="K205" s="6">
        <f>IF(Inputs!$B$26&lt;&gt;"Ready","FIX INPUTS",D205+K204)</f>
        <v>0</v>
      </c>
    </row>
    <row r="206" spans="1:11" ht="27.95" customHeight="1" x14ac:dyDescent="0.25">
      <c r="A206" s="1">
        <v>201</v>
      </c>
      <c r="B206" s="1">
        <f>IF(Inputs!$B$26&lt;&gt;"Ready","FIX INPUTS",Inputs!$B$4+A206/12)</f>
        <v>56.75</v>
      </c>
      <c r="C206" s="6">
        <f>IF(Inputs!$B$26&lt;&gt;"Ready","FIX INPUTS",IF(A206&lt;=(Inputs!D$17-Inputs!$B$4)*12,Inputs!D$18*(1+Inputs!D$20)^INT((A206-1)/12),0))</f>
        <v>0</v>
      </c>
      <c r="D206" s="6">
        <f>IF(Inputs!$B$26&lt;&gt;"Ready","FIX INPUTS",IF(A206&lt;=(Inputs!D$17-Inputs!$B$4)*12,Inputs!D$19,0))</f>
        <v>0</v>
      </c>
      <c r="E206" s="6">
        <f>IF(Inputs!$B$26&lt;&gt;"Ready","FIX INPUTS",IF(A206&lt;=(Inputs!D$17-Inputs!$B$4)*12,E205*(1+(((1+Inputs!D$21)*(1-Inputs!D$22))^(1/12)-1))+C206*Inputs!$B$11+D206,E205))</f>
        <v>0</v>
      </c>
      <c r="F206" s="6">
        <f>IF(Inputs!$B$26&lt;&gt;"Ready","FIX INPUTS",IF(A206&lt;=(Inputs!D$17-Inputs!$B$4)*12,F205*(1+(((1+Inputs!D$21)*(1-Inputs!D$22))^(1/12)-1))+C206*Inputs!$B$12,F205))</f>
        <v>0</v>
      </c>
      <c r="G206" s="6">
        <f>IF(Inputs!$B$26&lt;&gt;"Ready","FIX INPUTS",IF(A206&lt;=(Inputs!D$17-Inputs!$B$4)*12,G205*(1+(((1+Inputs!D$21)*(1-Inputs!D$22))^(1/12)-1))+C206*Inputs!$B$13,G205))</f>
        <v>0</v>
      </c>
      <c r="H206" s="6">
        <f>IF(Inputs!$B$26&lt;&gt;"Ready","FIX INPUTS",SUM(E206:G206))</f>
        <v>0</v>
      </c>
      <c r="I206" s="6">
        <f>IF(Inputs!$B$26&lt;&gt;"Ready","FIX INPUTS",H206/(1+Inputs!D$23)^(MIN(A206,(Inputs!D$17-Inputs!$B$4)*12)/12))</f>
        <v>0</v>
      </c>
      <c r="J206" s="6">
        <f>IF(Inputs!$B$26&lt;&gt;"Ready","FIX INPUTS",C206+J205)</f>
        <v>0</v>
      </c>
      <c r="K206" s="6">
        <f>IF(Inputs!$B$26&lt;&gt;"Ready","FIX INPUTS",D206+K205)</f>
        <v>0</v>
      </c>
    </row>
    <row r="207" spans="1:11" ht="27.95" customHeight="1" x14ac:dyDescent="0.25">
      <c r="A207" s="1">
        <v>202</v>
      </c>
      <c r="B207" s="1">
        <f>IF(Inputs!$B$26&lt;&gt;"Ready","FIX INPUTS",Inputs!$B$4+A207/12)</f>
        <v>56.833333333333329</v>
      </c>
      <c r="C207" s="6">
        <f>IF(Inputs!$B$26&lt;&gt;"Ready","FIX INPUTS",IF(A207&lt;=(Inputs!D$17-Inputs!$B$4)*12,Inputs!D$18*(1+Inputs!D$20)^INT((A207-1)/12),0))</f>
        <v>0</v>
      </c>
      <c r="D207" s="6">
        <f>IF(Inputs!$B$26&lt;&gt;"Ready","FIX INPUTS",IF(A207&lt;=(Inputs!D$17-Inputs!$B$4)*12,Inputs!D$19,0))</f>
        <v>0</v>
      </c>
      <c r="E207" s="6">
        <f>IF(Inputs!$B$26&lt;&gt;"Ready","FIX INPUTS",IF(A207&lt;=(Inputs!D$17-Inputs!$B$4)*12,E206*(1+(((1+Inputs!D$21)*(1-Inputs!D$22))^(1/12)-1))+C207*Inputs!$B$11+D207,E206))</f>
        <v>0</v>
      </c>
      <c r="F207" s="6">
        <f>IF(Inputs!$B$26&lt;&gt;"Ready","FIX INPUTS",IF(A207&lt;=(Inputs!D$17-Inputs!$B$4)*12,F206*(1+(((1+Inputs!D$21)*(1-Inputs!D$22))^(1/12)-1))+C207*Inputs!$B$12,F206))</f>
        <v>0</v>
      </c>
      <c r="G207" s="6">
        <f>IF(Inputs!$B$26&lt;&gt;"Ready","FIX INPUTS",IF(A207&lt;=(Inputs!D$17-Inputs!$B$4)*12,G206*(1+(((1+Inputs!D$21)*(1-Inputs!D$22))^(1/12)-1))+C207*Inputs!$B$13,G206))</f>
        <v>0</v>
      </c>
      <c r="H207" s="6">
        <f>IF(Inputs!$B$26&lt;&gt;"Ready","FIX INPUTS",SUM(E207:G207))</f>
        <v>0</v>
      </c>
      <c r="I207" s="6">
        <f>IF(Inputs!$B$26&lt;&gt;"Ready","FIX INPUTS",H207/(1+Inputs!D$23)^(MIN(A207,(Inputs!D$17-Inputs!$B$4)*12)/12))</f>
        <v>0</v>
      </c>
      <c r="J207" s="6">
        <f>IF(Inputs!$B$26&lt;&gt;"Ready","FIX INPUTS",C207+J206)</f>
        <v>0</v>
      </c>
      <c r="K207" s="6">
        <f>IF(Inputs!$B$26&lt;&gt;"Ready","FIX INPUTS",D207+K206)</f>
        <v>0</v>
      </c>
    </row>
    <row r="208" spans="1:11" ht="27.95" customHeight="1" x14ac:dyDescent="0.25">
      <c r="A208" s="1">
        <v>203</v>
      </c>
      <c r="B208" s="1">
        <f>IF(Inputs!$B$26&lt;&gt;"Ready","FIX INPUTS",Inputs!$B$4+A208/12)</f>
        <v>56.916666666666671</v>
      </c>
      <c r="C208" s="6">
        <f>IF(Inputs!$B$26&lt;&gt;"Ready","FIX INPUTS",IF(A208&lt;=(Inputs!D$17-Inputs!$B$4)*12,Inputs!D$18*(1+Inputs!D$20)^INT((A208-1)/12),0))</f>
        <v>0</v>
      </c>
      <c r="D208" s="6">
        <f>IF(Inputs!$B$26&lt;&gt;"Ready","FIX INPUTS",IF(A208&lt;=(Inputs!D$17-Inputs!$B$4)*12,Inputs!D$19,0))</f>
        <v>0</v>
      </c>
      <c r="E208" s="6">
        <f>IF(Inputs!$B$26&lt;&gt;"Ready","FIX INPUTS",IF(A208&lt;=(Inputs!D$17-Inputs!$B$4)*12,E207*(1+(((1+Inputs!D$21)*(1-Inputs!D$22))^(1/12)-1))+C208*Inputs!$B$11+D208,E207))</f>
        <v>0</v>
      </c>
      <c r="F208" s="6">
        <f>IF(Inputs!$B$26&lt;&gt;"Ready","FIX INPUTS",IF(A208&lt;=(Inputs!D$17-Inputs!$B$4)*12,F207*(1+(((1+Inputs!D$21)*(1-Inputs!D$22))^(1/12)-1))+C208*Inputs!$B$12,F207))</f>
        <v>0</v>
      </c>
      <c r="G208" s="6">
        <f>IF(Inputs!$B$26&lt;&gt;"Ready","FIX INPUTS",IF(A208&lt;=(Inputs!D$17-Inputs!$B$4)*12,G207*(1+(((1+Inputs!D$21)*(1-Inputs!D$22))^(1/12)-1))+C208*Inputs!$B$13,G207))</f>
        <v>0</v>
      </c>
      <c r="H208" s="6">
        <f>IF(Inputs!$B$26&lt;&gt;"Ready","FIX INPUTS",SUM(E208:G208))</f>
        <v>0</v>
      </c>
      <c r="I208" s="6">
        <f>IF(Inputs!$B$26&lt;&gt;"Ready","FIX INPUTS",H208/(1+Inputs!D$23)^(MIN(A208,(Inputs!D$17-Inputs!$B$4)*12)/12))</f>
        <v>0</v>
      </c>
      <c r="J208" s="6">
        <f>IF(Inputs!$B$26&lt;&gt;"Ready","FIX INPUTS",C208+J207)</f>
        <v>0</v>
      </c>
      <c r="K208" s="6">
        <f>IF(Inputs!$B$26&lt;&gt;"Ready","FIX INPUTS",D208+K207)</f>
        <v>0</v>
      </c>
    </row>
    <row r="209" spans="1:11" ht="27.95" customHeight="1" x14ac:dyDescent="0.25">
      <c r="A209" s="1">
        <v>204</v>
      </c>
      <c r="B209" s="1">
        <f>IF(Inputs!$B$26&lt;&gt;"Ready","FIX INPUTS",Inputs!$B$4+A209/12)</f>
        <v>57</v>
      </c>
      <c r="C209" s="6">
        <f>IF(Inputs!$B$26&lt;&gt;"Ready","FIX INPUTS",IF(A209&lt;=(Inputs!D$17-Inputs!$B$4)*12,Inputs!D$18*(1+Inputs!D$20)^INT((A209-1)/12),0))</f>
        <v>0</v>
      </c>
      <c r="D209" s="6">
        <f>IF(Inputs!$B$26&lt;&gt;"Ready","FIX INPUTS",IF(A209&lt;=(Inputs!D$17-Inputs!$B$4)*12,Inputs!D$19,0))</f>
        <v>0</v>
      </c>
      <c r="E209" s="6">
        <f>IF(Inputs!$B$26&lt;&gt;"Ready","FIX INPUTS",IF(A209&lt;=(Inputs!D$17-Inputs!$B$4)*12,E208*(1+(((1+Inputs!D$21)*(1-Inputs!D$22))^(1/12)-1))+C209*Inputs!$B$11+D209,E208))</f>
        <v>0</v>
      </c>
      <c r="F209" s="6">
        <f>IF(Inputs!$B$26&lt;&gt;"Ready","FIX INPUTS",IF(A209&lt;=(Inputs!D$17-Inputs!$B$4)*12,F208*(1+(((1+Inputs!D$21)*(1-Inputs!D$22))^(1/12)-1))+C209*Inputs!$B$12,F208))</f>
        <v>0</v>
      </c>
      <c r="G209" s="6">
        <f>IF(Inputs!$B$26&lt;&gt;"Ready","FIX INPUTS",IF(A209&lt;=(Inputs!D$17-Inputs!$B$4)*12,G208*(1+(((1+Inputs!D$21)*(1-Inputs!D$22))^(1/12)-1))+C209*Inputs!$B$13,G208))</f>
        <v>0</v>
      </c>
      <c r="H209" s="6">
        <f>IF(Inputs!$B$26&lt;&gt;"Ready","FIX INPUTS",SUM(E209:G209))</f>
        <v>0</v>
      </c>
      <c r="I209" s="6">
        <f>IF(Inputs!$B$26&lt;&gt;"Ready","FIX INPUTS",H209/(1+Inputs!D$23)^(MIN(A209,(Inputs!D$17-Inputs!$B$4)*12)/12))</f>
        <v>0</v>
      </c>
      <c r="J209" s="6">
        <f>IF(Inputs!$B$26&lt;&gt;"Ready","FIX INPUTS",C209+J208)</f>
        <v>0</v>
      </c>
      <c r="K209" s="6">
        <f>IF(Inputs!$B$26&lt;&gt;"Ready","FIX INPUTS",D209+K208)</f>
        <v>0</v>
      </c>
    </row>
    <row r="210" spans="1:11" ht="27.95" customHeight="1" x14ac:dyDescent="0.25">
      <c r="A210" s="1">
        <v>205</v>
      </c>
      <c r="B210" s="1">
        <f>IF(Inputs!$B$26&lt;&gt;"Ready","FIX INPUTS",Inputs!$B$4+A210/12)</f>
        <v>57.083333333333329</v>
      </c>
      <c r="C210" s="6">
        <f>IF(Inputs!$B$26&lt;&gt;"Ready","FIX INPUTS",IF(A210&lt;=(Inputs!D$17-Inputs!$B$4)*12,Inputs!D$18*(1+Inputs!D$20)^INT((A210-1)/12),0))</f>
        <v>0</v>
      </c>
      <c r="D210" s="6">
        <f>IF(Inputs!$B$26&lt;&gt;"Ready","FIX INPUTS",IF(A210&lt;=(Inputs!D$17-Inputs!$B$4)*12,Inputs!D$19,0))</f>
        <v>0</v>
      </c>
      <c r="E210" s="6">
        <f>IF(Inputs!$B$26&lt;&gt;"Ready","FIX INPUTS",IF(A210&lt;=(Inputs!D$17-Inputs!$B$4)*12,E209*(1+(((1+Inputs!D$21)*(1-Inputs!D$22))^(1/12)-1))+C210*Inputs!$B$11+D210,E209))</f>
        <v>0</v>
      </c>
      <c r="F210" s="6">
        <f>IF(Inputs!$B$26&lt;&gt;"Ready","FIX INPUTS",IF(A210&lt;=(Inputs!D$17-Inputs!$B$4)*12,F209*(1+(((1+Inputs!D$21)*(1-Inputs!D$22))^(1/12)-1))+C210*Inputs!$B$12,F209))</f>
        <v>0</v>
      </c>
      <c r="G210" s="6">
        <f>IF(Inputs!$B$26&lt;&gt;"Ready","FIX INPUTS",IF(A210&lt;=(Inputs!D$17-Inputs!$B$4)*12,G209*(1+(((1+Inputs!D$21)*(1-Inputs!D$22))^(1/12)-1))+C210*Inputs!$B$13,G209))</f>
        <v>0</v>
      </c>
      <c r="H210" s="6">
        <f>IF(Inputs!$B$26&lt;&gt;"Ready","FIX INPUTS",SUM(E210:G210))</f>
        <v>0</v>
      </c>
      <c r="I210" s="6">
        <f>IF(Inputs!$B$26&lt;&gt;"Ready","FIX INPUTS",H210/(1+Inputs!D$23)^(MIN(A210,(Inputs!D$17-Inputs!$B$4)*12)/12))</f>
        <v>0</v>
      </c>
      <c r="J210" s="6">
        <f>IF(Inputs!$B$26&lt;&gt;"Ready","FIX INPUTS",C210+J209)</f>
        <v>0</v>
      </c>
      <c r="K210" s="6">
        <f>IF(Inputs!$B$26&lt;&gt;"Ready","FIX INPUTS",D210+K209)</f>
        <v>0</v>
      </c>
    </row>
    <row r="211" spans="1:11" ht="27.95" customHeight="1" x14ac:dyDescent="0.25">
      <c r="A211" s="1">
        <v>206</v>
      </c>
      <c r="B211" s="1">
        <f>IF(Inputs!$B$26&lt;&gt;"Ready","FIX INPUTS",Inputs!$B$4+A211/12)</f>
        <v>57.166666666666671</v>
      </c>
      <c r="C211" s="6">
        <f>IF(Inputs!$B$26&lt;&gt;"Ready","FIX INPUTS",IF(A211&lt;=(Inputs!D$17-Inputs!$B$4)*12,Inputs!D$18*(1+Inputs!D$20)^INT((A211-1)/12),0))</f>
        <v>0</v>
      </c>
      <c r="D211" s="6">
        <f>IF(Inputs!$B$26&lt;&gt;"Ready","FIX INPUTS",IF(A211&lt;=(Inputs!D$17-Inputs!$B$4)*12,Inputs!D$19,0))</f>
        <v>0</v>
      </c>
      <c r="E211" s="6">
        <f>IF(Inputs!$B$26&lt;&gt;"Ready","FIX INPUTS",IF(A211&lt;=(Inputs!D$17-Inputs!$B$4)*12,E210*(1+(((1+Inputs!D$21)*(1-Inputs!D$22))^(1/12)-1))+C211*Inputs!$B$11+D211,E210))</f>
        <v>0</v>
      </c>
      <c r="F211" s="6">
        <f>IF(Inputs!$B$26&lt;&gt;"Ready","FIX INPUTS",IF(A211&lt;=(Inputs!D$17-Inputs!$B$4)*12,F210*(1+(((1+Inputs!D$21)*(1-Inputs!D$22))^(1/12)-1))+C211*Inputs!$B$12,F210))</f>
        <v>0</v>
      </c>
      <c r="G211" s="6">
        <f>IF(Inputs!$B$26&lt;&gt;"Ready","FIX INPUTS",IF(A211&lt;=(Inputs!D$17-Inputs!$B$4)*12,G210*(1+(((1+Inputs!D$21)*(1-Inputs!D$22))^(1/12)-1))+C211*Inputs!$B$13,G210))</f>
        <v>0</v>
      </c>
      <c r="H211" s="6">
        <f>IF(Inputs!$B$26&lt;&gt;"Ready","FIX INPUTS",SUM(E211:G211))</f>
        <v>0</v>
      </c>
      <c r="I211" s="6">
        <f>IF(Inputs!$B$26&lt;&gt;"Ready","FIX INPUTS",H211/(1+Inputs!D$23)^(MIN(A211,(Inputs!D$17-Inputs!$B$4)*12)/12))</f>
        <v>0</v>
      </c>
      <c r="J211" s="6">
        <f>IF(Inputs!$B$26&lt;&gt;"Ready","FIX INPUTS",C211+J210)</f>
        <v>0</v>
      </c>
      <c r="K211" s="6">
        <f>IF(Inputs!$B$26&lt;&gt;"Ready","FIX INPUTS",D211+K210)</f>
        <v>0</v>
      </c>
    </row>
    <row r="212" spans="1:11" ht="27.95" customHeight="1" x14ac:dyDescent="0.25">
      <c r="A212" s="1">
        <v>207</v>
      </c>
      <c r="B212" s="1">
        <f>IF(Inputs!$B$26&lt;&gt;"Ready","FIX INPUTS",Inputs!$B$4+A212/12)</f>
        <v>57.25</v>
      </c>
      <c r="C212" s="6">
        <f>IF(Inputs!$B$26&lt;&gt;"Ready","FIX INPUTS",IF(A212&lt;=(Inputs!D$17-Inputs!$B$4)*12,Inputs!D$18*(1+Inputs!D$20)^INT((A212-1)/12),0))</f>
        <v>0</v>
      </c>
      <c r="D212" s="6">
        <f>IF(Inputs!$B$26&lt;&gt;"Ready","FIX INPUTS",IF(A212&lt;=(Inputs!D$17-Inputs!$B$4)*12,Inputs!D$19,0))</f>
        <v>0</v>
      </c>
      <c r="E212" s="6">
        <f>IF(Inputs!$B$26&lt;&gt;"Ready","FIX INPUTS",IF(A212&lt;=(Inputs!D$17-Inputs!$B$4)*12,E211*(1+(((1+Inputs!D$21)*(1-Inputs!D$22))^(1/12)-1))+C212*Inputs!$B$11+D212,E211))</f>
        <v>0</v>
      </c>
      <c r="F212" s="6">
        <f>IF(Inputs!$B$26&lt;&gt;"Ready","FIX INPUTS",IF(A212&lt;=(Inputs!D$17-Inputs!$B$4)*12,F211*(1+(((1+Inputs!D$21)*(1-Inputs!D$22))^(1/12)-1))+C212*Inputs!$B$12,F211))</f>
        <v>0</v>
      </c>
      <c r="G212" s="6">
        <f>IF(Inputs!$B$26&lt;&gt;"Ready","FIX INPUTS",IF(A212&lt;=(Inputs!D$17-Inputs!$B$4)*12,G211*(1+(((1+Inputs!D$21)*(1-Inputs!D$22))^(1/12)-1))+C212*Inputs!$B$13,G211))</f>
        <v>0</v>
      </c>
      <c r="H212" s="6">
        <f>IF(Inputs!$B$26&lt;&gt;"Ready","FIX INPUTS",SUM(E212:G212))</f>
        <v>0</v>
      </c>
      <c r="I212" s="6">
        <f>IF(Inputs!$B$26&lt;&gt;"Ready","FIX INPUTS",H212/(1+Inputs!D$23)^(MIN(A212,(Inputs!D$17-Inputs!$B$4)*12)/12))</f>
        <v>0</v>
      </c>
      <c r="J212" s="6">
        <f>IF(Inputs!$B$26&lt;&gt;"Ready","FIX INPUTS",C212+J211)</f>
        <v>0</v>
      </c>
      <c r="K212" s="6">
        <f>IF(Inputs!$B$26&lt;&gt;"Ready","FIX INPUTS",D212+K211)</f>
        <v>0</v>
      </c>
    </row>
    <row r="213" spans="1:11" ht="27.95" customHeight="1" x14ac:dyDescent="0.25">
      <c r="A213" s="1">
        <v>208</v>
      </c>
      <c r="B213" s="1">
        <f>IF(Inputs!$B$26&lt;&gt;"Ready","FIX INPUTS",Inputs!$B$4+A213/12)</f>
        <v>57.333333333333329</v>
      </c>
      <c r="C213" s="6">
        <f>IF(Inputs!$B$26&lt;&gt;"Ready","FIX INPUTS",IF(A213&lt;=(Inputs!D$17-Inputs!$B$4)*12,Inputs!D$18*(1+Inputs!D$20)^INT((A213-1)/12),0))</f>
        <v>0</v>
      </c>
      <c r="D213" s="6">
        <f>IF(Inputs!$B$26&lt;&gt;"Ready","FIX INPUTS",IF(A213&lt;=(Inputs!D$17-Inputs!$B$4)*12,Inputs!D$19,0))</f>
        <v>0</v>
      </c>
      <c r="E213" s="6">
        <f>IF(Inputs!$B$26&lt;&gt;"Ready","FIX INPUTS",IF(A213&lt;=(Inputs!D$17-Inputs!$B$4)*12,E212*(1+(((1+Inputs!D$21)*(1-Inputs!D$22))^(1/12)-1))+C213*Inputs!$B$11+D213,E212))</f>
        <v>0</v>
      </c>
      <c r="F213" s="6">
        <f>IF(Inputs!$B$26&lt;&gt;"Ready","FIX INPUTS",IF(A213&lt;=(Inputs!D$17-Inputs!$B$4)*12,F212*(1+(((1+Inputs!D$21)*(1-Inputs!D$22))^(1/12)-1))+C213*Inputs!$B$12,F212))</f>
        <v>0</v>
      </c>
      <c r="G213" s="6">
        <f>IF(Inputs!$B$26&lt;&gt;"Ready","FIX INPUTS",IF(A213&lt;=(Inputs!D$17-Inputs!$B$4)*12,G212*(1+(((1+Inputs!D$21)*(1-Inputs!D$22))^(1/12)-1))+C213*Inputs!$B$13,G212))</f>
        <v>0</v>
      </c>
      <c r="H213" s="6">
        <f>IF(Inputs!$B$26&lt;&gt;"Ready","FIX INPUTS",SUM(E213:G213))</f>
        <v>0</v>
      </c>
      <c r="I213" s="6">
        <f>IF(Inputs!$B$26&lt;&gt;"Ready","FIX INPUTS",H213/(1+Inputs!D$23)^(MIN(A213,(Inputs!D$17-Inputs!$B$4)*12)/12))</f>
        <v>0</v>
      </c>
      <c r="J213" s="6">
        <f>IF(Inputs!$B$26&lt;&gt;"Ready","FIX INPUTS",C213+J212)</f>
        <v>0</v>
      </c>
      <c r="K213" s="6">
        <f>IF(Inputs!$B$26&lt;&gt;"Ready","FIX INPUTS",D213+K212)</f>
        <v>0</v>
      </c>
    </row>
    <row r="214" spans="1:11" ht="27.95" customHeight="1" x14ac:dyDescent="0.25">
      <c r="A214" s="1">
        <v>209</v>
      </c>
      <c r="B214" s="1">
        <f>IF(Inputs!$B$26&lt;&gt;"Ready","FIX INPUTS",Inputs!$B$4+A214/12)</f>
        <v>57.416666666666671</v>
      </c>
      <c r="C214" s="6">
        <f>IF(Inputs!$B$26&lt;&gt;"Ready","FIX INPUTS",IF(A214&lt;=(Inputs!D$17-Inputs!$B$4)*12,Inputs!D$18*(1+Inputs!D$20)^INT((A214-1)/12),0))</f>
        <v>0</v>
      </c>
      <c r="D214" s="6">
        <f>IF(Inputs!$B$26&lt;&gt;"Ready","FIX INPUTS",IF(A214&lt;=(Inputs!D$17-Inputs!$B$4)*12,Inputs!D$19,0))</f>
        <v>0</v>
      </c>
      <c r="E214" s="6">
        <f>IF(Inputs!$B$26&lt;&gt;"Ready","FIX INPUTS",IF(A214&lt;=(Inputs!D$17-Inputs!$B$4)*12,E213*(1+(((1+Inputs!D$21)*(1-Inputs!D$22))^(1/12)-1))+C214*Inputs!$B$11+D214,E213))</f>
        <v>0</v>
      </c>
      <c r="F214" s="6">
        <f>IF(Inputs!$B$26&lt;&gt;"Ready","FIX INPUTS",IF(A214&lt;=(Inputs!D$17-Inputs!$B$4)*12,F213*(1+(((1+Inputs!D$21)*(1-Inputs!D$22))^(1/12)-1))+C214*Inputs!$B$12,F213))</f>
        <v>0</v>
      </c>
      <c r="G214" s="6">
        <f>IF(Inputs!$B$26&lt;&gt;"Ready","FIX INPUTS",IF(A214&lt;=(Inputs!D$17-Inputs!$B$4)*12,G213*(1+(((1+Inputs!D$21)*(1-Inputs!D$22))^(1/12)-1))+C214*Inputs!$B$13,G213))</f>
        <v>0</v>
      </c>
      <c r="H214" s="6">
        <f>IF(Inputs!$B$26&lt;&gt;"Ready","FIX INPUTS",SUM(E214:G214))</f>
        <v>0</v>
      </c>
      <c r="I214" s="6">
        <f>IF(Inputs!$B$26&lt;&gt;"Ready","FIX INPUTS",H214/(1+Inputs!D$23)^(MIN(A214,(Inputs!D$17-Inputs!$B$4)*12)/12))</f>
        <v>0</v>
      </c>
      <c r="J214" s="6">
        <f>IF(Inputs!$B$26&lt;&gt;"Ready","FIX INPUTS",C214+J213)</f>
        <v>0</v>
      </c>
      <c r="K214" s="6">
        <f>IF(Inputs!$B$26&lt;&gt;"Ready","FIX INPUTS",D214+K213)</f>
        <v>0</v>
      </c>
    </row>
    <row r="215" spans="1:11" ht="27.95" customHeight="1" x14ac:dyDescent="0.25">
      <c r="A215" s="1">
        <v>210</v>
      </c>
      <c r="B215" s="1">
        <f>IF(Inputs!$B$26&lt;&gt;"Ready","FIX INPUTS",Inputs!$B$4+A215/12)</f>
        <v>57.5</v>
      </c>
      <c r="C215" s="6">
        <f>IF(Inputs!$B$26&lt;&gt;"Ready","FIX INPUTS",IF(A215&lt;=(Inputs!D$17-Inputs!$B$4)*12,Inputs!D$18*(1+Inputs!D$20)^INT((A215-1)/12),0))</f>
        <v>0</v>
      </c>
      <c r="D215" s="6">
        <f>IF(Inputs!$B$26&lt;&gt;"Ready","FIX INPUTS",IF(A215&lt;=(Inputs!D$17-Inputs!$B$4)*12,Inputs!D$19,0))</f>
        <v>0</v>
      </c>
      <c r="E215" s="6">
        <f>IF(Inputs!$B$26&lt;&gt;"Ready","FIX INPUTS",IF(A215&lt;=(Inputs!D$17-Inputs!$B$4)*12,E214*(1+(((1+Inputs!D$21)*(1-Inputs!D$22))^(1/12)-1))+C215*Inputs!$B$11+D215,E214))</f>
        <v>0</v>
      </c>
      <c r="F215" s="6">
        <f>IF(Inputs!$B$26&lt;&gt;"Ready","FIX INPUTS",IF(A215&lt;=(Inputs!D$17-Inputs!$B$4)*12,F214*(1+(((1+Inputs!D$21)*(1-Inputs!D$22))^(1/12)-1))+C215*Inputs!$B$12,F214))</f>
        <v>0</v>
      </c>
      <c r="G215" s="6">
        <f>IF(Inputs!$B$26&lt;&gt;"Ready","FIX INPUTS",IF(A215&lt;=(Inputs!D$17-Inputs!$B$4)*12,G214*(1+(((1+Inputs!D$21)*(1-Inputs!D$22))^(1/12)-1))+C215*Inputs!$B$13,G214))</f>
        <v>0</v>
      </c>
      <c r="H215" s="6">
        <f>IF(Inputs!$B$26&lt;&gt;"Ready","FIX INPUTS",SUM(E215:G215))</f>
        <v>0</v>
      </c>
      <c r="I215" s="6">
        <f>IF(Inputs!$B$26&lt;&gt;"Ready","FIX INPUTS",H215/(1+Inputs!D$23)^(MIN(A215,(Inputs!D$17-Inputs!$B$4)*12)/12))</f>
        <v>0</v>
      </c>
      <c r="J215" s="6">
        <f>IF(Inputs!$B$26&lt;&gt;"Ready","FIX INPUTS",C215+J214)</f>
        <v>0</v>
      </c>
      <c r="K215" s="6">
        <f>IF(Inputs!$B$26&lt;&gt;"Ready","FIX INPUTS",D215+K214)</f>
        <v>0</v>
      </c>
    </row>
    <row r="216" spans="1:11" ht="27.95" customHeight="1" x14ac:dyDescent="0.25">
      <c r="A216" s="1">
        <v>211</v>
      </c>
      <c r="B216" s="1">
        <f>IF(Inputs!$B$26&lt;&gt;"Ready","FIX INPUTS",Inputs!$B$4+A216/12)</f>
        <v>57.583333333333329</v>
      </c>
      <c r="C216" s="6">
        <f>IF(Inputs!$B$26&lt;&gt;"Ready","FIX INPUTS",IF(A216&lt;=(Inputs!D$17-Inputs!$B$4)*12,Inputs!D$18*(1+Inputs!D$20)^INT((A216-1)/12),0))</f>
        <v>0</v>
      </c>
      <c r="D216" s="6">
        <f>IF(Inputs!$B$26&lt;&gt;"Ready","FIX INPUTS",IF(A216&lt;=(Inputs!D$17-Inputs!$B$4)*12,Inputs!D$19,0))</f>
        <v>0</v>
      </c>
      <c r="E216" s="6">
        <f>IF(Inputs!$B$26&lt;&gt;"Ready","FIX INPUTS",IF(A216&lt;=(Inputs!D$17-Inputs!$B$4)*12,E215*(1+(((1+Inputs!D$21)*(1-Inputs!D$22))^(1/12)-1))+C216*Inputs!$B$11+D216,E215))</f>
        <v>0</v>
      </c>
      <c r="F216" s="6">
        <f>IF(Inputs!$B$26&lt;&gt;"Ready","FIX INPUTS",IF(A216&lt;=(Inputs!D$17-Inputs!$B$4)*12,F215*(1+(((1+Inputs!D$21)*(1-Inputs!D$22))^(1/12)-1))+C216*Inputs!$B$12,F215))</f>
        <v>0</v>
      </c>
      <c r="G216" s="6">
        <f>IF(Inputs!$B$26&lt;&gt;"Ready","FIX INPUTS",IF(A216&lt;=(Inputs!D$17-Inputs!$B$4)*12,G215*(1+(((1+Inputs!D$21)*(1-Inputs!D$22))^(1/12)-1))+C216*Inputs!$B$13,G215))</f>
        <v>0</v>
      </c>
      <c r="H216" s="6">
        <f>IF(Inputs!$B$26&lt;&gt;"Ready","FIX INPUTS",SUM(E216:G216))</f>
        <v>0</v>
      </c>
      <c r="I216" s="6">
        <f>IF(Inputs!$B$26&lt;&gt;"Ready","FIX INPUTS",H216/(1+Inputs!D$23)^(MIN(A216,(Inputs!D$17-Inputs!$B$4)*12)/12))</f>
        <v>0</v>
      </c>
      <c r="J216" s="6">
        <f>IF(Inputs!$B$26&lt;&gt;"Ready","FIX INPUTS",C216+J215)</f>
        <v>0</v>
      </c>
      <c r="K216" s="6">
        <f>IF(Inputs!$B$26&lt;&gt;"Ready","FIX INPUTS",D216+K215)</f>
        <v>0</v>
      </c>
    </row>
    <row r="217" spans="1:11" ht="27.95" customHeight="1" x14ac:dyDescent="0.25">
      <c r="A217" s="1">
        <v>212</v>
      </c>
      <c r="B217" s="1">
        <f>IF(Inputs!$B$26&lt;&gt;"Ready","FIX INPUTS",Inputs!$B$4+A217/12)</f>
        <v>57.666666666666671</v>
      </c>
      <c r="C217" s="6">
        <f>IF(Inputs!$B$26&lt;&gt;"Ready","FIX INPUTS",IF(A217&lt;=(Inputs!D$17-Inputs!$B$4)*12,Inputs!D$18*(1+Inputs!D$20)^INT((A217-1)/12),0))</f>
        <v>0</v>
      </c>
      <c r="D217" s="6">
        <f>IF(Inputs!$B$26&lt;&gt;"Ready","FIX INPUTS",IF(A217&lt;=(Inputs!D$17-Inputs!$B$4)*12,Inputs!D$19,0))</f>
        <v>0</v>
      </c>
      <c r="E217" s="6">
        <f>IF(Inputs!$B$26&lt;&gt;"Ready","FIX INPUTS",IF(A217&lt;=(Inputs!D$17-Inputs!$B$4)*12,E216*(1+(((1+Inputs!D$21)*(1-Inputs!D$22))^(1/12)-1))+C217*Inputs!$B$11+D217,E216))</f>
        <v>0</v>
      </c>
      <c r="F217" s="6">
        <f>IF(Inputs!$B$26&lt;&gt;"Ready","FIX INPUTS",IF(A217&lt;=(Inputs!D$17-Inputs!$B$4)*12,F216*(1+(((1+Inputs!D$21)*(1-Inputs!D$22))^(1/12)-1))+C217*Inputs!$B$12,F216))</f>
        <v>0</v>
      </c>
      <c r="G217" s="6">
        <f>IF(Inputs!$B$26&lt;&gt;"Ready","FIX INPUTS",IF(A217&lt;=(Inputs!D$17-Inputs!$B$4)*12,G216*(1+(((1+Inputs!D$21)*(1-Inputs!D$22))^(1/12)-1))+C217*Inputs!$B$13,G216))</f>
        <v>0</v>
      </c>
      <c r="H217" s="6">
        <f>IF(Inputs!$B$26&lt;&gt;"Ready","FIX INPUTS",SUM(E217:G217))</f>
        <v>0</v>
      </c>
      <c r="I217" s="6">
        <f>IF(Inputs!$B$26&lt;&gt;"Ready","FIX INPUTS",H217/(1+Inputs!D$23)^(MIN(A217,(Inputs!D$17-Inputs!$B$4)*12)/12))</f>
        <v>0</v>
      </c>
      <c r="J217" s="6">
        <f>IF(Inputs!$B$26&lt;&gt;"Ready","FIX INPUTS",C217+J216)</f>
        <v>0</v>
      </c>
      <c r="K217" s="6">
        <f>IF(Inputs!$B$26&lt;&gt;"Ready","FIX INPUTS",D217+K216)</f>
        <v>0</v>
      </c>
    </row>
    <row r="218" spans="1:11" ht="27.95" customHeight="1" x14ac:dyDescent="0.25">
      <c r="A218" s="1">
        <v>213</v>
      </c>
      <c r="B218" s="1">
        <f>IF(Inputs!$B$26&lt;&gt;"Ready","FIX INPUTS",Inputs!$B$4+A218/12)</f>
        <v>57.75</v>
      </c>
      <c r="C218" s="6">
        <f>IF(Inputs!$B$26&lt;&gt;"Ready","FIX INPUTS",IF(A218&lt;=(Inputs!D$17-Inputs!$B$4)*12,Inputs!D$18*(1+Inputs!D$20)^INT((A218-1)/12),0))</f>
        <v>0</v>
      </c>
      <c r="D218" s="6">
        <f>IF(Inputs!$B$26&lt;&gt;"Ready","FIX INPUTS",IF(A218&lt;=(Inputs!D$17-Inputs!$B$4)*12,Inputs!D$19,0))</f>
        <v>0</v>
      </c>
      <c r="E218" s="6">
        <f>IF(Inputs!$B$26&lt;&gt;"Ready","FIX INPUTS",IF(A218&lt;=(Inputs!D$17-Inputs!$B$4)*12,E217*(1+(((1+Inputs!D$21)*(1-Inputs!D$22))^(1/12)-1))+C218*Inputs!$B$11+D218,E217))</f>
        <v>0</v>
      </c>
      <c r="F218" s="6">
        <f>IF(Inputs!$B$26&lt;&gt;"Ready","FIX INPUTS",IF(A218&lt;=(Inputs!D$17-Inputs!$B$4)*12,F217*(1+(((1+Inputs!D$21)*(1-Inputs!D$22))^(1/12)-1))+C218*Inputs!$B$12,F217))</f>
        <v>0</v>
      </c>
      <c r="G218" s="6">
        <f>IF(Inputs!$B$26&lt;&gt;"Ready","FIX INPUTS",IF(A218&lt;=(Inputs!D$17-Inputs!$B$4)*12,G217*(1+(((1+Inputs!D$21)*(1-Inputs!D$22))^(1/12)-1))+C218*Inputs!$B$13,G217))</f>
        <v>0</v>
      </c>
      <c r="H218" s="6">
        <f>IF(Inputs!$B$26&lt;&gt;"Ready","FIX INPUTS",SUM(E218:G218))</f>
        <v>0</v>
      </c>
      <c r="I218" s="6">
        <f>IF(Inputs!$B$26&lt;&gt;"Ready","FIX INPUTS",H218/(1+Inputs!D$23)^(MIN(A218,(Inputs!D$17-Inputs!$B$4)*12)/12))</f>
        <v>0</v>
      </c>
      <c r="J218" s="6">
        <f>IF(Inputs!$B$26&lt;&gt;"Ready","FIX INPUTS",C218+J217)</f>
        <v>0</v>
      </c>
      <c r="K218" s="6">
        <f>IF(Inputs!$B$26&lt;&gt;"Ready","FIX INPUTS",D218+K217)</f>
        <v>0</v>
      </c>
    </row>
    <row r="219" spans="1:11" ht="27.95" customHeight="1" x14ac:dyDescent="0.25">
      <c r="A219" s="1">
        <v>214</v>
      </c>
      <c r="B219" s="1">
        <f>IF(Inputs!$B$26&lt;&gt;"Ready","FIX INPUTS",Inputs!$B$4+A219/12)</f>
        <v>57.833333333333329</v>
      </c>
      <c r="C219" s="6">
        <f>IF(Inputs!$B$26&lt;&gt;"Ready","FIX INPUTS",IF(A219&lt;=(Inputs!D$17-Inputs!$B$4)*12,Inputs!D$18*(1+Inputs!D$20)^INT((A219-1)/12),0))</f>
        <v>0</v>
      </c>
      <c r="D219" s="6">
        <f>IF(Inputs!$B$26&lt;&gt;"Ready","FIX INPUTS",IF(A219&lt;=(Inputs!D$17-Inputs!$B$4)*12,Inputs!D$19,0))</f>
        <v>0</v>
      </c>
      <c r="E219" s="6">
        <f>IF(Inputs!$B$26&lt;&gt;"Ready","FIX INPUTS",IF(A219&lt;=(Inputs!D$17-Inputs!$B$4)*12,E218*(1+(((1+Inputs!D$21)*(1-Inputs!D$22))^(1/12)-1))+C219*Inputs!$B$11+D219,E218))</f>
        <v>0</v>
      </c>
      <c r="F219" s="6">
        <f>IF(Inputs!$B$26&lt;&gt;"Ready","FIX INPUTS",IF(A219&lt;=(Inputs!D$17-Inputs!$B$4)*12,F218*(1+(((1+Inputs!D$21)*(1-Inputs!D$22))^(1/12)-1))+C219*Inputs!$B$12,F218))</f>
        <v>0</v>
      </c>
      <c r="G219" s="6">
        <f>IF(Inputs!$B$26&lt;&gt;"Ready","FIX INPUTS",IF(A219&lt;=(Inputs!D$17-Inputs!$B$4)*12,G218*(1+(((1+Inputs!D$21)*(1-Inputs!D$22))^(1/12)-1))+C219*Inputs!$B$13,G218))</f>
        <v>0</v>
      </c>
      <c r="H219" s="6">
        <f>IF(Inputs!$B$26&lt;&gt;"Ready","FIX INPUTS",SUM(E219:G219))</f>
        <v>0</v>
      </c>
      <c r="I219" s="6">
        <f>IF(Inputs!$B$26&lt;&gt;"Ready","FIX INPUTS",H219/(1+Inputs!D$23)^(MIN(A219,(Inputs!D$17-Inputs!$B$4)*12)/12))</f>
        <v>0</v>
      </c>
      <c r="J219" s="6">
        <f>IF(Inputs!$B$26&lt;&gt;"Ready","FIX INPUTS",C219+J218)</f>
        <v>0</v>
      </c>
      <c r="K219" s="6">
        <f>IF(Inputs!$B$26&lt;&gt;"Ready","FIX INPUTS",D219+K218)</f>
        <v>0</v>
      </c>
    </row>
    <row r="220" spans="1:11" ht="27.95" customHeight="1" x14ac:dyDescent="0.25">
      <c r="A220" s="1">
        <v>215</v>
      </c>
      <c r="B220" s="1">
        <f>IF(Inputs!$B$26&lt;&gt;"Ready","FIX INPUTS",Inputs!$B$4+A220/12)</f>
        <v>57.916666666666671</v>
      </c>
      <c r="C220" s="6">
        <f>IF(Inputs!$B$26&lt;&gt;"Ready","FIX INPUTS",IF(A220&lt;=(Inputs!D$17-Inputs!$B$4)*12,Inputs!D$18*(1+Inputs!D$20)^INT((A220-1)/12),0))</f>
        <v>0</v>
      </c>
      <c r="D220" s="6">
        <f>IF(Inputs!$B$26&lt;&gt;"Ready","FIX INPUTS",IF(A220&lt;=(Inputs!D$17-Inputs!$B$4)*12,Inputs!D$19,0))</f>
        <v>0</v>
      </c>
      <c r="E220" s="6">
        <f>IF(Inputs!$B$26&lt;&gt;"Ready","FIX INPUTS",IF(A220&lt;=(Inputs!D$17-Inputs!$B$4)*12,E219*(1+(((1+Inputs!D$21)*(1-Inputs!D$22))^(1/12)-1))+C220*Inputs!$B$11+D220,E219))</f>
        <v>0</v>
      </c>
      <c r="F220" s="6">
        <f>IF(Inputs!$B$26&lt;&gt;"Ready","FIX INPUTS",IF(A220&lt;=(Inputs!D$17-Inputs!$B$4)*12,F219*(1+(((1+Inputs!D$21)*(1-Inputs!D$22))^(1/12)-1))+C220*Inputs!$B$12,F219))</f>
        <v>0</v>
      </c>
      <c r="G220" s="6">
        <f>IF(Inputs!$B$26&lt;&gt;"Ready","FIX INPUTS",IF(A220&lt;=(Inputs!D$17-Inputs!$B$4)*12,G219*(1+(((1+Inputs!D$21)*(1-Inputs!D$22))^(1/12)-1))+C220*Inputs!$B$13,G219))</f>
        <v>0</v>
      </c>
      <c r="H220" s="6">
        <f>IF(Inputs!$B$26&lt;&gt;"Ready","FIX INPUTS",SUM(E220:G220))</f>
        <v>0</v>
      </c>
      <c r="I220" s="6">
        <f>IF(Inputs!$B$26&lt;&gt;"Ready","FIX INPUTS",H220/(1+Inputs!D$23)^(MIN(A220,(Inputs!D$17-Inputs!$B$4)*12)/12))</f>
        <v>0</v>
      </c>
      <c r="J220" s="6">
        <f>IF(Inputs!$B$26&lt;&gt;"Ready","FIX INPUTS",C220+J219)</f>
        <v>0</v>
      </c>
      <c r="K220" s="6">
        <f>IF(Inputs!$B$26&lt;&gt;"Ready","FIX INPUTS",D220+K219)</f>
        <v>0</v>
      </c>
    </row>
    <row r="221" spans="1:11" ht="27.95" customHeight="1" x14ac:dyDescent="0.25">
      <c r="A221" s="1">
        <v>216</v>
      </c>
      <c r="B221" s="1">
        <f>IF(Inputs!$B$26&lt;&gt;"Ready","FIX INPUTS",Inputs!$B$4+A221/12)</f>
        <v>58</v>
      </c>
      <c r="C221" s="6">
        <f>IF(Inputs!$B$26&lt;&gt;"Ready","FIX INPUTS",IF(A221&lt;=(Inputs!D$17-Inputs!$B$4)*12,Inputs!D$18*(1+Inputs!D$20)^INT((A221-1)/12),0))</f>
        <v>0</v>
      </c>
      <c r="D221" s="6">
        <f>IF(Inputs!$B$26&lt;&gt;"Ready","FIX INPUTS",IF(A221&lt;=(Inputs!D$17-Inputs!$B$4)*12,Inputs!D$19,0))</f>
        <v>0</v>
      </c>
      <c r="E221" s="6">
        <f>IF(Inputs!$B$26&lt;&gt;"Ready","FIX INPUTS",IF(A221&lt;=(Inputs!D$17-Inputs!$B$4)*12,E220*(1+(((1+Inputs!D$21)*(1-Inputs!D$22))^(1/12)-1))+C221*Inputs!$B$11+D221,E220))</f>
        <v>0</v>
      </c>
      <c r="F221" s="6">
        <f>IF(Inputs!$B$26&lt;&gt;"Ready","FIX INPUTS",IF(A221&lt;=(Inputs!D$17-Inputs!$B$4)*12,F220*(1+(((1+Inputs!D$21)*(1-Inputs!D$22))^(1/12)-1))+C221*Inputs!$B$12,F220))</f>
        <v>0</v>
      </c>
      <c r="G221" s="6">
        <f>IF(Inputs!$B$26&lt;&gt;"Ready","FIX INPUTS",IF(A221&lt;=(Inputs!D$17-Inputs!$B$4)*12,G220*(1+(((1+Inputs!D$21)*(1-Inputs!D$22))^(1/12)-1))+C221*Inputs!$B$13,G220))</f>
        <v>0</v>
      </c>
      <c r="H221" s="6">
        <f>IF(Inputs!$B$26&lt;&gt;"Ready","FIX INPUTS",SUM(E221:G221))</f>
        <v>0</v>
      </c>
      <c r="I221" s="6">
        <f>IF(Inputs!$B$26&lt;&gt;"Ready","FIX INPUTS",H221/(1+Inputs!D$23)^(MIN(A221,(Inputs!D$17-Inputs!$B$4)*12)/12))</f>
        <v>0</v>
      </c>
      <c r="J221" s="6">
        <f>IF(Inputs!$B$26&lt;&gt;"Ready","FIX INPUTS",C221+J220)</f>
        <v>0</v>
      </c>
      <c r="K221" s="6">
        <f>IF(Inputs!$B$26&lt;&gt;"Ready","FIX INPUTS",D221+K220)</f>
        <v>0</v>
      </c>
    </row>
    <row r="222" spans="1:11" ht="27.95" customHeight="1" x14ac:dyDescent="0.25">
      <c r="A222" s="1">
        <v>217</v>
      </c>
      <c r="B222" s="1">
        <f>IF(Inputs!$B$26&lt;&gt;"Ready","FIX INPUTS",Inputs!$B$4+A222/12)</f>
        <v>58.083333333333329</v>
      </c>
      <c r="C222" s="6">
        <f>IF(Inputs!$B$26&lt;&gt;"Ready","FIX INPUTS",IF(A222&lt;=(Inputs!D$17-Inputs!$B$4)*12,Inputs!D$18*(1+Inputs!D$20)^INT((A222-1)/12),0))</f>
        <v>0</v>
      </c>
      <c r="D222" s="6">
        <f>IF(Inputs!$B$26&lt;&gt;"Ready","FIX INPUTS",IF(A222&lt;=(Inputs!D$17-Inputs!$B$4)*12,Inputs!D$19,0))</f>
        <v>0</v>
      </c>
      <c r="E222" s="6">
        <f>IF(Inputs!$B$26&lt;&gt;"Ready","FIX INPUTS",IF(A222&lt;=(Inputs!D$17-Inputs!$B$4)*12,E221*(1+(((1+Inputs!D$21)*(1-Inputs!D$22))^(1/12)-1))+C222*Inputs!$B$11+D222,E221))</f>
        <v>0</v>
      </c>
      <c r="F222" s="6">
        <f>IF(Inputs!$B$26&lt;&gt;"Ready","FIX INPUTS",IF(A222&lt;=(Inputs!D$17-Inputs!$B$4)*12,F221*(1+(((1+Inputs!D$21)*(1-Inputs!D$22))^(1/12)-1))+C222*Inputs!$B$12,F221))</f>
        <v>0</v>
      </c>
      <c r="G222" s="6">
        <f>IF(Inputs!$B$26&lt;&gt;"Ready","FIX INPUTS",IF(A222&lt;=(Inputs!D$17-Inputs!$B$4)*12,G221*(1+(((1+Inputs!D$21)*(1-Inputs!D$22))^(1/12)-1))+C222*Inputs!$B$13,G221))</f>
        <v>0</v>
      </c>
      <c r="H222" s="6">
        <f>IF(Inputs!$B$26&lt;&gt;"Ready","FIX INPUTS",SUM(E222:G222))</f>
        <v>0</v>
      </c>
      <c r="I222" s="6">
        <f>IF(Inputs!$B$26&lt;&gt;"Ready","FIX INPUTS",H222/(1+Inputs!D$23)^(MIN(A222,(Inputs!D$17-Inputs!$B$4)*12)/12))</f>
        <v>0</v>
      </c>
      <c r="J222" s="6">
        <f>IF(Inputs!$B$26&lt;&gt;"Ready","FIX INPUTS",C222+J221)</f>
        <v>0</v>
      </c>
      <c r="K222" s="6">
        <f>IF(Inputs!$B$26&lt;&gt;"Ready","FIX INPUTS",D222+K221)</f>
        <v>0</v>
      </c>
    </row>
    <row r="223" spans="1:11" ht="27.95" customHeight="1" x14ac:dyDescent="0.25">
      <c r="A223" s="1">
        <v>218</v>
      </c>
      <c r="B223" s="1">
        <f>IF(Inputs!$B$26&lt;&gt;"Ready","FIX INPUTS",Inputs!$B$4+A223/12)</f>
        <v>58.166666666666671</v>
      </c>
      <c r="C223" s="6">
        <f>IF(Inputs!$B$26&lt;&gt;"Ready","FIX INPUTS",IF(A223&lt;=(Inputs!D$17-Inputs!$B$4)*12,Inputs!D$18*(1+Inputs!D$20)^INT((A223-1)/12),0))</f>
        <v>0</v>
      </c>
      <c r="D223" s="6">
        <f>IF(Inputs!$B$26&lt;&gt;"Ready","FIX INPUTS",IF(A223&lt;=(Inputs!D$17-Inputs!$B$4)*12,Inputs!D$19,0))</f>
        <v>0</v>
      </c>
      <c r="E223" s="6">
        <f>IF(Inputs!$B$26&lt;&gt;"Ready","FIX INPUTS",IF(A223&lt;=(Inputs!D$17-Inputs!$B$4)*12,E222*(1+(((1+Inputs!D$21)*(1-Inputs!D$22))^(1/12)-1))+C223*Inputs!$B$11+D223,E222))</f>
        <v>0</v>
      </c>
      <c r="F223" s="6">
        <f>IF(Inputs!$B$26&lt;&gt;"Ready","FIX INPUTS",IF(A223&lt;=(Inputs!D$17-Inputs!$B$4)*12,F222*(1+(((1+Inputs!D$21)*(1-Inputs!D$22))^(1/12)-1))+C223*Inputs!$B$12,F222))</f>
        <v>0</v>
      </c>
      <c r="G223" s="6">
        <f>IF(Inputs!$B$26&lt;&gt;"Ready","FIX INPUTS",IF(A223&lt;=(Inputs!D$17-Inputs!$B$4)*12,G222*(1+(((1+Inputs!D$21)*(1-Inputs!D$22))^(1/12)-1))+C223*Inputs!$B$13,G222))</f>
        <v>0</v>
      </c>
      <c r="H223" s="6">
        <f>IF(Inputs!$B$26&lt;&gt;"Ready","FIX INPUTS",SUM(E223:G223))</f>
        <v>0</v>
      </c>
      <c r="I223" s="6">
        <f>IF(Inputs!$B$26&lt;&gt;"Ready","FIX INPUTS",H223/(1+Inputs!D$23)^(MIN(A223,(Inputs!D$17-Inputs!$B$4)*12)/12))</f>
        <v>0</v>
      </c>
      <c r="J223" s="6">
        <f>IF(Inputs!$B$26&lt;&gt;"Ready","FIX INPUTS",C223+J222)</f>
        <v>0</v>
      </c>
      <c r="K223" s="6">
        <f>IF(Inputs!$B$26&lt;&gt;"Ready","FIX INPUTS",D223+K222)</f>
        <v>0</v>
      </c>
    </row>
    <row r="224" spans="1:11" ht="27.95" customHeight="1" x14ac:dyDescent="0.25">
      <c r="A224" s="1">
        <v>219</v>
      </c>
      <c r="B224" s="1">
        <f>IF(Inputs!$B$26&lt;&gt;"Ready","FIX INPUTS",Inputs!$B$4+A224/12)</f>
        <v>58.25</v>
      </c>
      <c r="C224" s="6">
        <f>IF(Inputs!$B$26&lt;&gt;"Ready","FIX INPUTS",IF(A224&lt;=(Inputs!D$17-Inputs!$B$4)*12,Inputs!D$18*(1+Inputs!D$20)^INT((A224-1)/12),0))</f>
        <v>0</v>
      </c>
      <c r="D224" s="6">
        <f>IF(Inputs!$B$26&lt;&gt;"Ready","FIX INPUTS",IF(A224&lt;=(Inputs!D$17-Inputs!$B$4)*12,Inputs!D$19,0))</f>
        <v>0</v>
      </c>
      <c r="E224" s="6">
        <f>IF(Inputs!$B$26&lt;&gt;"Ready","FIX INPUTS",IF(A224&lt;=(Inputs!D$17-Inputs!$B$4)*12,E223*(1+(((1+Inputs!D$21)*(1-Inputs!D$22))^(1/12)-1))+C224*Inputs!$B$11+D224,E223))</f>
        <v>0</v>
      </c>
      <c r="F224" s="6">
        <f>IF(Inputs!$B$26&lt;&gt;"Ready","FIX INPUTS",IF(A224&lt;=(Inputs!D$17-Inputs!$B$4)*12,F223*(1+(((1+Inputs!D$21)*(1-Inputs!D$22))^(1/12)-1))+C224*Inputs!$B$12,F223))</f>
        <v>0</v>
      </c>
      <c r="G224" s="6">
        <f>IF(Inputs!$B$26&lt;&gt;"Ready","FIX INPUTS",IF(A224&lt;=(Inputs!D$17-Inputs!$B$4)*12,G223*(1+(((1+Inputs!D$21)*(1-Inputs!D$22))^(1/12)-1))+C224*Inputs!$B$13,G223))</f>
        <v>0</v>
      </c>
      <c r="H224" s="6">
        <f>IF(Inputs!$B$26&lt;&gt;"Ready","FIX INPUTS",SUM(E224:G224))</f>
        <v>0</v>
      </c>
      <c r="I224" s="6">
        <f>IF(Inputs!$B$26&lt;&gt;"Ready","FIX INPUTS",H224/(1+Inputs!D$23)^(MIN(A224,(Inputs!D$17-Inputs!$B$4)*12)/12))</f>
        <v>0</v>
      </c>
      <c r="J224" s="6">
        <f>IF(Inputs!$B$26&lt;&gt;"Ready","FIX INPUTS",C224+J223)</f>
        <v>0</v>
      </c>
      <c r="K224" s="6">
        <f>IF(Inputs!$B$26&lt;&gt;"Ready","FIX INPUTS",D224+K223)</f>
        <v>0</v>
      </c>
    </row>
    <row r="225" spans="1:11" ht="27.95" customHeight="1" x14ac:dyDescent="0.25">
      <c r="A225" s="1">
        <v>220</v>
      </c>
      <c r="B225" s="1">
        <f>IF(Inputs!$B$26&lt;&gt;"Ready","FIX INPUTS",Inputs!$B$4+A225/12)</f>
        <v>58.333333333333329</v>
      </c>
      <c r="C225" s="6">
        <f>IF(Inputs!$B$26&lt;&gt;"Ready","FIX INPUTS",IF(A225&lt;=(Inputs!D$17-Inputs!$B$4)*12,Inputs!D$18*(1+Inputs!D$20)^INT((A225-1)/12),0))</f>
        <v>0</v>
      </c>
      <c r="D225" s="6">
        <f>IF(Inputs!$B$26&lt;&gt;"Ready","FIX INPUTS",IF(A225&lt;=(Inputs!D$17-Inputs!$B$4)*12,Inputs!D$19,0))</f>
        <v>0</v>
      </c>
      <c r="E225" s="6">
        <f>IF(Inputs!$B$26&lt;&gt;"Ready","FIX INPUTS",IF(A225&lt;=(Inputs!D$17-Inputs!$B$4)*12,E224*(1+(((1+Inputs!D$21)*(1-Inputs!D$22))^(1/12)-1))+C225*Inputs!$B$11+D225,E224))</f>
        <v>0</v>
      </c>
      <c r="F225" s="6">
        <f>IF(Inputs!$B$26&lt;&gt;"Ready","FIX INPUTS",IF(A225&lt;=(Inputs!D$17-Inputs!$B$4)*12,F224*(1+(((1+Inputs!D$21)*(1-Inputs!D$22))^(1/12)-1))+C225*Inputs!$B$12,F224))</f>
        <v>0</v>
      </c>
      <c r="G225" s="6">
        <f>IF(Inputs!$B$26&lt;&gt;"Ready","FIX INPUTS",IF(A225&lt;=(Inputs!D$17-Inputs!$B$4)*12,G224*(1+(((1+Inputs!D$21)*(1-Inputs!D$22))^(1/12)-1))+C225*Inputs!$B$13,G224))</f>
        <v>0</v>
      </c>
      <c r="H225" s="6">
        <f>IF(Inputs!$B$26&lt;&gt;"Ready","FIX INPUTS",SUM(E225:G225))</f>
        <v>0</v>
      </c>
      <c r="I225" s="6">
        <f>IF(Inputs!$B$26&lt;&gt;"Ready","FIX INPUTS",H225/(1+Inputs!D$23)^(MIN(A225,(Inputs!D$17-Inputs!$B$4)*12)/12))</f>
        <v>0</v>
      </c>
      <c r="J225" s="6">
        <f>IF(Inputs!$B$26&lt;&gt;"Ready","FIX INPUTS",C225+J224)</f>
        <v>0</v>
      </c>
      <c r="K225" s="6">
        <f>IF(Inputs!$B$26&lt;&gt;"Ready","FIX INPUTS",D225+K224)</f>
        <v>0</v>
      </c>
    </row>
    <row r="226" spans="1:11" ht="27.95" customHeight="1" x14ac:dyDescent="0.25">
      <c r="A226" s="1">
        <v>221</v>
      </c>
      <c r="B226" s="1">
        <f>IF(Inputs!$B$26&lt;&gt;"Ready","FIX INPUTS",Inputs!$B$4+A226/12)</f>
        <v>58.416666666666671</v>
      </c>
      <c r="C226" s="6">
        <f>IF(Inputs!$B$26&lt;&gt;"Ready","FIX INPUTS",IF(A226&lt;=(Inputs!D$17-Inputs!$B$4)*12,Inputs!D$18*(1+Inputs!D$20)^INT((A226-1)/12),0))</f>
        <v>0</v>
      </c>
      <c r="D226" s="6">
        <f>IF(Inputs!$B$26&lt;&gt;"Ready","FIX INPUTS",IF(A226&lt;=(Inputs!D$17-Inputs!$B$4)*12,Inputs!D$19,0))</f>
        <v>0</v>
      </c>
      <c r="E226" s="6">
        <f>IF(Inputs!$B$26&lt;&gt;"Ready","FIX INPUTS",IF(A226&lt;=(Inputs!D$17-Inputs!$B$4)*12,E225*(1+(((1+Inputs!D$21)*(1-Inputs!D$22))^(1/12)-1))+C226*Inputs!$B$11+D226,E225))</f>
        <v>0</v>
      </c>
      <c r="F226" s="6">
        <f>IF(Inputs!$B$26&lt;&gt;"Ready","FIX INPUTS",IF(A226&lt;=(Inputs!D$17-Inputs!$B$4)*12,F225*(1+(((1+Inputs!D$21)*(1-Inputs!D$22))^(1/12)-1))+C226*Inputs!$B$12,F225))</f>
        <v>0</v>
      </c>
      <c r="G226" s="6">
        <f>IF(Inputs!$B$26&lt;&gt;"Ready","FIX INPUTS",IF(A226&lt;=(Inputs!D$17-Inputs!$B$4)*12,G225*(1+(((1+Inputs!D$21)*(1-Inputs!D$22))^(1/12)-1))+C226*Inputs!$B$13,G225))</f>
        <v>0</v>
      </c>
      <c r="H226" s="6">
        <f>IF(Inputs!$B$26&lt;&gt;"Ready","FIX INPUTS",SUM(E226:G226))</f>
        <v>0</v>
      </c>
      <c r="I226" s="6">
        <f>IF(Inputs!$B$26&lt;&gt;"Ready","FIX INPUTS",H226/(1+Inputs!D$23)^(MIN(A226,(Inputs!D$17-Inputs!$B$4)*12)/12))</f>
        <v>0</v>
      </c>
      <c r="J226" s="6">
        <f>IF(Inputs!$B$26&lt;&gt;"Ready","FIX INPUTS",C226+J225)</f>
        <v>0</v>
      </c>
      <c r="K226" s="6">
        <f>IF(Inputs!$B$26&lt;&gt;"Ready","FIX INPUTS",D226+K225)</f>
        <v>0</v>
      </c>
    </row>
    <row r="227" spans="1:11" ht="27.95" customHeight="1" x14ac:dyDescent="0.25">
      <c r="A227" s="1">
        <v>222</v>
      </c>
      <c r="B227" s="1">
        <f>IF(Inputs!$B$26&lt;&gt;"Ready","FIX INPUTS",Inputs!$B$4+A227/12)</f>
        <v>58.5</v>
      </c>
      <c r="C227" s="6">
        <f>IF(Inputs!$B$26&lt;&gt;"Ready","FIX INPUTS",IF(A227&lt;=(Inputs!D$17-Inputs!$B$4)*12,Inputs!D$18*(1+Inputs!D$20)^INT((A227-1)/12),0))</f>
        <v>0</v>
      </c>
      <c r="D227" s="6">
        <f>IF(Inputs!$B$26&lt;&gt;"Ready","FIX INPUTS",IF(A227&lt;=(Inputs!D$17-Inputs!$B$4)*12,Inputs!D$19,0))</f>
        <v>0</v>
      </c>
      <c r="E227" s="6">
        <f>IF(Inputs!$B$26&lt;&gt;"Ready","FIX INPUTS",IF(A227&lt;=(Inputs!D$17-Inputs!$B$4)*12,E226*(1+(((1+Inputs!D$21)*(1-Inputs!D$22))^(1/12)-1))+C227*Inputs!$B$11+D227,E226))</f>
        <v>0</v>
      </c>
      <c r="F227" s="6">
        <f>IF(Inputs!$B$26&lt;&gt;"Ready","FIX INPUTS",IF(A227&lt;=(Inputs!D$17-Inputs!$B$4)*12,F226*(1+(((1+Inputs!D$21)*(1-Inputs!D$22))^(1/12)-1))+C227*Inputs!$B$12,F226))</f>
        <v>0</v>
      </c>
      <c r="G227" s="6">
        <f>IF(Inputs!$B$26&lt;&gt;"Ready","FIX INPUTS",IF(A227&lt;=(Inputs!D$17-Inputs!$B$4)*12,G226*(1+(((1+Inputs!D$21)*(1-Inputs!D$22))^(1/12)-1))+C227*Inputs!$B$13,G226))</f>
        <v>0</v>
      </c>
      <c r="H227" s="6">
        <f>IF(Inputs!$B$26&lt;&gt;"Ready","FIX INPUTS",SUM(E227:G227))</f>
        <v>0</v>
      </c>
      <c r="I227" s="6">
        <f>IF(Inputs!$B$26&lt;&gt;"Ready","FIX INPUTS",H227/(1+Inputs!D$23)^(MIN(A227,(Inputs!D$17-Inputs!$B$4)*12)/12))</f>
        <v>0</v>
      </c>
      <c r="J227" s="6">
        <f>IF(Inputs!$B$26&lt;&gt;"Ready","FIX INPUTS",C227+J226)</f>
        <v>0</v>
      </c>
      <c r="K227" s="6">
        <f>IF(Inputs!$B$26&lt;&gt;"Ready","FIX INPUTS",D227+K226)</f>
        <v>0</v>
      </c>
    </row>
    <row r="228" spans="1:11" ht="27.95" customHeight="1" x14ac:dyDescent="0.25">
      <c r="A228" s="1">
        <v>223</v>
      </c>
      <c r="B228" s="1">
        <f>IF(Inputs!$B$26&lt;&gt;"Ready","FIX INPUTS",Inputs!$B$4+A228/12)</f>
        <v>58.583333333333329</v>
      </c>
      <c r="C228" s="6">
        <f>IF(Inputs!$B$26&lt;&gt;"Ready","FIX INPUTS",IF(A228&lt;=(Inputs!D$17-Inputs!$B$4)*12,Inputs!D$18*(1+Inputs!D$20)^INT((A228-1)/12),0))</f>
        <v>0</v>
      </c>
      <c r="D228" s="6">
        <f>IF(Inputs!$B$26&lt;&gt;"Ready","FIX INPUTS",IF(A228&lt;=(Inputs!D$17-Inputs!$B$4)*12,Inputs!D$19,0))</f>
        <v>0</v>
      </c>
      <c r="E228" s="6">
        <f>IF(Inputs!$B$26&lt;&gt;"Ready","FIX INPUTS",IF(A228&lt;=(Inputs!D$17-Inputs!$B$4)*12,E227*(1+(((1+Inputs!D$21)*(1-Inputs!D$22))^(1/12)-1))+C228*Inputs!$B$11+D228,E227))</f>
        <v>0</v>
      </c>
      <c r="F228" s="6">
        <f>IF(Inputs!$B$26&lt;&gt;"Ready","FIX INPUTS",IF(A228&lt;=(Inputs!D$17-Inputs!$B$4)*12,F227*(1+(((1+Inputs!D$21)*(1-Inputs!D$22))^(1/12)-1))+C228*Inputs!$B$12,F227))</f>
        <v>0</v>
      </c>
      <c r="G228" s="6">
        <f>IF(Inputs!$B$26&lt;&gt;"Ready","FIX INPUTS",IF(A228&lt;=(Inputs!D$17-Inputs!$B$4)*12,G227*(1+(((1+Inputs!D$21)*(1-Inputs!D$22))^(1/12)-1))+C228*Inputs!$B$13,G227))</f>
        <v>0</v>
      </c>
      <c r="H228" s="6">
        <f>IF(Inputs!$B$26&lt;&gt;"Ready","FIX INPUTS",SUM(E228:G228))</f>
        <v>0</v>
      </c>
      <c r="I228" s="6">
        <f>IF(Inputs!$B$26&lt;&gt;"Ready","FIX INPUTS",H228/(1+Inputs!D$23)^(MIN(A228,(Inputs!D$17-Inputs!$B$4)*12)/12))</f>
        <v>0</v>
      </c>
      <c r="J228" s="6">
        <f>IF(Inputs!$B$26&lt;&gt;"Ready","FIX INPUTS",C228+J227)</f>
        <v>0</v>
      </c>
      <c r="K228" s="6">
        <f>IF(Inputs!$B$26&lt;&gt;"Ready","FIX INPUTS",D228+K227)</f>
        <v>0</v>
      </c>
    </row>
    <row r="229" spans="1:11" ht="27.95" customHeight="1" x14ac:dyDescent="0.25">
      <c r="A229" s="1">
        <v>224</v>
      </c>
      <c r="B229" s="1">
        <f>IF(Inputs!$B$26&lt;&gt;"Ready","FIX INPUTS",Inputs!$B$4+A229/12)</f>
        <v>58.666666666666671</v>
      </c>
      <c r="C229" s="6">
        <f>IF(Inputs!$B$26&lt;&gt;"Ready","FIX INPUTS",IF(A229&lt;=(Inputs!D$17-Inputs!$B$4)*12,Inputs!D$18*(1+Inputs!D$20)^INT((A229-1)/12),0))</f>
        <v>0</v>
      </c>
      <c r="D229" s="6">
        <f>IF(Inputs!$B$26&lt;&gt;"Ready","FIX INPUTS",IF(A229&lt;=(Inputs!D$17-Inputs!$B$4)*12,Inputs!D$19,0))</f>
        <v>0</v>
      </c>
      <c r="E229" s="6">
        <f>IF(Inputs!$B$26&lt;&gt;"Ready","FIX INPUTS",IF(A229&lt;=(Inputs!D$17-Inputs!$B$4)*12,E228*(1+(((1+Inputs!D$21)*(1-Inputs!D$22))^(1/12)-1))+C229*Inputs!$B$11+D229,E228))</f>
        <v>0</v>
      </c>
      <c r="F229" s="6">
        <f>IF(Inputs!$B$26&lt;&gt;"Ready","FIX INPUTS",IF(A229&lt;=(Inputs!D$17-Inputs!$B$4)*12,F228*(1+(((1+Inputs!D$21)*(1-Inputs!D$22))^(1/12)-1))+C229*Inputs!$B$12,F228))</f>
        <v>0</v>
      </c>
      <c r="G229" s="6">
        <f>IF(Inputs!$B$26&lt;&gt;"Ready","FIX INPUTS",IF(A229&lt;=(Inputs!D$17-Inputs!$B$4)*12,G228*(1+(((1+Inputs!D$21)*(1-Inputs!D$22))^(1/12)-1))+C229*Inputs!$B$13,G228))</f>
        <v>0</v>
      </c>
      <c r="H229" s="6">
        <f>IF(Inputs!$B$26&lt;&gt;"Ready","FIX INPUTS",SUM(E229:G229))</f>
        <v>0</v>
      </c>
      <c r="I229" s="6">
        <f>IF(Inputs!$B$26&lt;&gt;"Ready","FIX INPUTS",H229/(1+Inputs!D$23)^(MIN(A229,(Inputs!D$17-Inputs!$B$4)*12)/12))</f>
        <v>0</v>
      </c>
      <c r="J229" s="6">
        <f>IF(Inputs!$B$26&lt;&gt;"Ready","FIX INPUTS",C229+J228)</f>
        <v>0</v>
      </c>
      <c r="K229" s="6">
        <f>IF(Inputs!$B$26&lt;&gt;"Ready","FIX INPUTS",D229+K228)</f>
        <v>0</v>
      </c>
    </row>
    <row r="230" spans="1:11" ht="27.95" customHeight="1" x14ac:dyDescent="0.25">
      <c r="A230" s="1">
        <v>225</v>
      </c>
      <c r="B230" s="1">
        <f>IF(Inputs!$B$26&lt;&gt;"Ready","FIX INPUTS",Inputs!$B$4+A230/12)</f>
        <v>58.75</v>
      </c>
      <c r="C230" s="6">
        <f>IF(Inputs!$B$26&lt;&gt;"Ready","FIX INPUTS",IF(A230&lt;=(Inputs!D$17-Inputs!$B$4)*12,Inputs!D$18*(1+Inputs!D$20)^INT((A230-1)/12),0))</f>
        <v>0</v>
      </c>
      <c r="D230" s="6">
        <f>IF(Inputs!$B$26&lt;&gt;"Ready","FIX INPUTS",IF(A230&lt;=(Inputs!D$17-Inputs!$B$4)*12,Inputs!D$19,0))</f>
        <v>0</v>
      </c>
      <c r="E230" s="6">
        <f>IF(Inputs!$B$26&lt;&gt;"Ready","FIX INPUTS",IF(A230&lt;=(Inputs!D$17-Inputs!$B$4)*12,E229*(1+(((1+Inputs!D$21)*(1-Inputs!D$22))^(1/12)-1))+C230*Inputs!$B$11+D230,E229))</f>
        <v>0</v>
      </c>
      <c r="F230" s="6">
        <f>IF(Inputs!$B$26&lt;&gt;"Ready","FIX INPUTS",IF(A230&lt;=(Inputs!D$17-Inputs!$B$4)*12,F229*(1+(((1+Inputs!D$21)*(1-Inputs!D$22))^(1/12)-1))+C230*Inputs!$B$12,F229))</f>
        <v>0</v>
      </c>
      <c r="G230" s="6">
        <f>IF(Inputs!$B$26&lt;&gt;"Ready","FIX INPUTS",IF(A230&lt;=(Inputs!D$17-Inputs!$B$4)*12,G229*(1+(((1+Inputs!D$21)*(1-Inputs!D$22))^(1/12)-1))+C230*Inputs!$B$13,G229))</f>
        <v>0</v>
      </c>
      <c r="H230" s="6">
        <f>IF(Inputs!$B$26&lt;&gt;"Ready","FIX INPUTS",SUM(E230:G230))</f>
        <v>0</v>
      </c>
      <c r="I230" s="6">
        <f>IF(Inputs!$B$26&lt;&gt;"Ready","FIX INPUTS",H230/(1+Inputs!D$23)^(MIN(A230,(Inputs!D$17-Inputs!$B$4)*12)/12))</f>
        <v>0</v>
      </c>
      <c r="J230" s="6">
        <f>IF(Inputs!$B$26&lt;&gt;"Ready","FIX INPUTS",C230+J229)</f>
        <v>0</v>
      </c>
      <c r="K230" s="6">
        <f>IF(Inputs!$B$26&lt;&gt;"Ready","FIX INPUTS",D230+K229)</f>
        <v>0</v>
      </c>
    </row>
    <row r="231" spans="1:11" ht="27.95" customHeight="1" x14ac:dyDescent="0.25">
      <c r="A231" s="1">
        <v>226</v>
      </c>
      <c r="B231" s="1">
        <f>IF(Inputs!$B$26&lt;&gt;"Ready","FIX INPUTS",Inputs!$B$4+A231/12)</f>
        <v>58.833333333333329</v>
      </c>
      <c r="C231" s="6">
        <f>IF(Inputs!$B$26&lt;&gt;"Ready","FIX INPUTS",IF(A231&lt;=(Inputs!D$17-Inputs!$B$4)*12,Inputs!D$18*(1+Inputs!D$20)^INT((A231-1)/12),0))</f>
        <v>0</v>
      </c>
      <c r="D231" s="6">
        <f>IF(Inputs!$B$26&lt;&gt;"Ready","FIX INPUTS",IF(A231&lt;=(Inputs!D$17-Inputs!$B$4)*12,Inputs!D$19,0))</f>
        <v>0</v>
      </c>
      <c r="E231" s="6">
        <f>IF(Inputs!$B$26&lt;&gt;"Ready","FIX INPUTS",IF(A231&lt;=(Inputs!D$17-Inputs!$B$4)*12,E230*(1+(((1+Inputs!D$21)*(1-Inputs!D$22))^(1/12)-1))+C231*Inputs!$B$11+D231,E230))</f>
        <v>0</v>
      </c>
      <c r="F231" s="6">
        <f>IF(Inputs!$B$26&lt;&gt;"Ready","FIX INPUTS",IF(A231&lt;=(Inputs!D$17-Inputs!$B$4)*12,F230*(1+(((1+Inputs!D$21)*(1-Inputs!D$22))^(1/12)-1))+C231*Inputs!$B$12,F230))</f>
        <v>0</v>
      </c>
      <c r="G231" s="6">
        <f>IF(Inputs!$B$26&lt;&gt;"Ready","FIX INPUTS",IF(A231&lt;=(Inputs!D$17-Inputs!$B$4)*12,G230*(1+(((1+Inputs!D$21)*(1-Inputs!D$22))^(1/12)-1))+C231*Inputs!$B$13,G230))</f>
        <v>0</v>
      </c>
      <c r="H231" s="6">
        <f>IF(Inputs!$B$26&lt;&gt;"Ready","FIX INPUTS",SUM(E231:G231))</f>
        <v>0</v>
      </c>
      <c r="I231" s="6">
        <f>IF(Inputs!$B$26&lt;&gt;"Ready","FIX INPUTS",H231/(1+Inputs!D$23)^(MIN(A231,(Inputs!D$17-Inputs!$B$4)*12)/12))</f>
        <v>0</v>
      </c>
      <c r="J231" s="6">
        <f>IF(Inputs!$B$26&lt;&gt;"Ready","FIX INPUTS",C231+J230)</f>
        <v>0</v>
      </c>
      <c r="K231" s="6">
        <f>IF(Inputs!$B$26&lt;&gt;"Ready","FIX INPUTS",D231+K230)</f>
        <v>0</v>
      </c>
    </row>
    <row r="232" spans="1:11" ht="27.95" customHeight="1" x14ac:dyDescent="0.25">
      <c r="A232" s="1">
        <v>227</v>
      </c>
      <c r="B232" s="1">
        <f>IF(Inputs!$B$26&lt;&gt;"Ready","FIX INPUTS",Inputs!$B$4+A232/12)</f>
        <v>58.916666666666671</v>
      </c>
      <c r="C232" s="6">
        <f>IF(Inputs!$B$26&lt;&gt;"Ready","FIX INPUTS",IF(A232&lt;=(Inputs!D$17-Inputs!$B$4)*12,Inputs!D$18*(1+Inputs!D$20)^INT((A232-1)/12),0))</f>
        <v>0</v>
      </c>
      <c r="D232" s="6">
        <f>IF(Inputs!$B$26&lt;&gt;"Ready","FIX INPUTS",IF(A232&lt;=(Inputs!D$17-Inputs!$B$4)*12,Inputs!D$19,0))</f>
        <v>0</v>
      </c>
      <c r="E232" s="6">
        <f>IF(Inputs!$B$26&lt;&gt;"Ready","FIX INPUTS",IF(A232&lt;=(Inputs!D$17-Inputs!$B$4)*12,E231*(1+(((1+Inputs!D$21)*(1-Inputs!D$22))^(1/12)-1))+C232*Inputs!$B$11+D232,E231))</f>
        <v>0</v>
      </c>
      <c r="F232" s="6">
        <f>IF(Inputs!$B$26&lt;&gt;"Ready","FIX INPUTS",IF(A232&lt;=(Inputs!D$17-Inputs!$B$4)*12,F231*(1+(((1+Inputs!D$21)*(1-Inputs!D$22))^(1/12)-1))+C232*Inputs!$B$12,F231))</f>
        <v>0</v>
      </c>
      <c r="G232" s="6">
        <f>IF(Inputs!$B$26&lt;&gt;"Ready","FIX INPUTS",IF(A232&lt;=(Inputs!D$17-Inputs!$B$4)*12,G231*(1+(((1+Inputs!D$21)*(1-Inputs!D$22))^(1/12)-1))+C232*Inputs!$B$13,G231))</f>
        <v>0</v>
      </c>
      <c r="H232" s="6">
        <f>IF(Inputs!$B$26&lt;&gt;"Ready","FIX INPUTS",SUM(E232:G232))</f>
        <v>0</v>
      </c>
      <c r="I232" s="6">
        <f>IF(Inputs!$B$26&lt;&gt;"Ready","FIX INPUTS",H232/(1+Inputs!D$23)^(MIN(A232,(Inputs!D$17-Inputs!$B$4)*12)/12))</f>
        <v>0</v>
      </c>
      <c r="J232" s="6">
        <f>IF(Inputs!$B$26&lt;&gt;"Ready","FIX INPUTS",C232+J231)</f>
        <v>0</v>
      </c>
      <c r="K232" s="6">
        <f>IF(Inputs!$B$26&lt;&gt;"Ready","FIX INPUTS",D232+K231)</f>
        <v>0</v>
      </c>
    </row>
    <row r="233" spans="1:11" ht="27.95" customHeight="1" x14ac:dyDescent="0.25">
      <c r="A233" s="1">
        <v>228</v>
      </c>
      <c r="B233" s="1">
        <f>IF(Inputs!$B$26&lt;&gt;"Ready","FIX INPUTS",Inputs!$B$4+A233/12)</f>
        <v>59</v>
      </c>
      <c r="C233" s="6">
        <f>IF(Inputs!$B$26&lt;&gt;"Ready","FIX INPUTS",IF(A233&lt;=(Inputs!D$17-Inputs!$B$4)*12,Inputs!D$18*(1+Inputs!D$20)^INT((A233-1)/12),0))</f>
        <v>0</v>
      </c>
      <c r="D233" s="6">
        <f>IF(Inputs!$B$26&lt;&gt;"Ready","FIX INPUTS",IF(A233&lt;=(Inputs!D$17-Inputs!$B$4)*12,Inputs!D$19,0))</f>
        <v>0</v>
      </c>
      <c r="E233" s="6">
        <f>IF(Inputs!$B$26&lt;&gt;"Ready","FIX INPUTS",IF(A233&lt;=(Inputs!D$17-Inputs!$B$4)*12,E232*(1+(((1+Inputs!D$21)*(1-Inputs!D$22))^(1/12)-1))+C233*Inputs!$B$11+D233,E232))</f>
        <v>0</v>
      </c>
      <c r="F233" s="6">
        <f>IF(Inputs!$B$26&lt;&gt;"Ready","FIX INPUTS",IF(A233&lt;=(Inputs!D$17-Inputs!$B$4)*12,F232*(1+(((1+Inputs!D$21)*(1-Inputs!D$22))^(1/12)-1))+C233*Inputs!$B$12,F232))</f>
        <v>0</v>
      </c>
      <c r="G233" s="6">
        <f>IF(Inputs!$B$26&lt;&gt;"Ready","FIX INPUTS",IF(A233&lt;=(Inputs!D$17-Inputs!$B$4)*12,G232*(1+(((1+Inputs!D$21)*(1-Inputs!D$22))^(1/12)-1))+C233*Inputs!$B$13,G232))</f>
        <v>0</v>
      </c>
      <c r="H233" s="6">
        <f>IF(Inputs!$B$26&lt;&gt;"Ready","FIX INPUTS",SUM(E233:G233))</f>
        <v>0</v>
      </c>
      <c r="I233" s="6">
        <f>IF(Inputs!$B$26&lt;&gt;"Ready","FIX INPUTS",H233/(1+Inputs!D$23)^(MIN(A233,(Inputs!D$17-Inputs!$B$4)*12)/12))</f>
        <v>0</v>
      </c>
      <c r="J233" s="6">
        <f>IF(Inputs!$B$26&lt;&gt;"Ready","FIX INPUTS",C233+J232)</f>
        <v>0</v>
      </c>
      <c r="K233" s="6">
        <f>IF(Inputs!$B$26&lt;&gt;"Ready","FIX INPUTS",D233+K232)</f>
        <v>0</v>
      </c>
    </row>
    <row r="234" spans="1:11" ht="27.95" customHeight="1" x14ac:dyDescent="0.25">
      <c r="A234" s="1">
        <v>229</v>
      </c>
      <c r="B234" s="1">
        <f>IF(Inputs!$B$26&lt;&gt;"Ready","FIX INPUTS",Inputs!$B$4+A234/12)</f>
        <v>59.083333333333329</v>
      </c>
      <c r="C234" s="6">
        <f>IF(Inputs!$B$26&lt;&gt;"Ready","FIX INPUTS",IF(A234&lt;=(Inputs!D$17-Inputs!$B$4)*12,Inputs!D$18*(1+Inputs!D$20)^INT((A234-1)/12),0))</f>
        <v>0</v>
      </c>
      <c r="D234" s="6">
        <f>IF(Inputs!$B$26&lt;&gt;"Ready","FIX INPUTS",IF(A234&lt;=(Inputs!D$17-Inputs!$B$4)*12,Inputs!D$19,0))</f>
        <v>0</v>
      </c>
      <c r="E234" s="6">
        <f>IF(Inputs!$B$26&lt;&gt;"Ready","FIX INPUTS",IF(A234&lt;=(Inputs!D$17-Inputs!$B$4)*12,E233*(1+(((1+Inputs!D$21)*(1-Inputs!D$22))^(1/12)-1))+C234*Inputs!$B$11+D234,E233))</f>
        <v>0</v>
      </c>
      <c r="F234" s="6">
        <f>IF(Inputs!$B$26&lt;&gt;"Ready","FIX INPUTS",IF(A234&lt;=(Inputs!D$17-Inputs!$B$4)*12,F233*(1+(((1+Inputs!D$21)*(1-Inputs!D$22))^(1/12)-1))+C234*Inputs!$B$12,F233))</f>
        <v>0</v>
      </c>
      <c r="G234" s="6">
        <f>IF(Inputs!$B$26&lt;&gt;"Ready","FIX INPUTS",IF(A234&lt;=(Inputs!D$17-Inputs!$B$4)*12,G233*(1+(((1+Inputs!D$21)*(1-Inputs!D$22))^(1/12)-1))+C234*Inputs!$B$13,G233))</f>
        <v>0</v>
      </c>
      <c r="H234" s="6">
        <f>IF(Inputs!$B$26&lt;&gt;"Ready","FIX INPUTS",SUM(E234:G234))</f>
        <v>0</v>
      </c>
      <c r="I234" s="6">
        <f>IF(Inputs!$B$26&lt;&gt;"Ready","FIX INPUTS",H234/(1+Inputs!D$23)^(MIN(A234,(Inputs!D$17-Inputs!$B$4)*12)/12))</f>
        <v>0</v>
      </c>
      <c r="J234" s="6">
        <f>IF(Inputs!$B$26&lt;&gt;"Ready","FIX INPUTS",C234+J233)</f>
        <v>0</v>
      </c>
      <c r="K234" s="6">
        <f>IF(Inputs!$B$26&lt;&gt;"Ready","FIX INPUTS",D234+K233)</f>
        <v>0</v>
      </c>
    </row>
    <row r="235" spans="1:11" ht="27.95" customHeight="1" x14ac:dyDescent="0.25">
      <c r="A235" s="1">
        <v>230</v>
      </c>
      <c r="B235" s="1">
        <f>IF(Inputs!$B$26&lt;&gt;"Ready","FIX INPUTS",Inputs!$B$4+A235/12)</f>
        <v>59.166666666666671</v>
      </c>
      <c r="C235" s="6">
        <f>IF(Inputs!$B$26&lt;&gt;"Ready","FIX INPUTS",IF(A235&lt;=(Inputs!D$17-Inputs!$B$4)*12,Inputs!D$18*(1+Inputs!D$20)^INT((A235-1)/12),0))</f>
        <v>0</v>
      </c>
      <c r="D235" s="6">
        <f>IF(Inputs!$B$26&lt;&gt;"Ready","FIX INPUTS",IF(A235&lt;=(Inputs!D$17-Inputs!$B$4)*12,Inputs!D$19,0))</f>
        <v>0</v>
      </c>
      <c r="E235" s="6">
        <f>IF(Inputs!$B$26&lt;&gt;"Ready","FIX INPUTS",IF(A235&lt;=(Inputs!D$17-Inputs!$B$4)*12,E234*(1+(((1+Inputs!D$21)*(1-Inputs!D$22))^(1/12)-1))+C235*Inputs!$B$11+D235,E234))</f>
        <v>0</v>
      </c>
      <c r="F235" s="6">
        <f>IF(Inputs!$B$26&lt;&gt;"Ready","FIX INPUTS",IF(A235&lt;=(Inputs!D$17-Inputs!$B$4)*12,F234*(1+(((1+Inputs!D$21)*(1-Inputs!D$22))^(1/12)-1))+C235*Inputs!$B$12,F234))</f>
        <v>0</v>
      </c>
      <c r="G235" s="6">
        <f>IF(Inputs!$B$26&lt;&gt;"Ready","FIX INPUTS",IF(A235&lt;=(Inputs!D$17-Inputs!$B$4)*12,G234*(1+(((1+Inputs!D$21)*(1-Inputs!D$22))^(1/12)-1))+C235*Inputs!$B$13,G234))</f>
        <v>0</v>
      </c>
      <c r="H235" s="6">
        <f>IF(Inputs!$B$26&lt;&gt;"Ready","FIX INPUTS",SUM(E235:G235))</f>
        <v>0</v>
      </c>
      <c r="I235" s="6">
        <f>IF(Inputs!$B$26&lt;&gt;"Ready","FIX INPUTS",H235/(1+Inputs!D$23)^(MIN(A235,(Inputs!D$17-Inputs!$B$4)*12)/12))</f>
        <v>0</v>
      </c>
      <c r="J235" s="6">
        <f>IF(Inputs!$B$26&lt;&gt;"Ready","FIX INPUTS",C235+J234)</f>
        <v>0</v>
      </c>
      <c r="K235" s="6">
        <f>IF(Inputs!$B$26&lt;&gt;"Ready","FIX INPUTS",D235+K234)</f>
        <v>0</v>
      </c>
    </row>
    <row r="236" spans="1:11" ht="27.95" customHeight="1" x14ac:dyDescent="0.25">
      <c r="A236" s="1">
        <v>231</v>
      </c>
      <c r="B236" s="1">
        <f>IF(Inputs!$B$26&lt;&gt;"Ready","FIX INPUTS",Inputs!$B$4+A236/12)</f>
        <v>59.25</v>
      </c>
      <c r="C236" s="6">
        <f>IF(Inputs!$B$26&lt;&gt;"Ready","FIX INPUTS",IF(A236&lt;=(Inputs!D$17-Inputs!$B$4)*12,Inputs!D$18*(1+Inputs!D$20)^INT((A236-1)/12),0))</f>
        <v>0</v>
      </c>
      <c r="D236" s="6">
        <f>IF(Inputs!$B$26&lt;&gt;"Ready","FIX INPUTS",IF(A236&lt;=(Inputs!D$17-Inputs!$B$4)*12,Inputs!D$19,0))</f>
        <v>0</v>
      </c>
      <c r="E236" s="6">
        <f>IF(Inputs!$B$26&lt;&gt;"Ready","FIX INPUTS",IF(A236&lt;=(Inputs!D$17-Inputs!$B$4)*12,E235*(1+(((1+Inputs!D$21)*(1-Inputs!D$22))^(1/12)-1))+C236*Inputs!$B$11+D236,E235))</f>
        <v>0</v>
      </c>
      <c r="F236" s="6">
        <f>IF(Inputs!$B$26&lt;&gt;"Ready","FIX INPUTS",IF(A236&lt;=(Inputs!D$17-Inputs!$B$4)*12,F235*(1+(((1+Inputs!D$21)*(1-Inputs!D$22))^(1/12)-1))+C236*Inputs!$B$12,F235))</f>
        <v>0</v>
      </c>
      <c r="G236" s="6">
        <f>IF(Inputs!$B$26&lt;&gt;"Ready","FIX INPUTS",IF(A236&lt;=(Inputs!D$17-Inputs!$B$4)*12,G235*(1+(((1+Inputs!D$21)*(1-Inputs!D$22))^(1/12)-1))+C236*Inputs!$B$13,G235))</f>
        <v>0</v>
      </c>
      <c r="H236" s="6">
        <f>IF(Inputs!$B$26&lt;&gt;"Ready","FIX INPUTS",SUM(E236:G236))</f>
        <v>0</v>
      </c>
      <c r="I236" s="6">
        <f>IF(Inputs!$B$26&lt;&gt;"Ready","FIX INPUTS",H236/(1+Inputs!D$23)^(MIN(A236,(Inputs!D$17-Inputs!$B$4)*12)/12))</f>
        <v>0</v>
      </c>
      <c r="J236" s="6">
        <f>IF(Inputs!$B$26&lt;&gt;"Ready","FIX INPUTS",C236+J235)</f>
        <v>0</v>
      </c>
      <c r="K236" s="6">
        <f>IF(Inputs!$B$26&lt;&gt;"Ready","FIX INPUTS",D236+K235)</f>
        <v>0</v>
      </c>
    </row>
    <row r="237" spans="1:11" ht="27.95" customHeight="1" x14ac:dyDescent="0.25">
      <c r="A237" s="1">
        <v>232</v>
      </c>
      <c r="B237" s="1">
        <f>IF(Inputs!$B$26&lt;&gt;"Ready","FIX INPUTS",Inputs!$B$4+A237/12)</f>
        <v>59.333333333333329</v>
      </c>
      <c r="C237" s="6">
        <f>IF(Inputs!$B$26&lt;&gt;"Ready","FIX INPUTS",IF(A237&lt;=(Inputs!D$17-Inputs!$B$4)*12,Inputs!D$18*(1+Inputs!D$20)^INT((A237-1)/12),0))</f>
        <v>0</v>
      </c>
      <c r="D237" s="6">
        <f>IF(Inputs!$B$26&lt;&gt;"Ready","FIX INPUTS",IF(A237&lt;=(Inputs!D$17-Inputs!$B$4)*12,Inputs!D$19,0))</f>
        <v>0</v>
      </c>
      <c r="E237" s="6">
        <f>IF(Inputs!$B$26&lt;&gt;"Ready","FIX INPUTS",IF(A237&lt;=(Inputs!D$17-Inputs!$B$4)*12,E236*(1+(((1+Inputs!D$21)*(1-Inputs!D$22))^(1/12)-1))+C237*Inputs!$B$11+D237,E236))</f>
        <v>0</v>
      </c>
      <c r="F237" s="6">
        <f>IF(Inputs!$B$26&lt;&gt;"Ready","FIX INPUTS",IF(A237&lt;=(Inputs!D$17-Inputs!$B$4)*12,F236*(1+(((1+Inputs!D$21)*(1-Inputs!D$22))^(1/12)-1))+C237*Inputs!$B$12,F236))</f>
        <v>0</v>
      </c>
      <c r="G237" s="6">
        <f>IF(Inputs!$B$26&lt;&gt;"Ready","FIX INPUTS",IF(A237&lt;=(Inputs!D$17-Inputs!$B$4)*12,G236*(1+(((1+Inputs!D$21)*(1-Inputs!D$22))^(1/12)-1))+C237*Inputs!$B$13,G236))</f>
        <v>0</v>
      </c>
      <c r="H237" s="6">
        <f>IF(Inputs!$B$26&lt;&gt;"Ready","FIX INPUTS",SUM(E237:G237))</f>
        <v>0</v>
      </c>
      <c r="I237" s="6">
        <f>IF(Inputs!$B$26&lt;&gt;"Ready","FIX INPUTS",H237/(1+Inputs!D$23)^(MIN(A237,(Inputs!D$17-Inputs!$B$4)*12)/12))</f>
        <v>0</v>
      </c>
      <c r="J237" s="6">
        <f>IF(Inputs!$B$26&lt;&gt;"Ready","FIX INPUTS",C237+J236)</f>
        <v>0</v>
      </c>
      <c r="K237" s="6">
        <f>IF(Inputs!$B$26&lt;&gt;"Ready","FIX INPUTS",D237+K236)</f>
        <v>0</v>
      </c>
    </row>
    <row r="238" spans="1:11" ht="27.95" customHeight="1" x14ac:dyDescent="0.25">
      <c r="A238" s="1">
        <v>233</v>
      </c>
      <c r="B238" s="1">
        <f>IF(Inputs!$B$26&lt;&gt;"Ready","FIX INPUTS",Inputs!$B$4+A238/12)</f>
        <v>59.416666666666671</v>
      </c>
      <c r="C238" s="6">
        <f>IF(Inputs!$B$26&lt;&gt;"Ready","FIX INPUTS",IF(A238&lt;=(Inputs!D$17-Inputs!$B$4)*12,Inputs!D$18*(1+Inputs!D$20)^INT((A238-1)/12),0))</f>
        <v>0</v>
      </c>
      <c r="D238" s="6">
        <f>IF(Inputs!$B$26&lt;&gt;"Ready","FIX INPUTS",IF(A238&lt;=(Inputs!D$17-Inputs!$B$4)*12,Inputs!D$19,0))</f>
        <v>0</v>
      </c>
      <c r="E238" s="6">
        <f>IF(Inputs!$B$26&lt;&gt;"Ready","FIX INPUTS",IF(A238&lt;=(Inputs!D$17-Inputs!$B$4)*12,E237*(1+(((1+Inputs!D$21)*(1-Inputs!D$22))^(1/12)-1))+C238*Inputs!$B$11+D238,E237))</f>
        <v>0</v>
      </c>
      <c r="F238" s="6">
        <f>IF(Inputs!$B$26&lt;&gt;"Ready","FIX INPUTS",IF(A238&lt;=(Inputs!D$17-Inputs!$B$4)*12,F237*(1+(((1+Inputs!D$21)*(1-Inputs!D$22))^(1/12)-1))+C238*Inputs!$B$12,F237))</f>
        <v>0</v>
      </c>
      <c r="G238" s="6">
        <f>IF(Inputs!$B$26&lt;&gt;"Ready","FIX INPUTS",IF(A238&lt;=(Inputs!D$17-Inputs!$B$4)*12,G237*(1+(((1+Inputs!D$21)*(1-Inputs!D$22))^(1/12)-1))+C238*Inputs!$B$13,G237))</f>
        <v>0</v>
      </c>
      <c r="H238" s="6">
        <f>IF(Inputs!$B$26&lt;&gt;"Ready","FIX INPUTS",SUM(E238:G238))</f>
        <v>0</v>
      </c>
      <c r="I238" s="6">
        <f>IF(Inputs!$B$26&lt;&gt;"Ready","FIX INPUTS",H238/(1+Inputs!D$23)^(MIN(A238,(Inputs!D$17-Inputs!$B$4)*12)/12))</f>
        <v>0</v>
      </c>
      <c r="J238" s="6">
        <f>IF(Inputs!$B$26&lt;&gt;"Ready","FIX INPUTS",C238+J237)</f>
        <v>0</v>
      </c>
      <c r="K238" s="6">
        <f>IF(Inputs!$B$26&lt;&gt;"Ready","FIX INPUTS",D238+K237)</f>
        <v>0</v>
      </c>
    </row>
    <row r="239" spans="1:11" ht="27.95" customHeight="1" x14ac:dyDescent="0.25">
      <c r="A239" s="1">
        <v>234</v>
      </c>
      <c r="B239" s="1">
        <f>IF(Inputs!$B$26&lt;&gt;"Ready","FIX INPUTS",Inputs!$B$4+A239/12)</f>
        <v>59.5</v>
      </c>
      <c r="C239" s="6">
        <f>IF(Inputs!$B$26&lt;&gt;"Ready","FIX INPUTS",IF(A239&lt;=(Inputs!D$17-Inputs!$B$4)*12,Inputs!D$18*(1+Inputs!D$20)^INT((A239-1)/12),0))</f>
        <v>0</v>
      </c>
      <c r="D239" s="6">
        <f>IF(Inputs!$B$26&lt;&gt;"Ready","FIX INPUTS",IF(A239&lt;=(Inputs!D$17-Inputs!$B$4)*12,Inputs!D$19,0))</f>
        <v>0</v>
      </c>
      <c r="E239" s="6">
        <f>IF(Inputs!$B$26&lt;&gt;"Ready","FIX INPUTS",IF(A239&lt;=(Inputs!D$17-Inputs!$B$4)*12,E238*(1+(((1+Inputs!D$21)*(1-Inputs!D$22))^(1/12)-1))+C239*Inputs!$B$11+D239,E238))</f>
        <v>0</v>
      </c>
      <c r="F239" s="6">
        <f>IF(Inputs!$B$26&lt;&gt;"Ready","FIX INPUTS",IF(A239&lt;=(Inputs!D$17-Inputs!$B$4)*12,F238*(1+(((1+Inputs!D$21)*(1-Inputs!D$22))^(1/12)-1))+C239*Inputs!$B$12,F238))</f>
        <v>0</v>
      </c>
      <c r="G239" s="6">
        <f>IF(Inputs!$B$26&lt;&gt;"Ready","FIX INPUTS",IF(A239&lt;=(Inputs!D$17-Inputs!$B$4)*12,G238*(1+(((1+Inputs!D$21)*(1-Inputs!D$22))^(1/12)-1))+C239*Inputs!$B$13,G238))</f>
        <v>0</v>
      </c>
      <c r="H239" s="6">
        <f>IF(Inputs!$B$26&lt;&gt;"Ready","FIX INPUTS",SUM(E239:G239))</f>
        <v>0</v>
      </c>
      <c r="I239" s="6">
        <f>IF(Inputs!$B$26&lt;&gt;"Ready","FIX INPUTS",H239/(1+Inputs!D$23)^(MIN(A239,(Inputs!D$17-Inputs!$B$4)*12)/12))</f>
        <v>0</v>
      </c>
      <c r="J239" s="6">
        <f>IF(Inputs!$B$26&lt;&gt;"Ready","FIX INPUTS",C239+J238)</f>
        <v>0</v>
      </c>
      <c r="K239" s="6">
        <f>IF(Inputs!$B$26&lt;&gt;"Ready","FIX INPUTS",D239+K238)</f>
        <v>0</v>
      </c>
    </row>
    <row r="240" spans="1:11" ht="27.95" customHeight="1" x14ac:dyDescent="0.25">
      <c r="A240" s="1">
        <v>235</v>
      </c>
      <c r="B240" s="1">
        <f>IF(Inputs!$B$26&lt;&gt;"Ready","FIX INPUTS",Inputs!$B$4+A240/12)</f>
        <v>59.583333333333329</v>
      </c>
      <c r="C240" s="6">
        <f>IF(Inputs!$B$26&lt;&gt;"Ready","FIX INPUTS",IF(A240&lt;=(Inputs!D$17-Inputs!$B$4)*12,Inputs!D$18*(1+Inputs!D$20)^INT((A240-1)/12),0))</f>
        <v>0</v>
      </c>
      <c r="D240" s="6">
        <f>IF(Inputs!$B$26&lt;&gt;"Ready","FIX INPUTS",IF(A240&lt;=(Inputs!D$17-Inputs!$B$4)*12,Inputs!D$19,0))</f>
        <v>0</v>
      </c>
      <c r="E240" s="6">
        <f>IF(Inputs!$B$26&lt;&gt;"Ready","FIX INPUTS",IF(A240&lt;=(Inputs!D$17-Inputs!$B$4)*12,E239*(1+(((1+Inputs!D$21)*(1-Inputs!D$22))^(1/12)-1))+C240*Inputs!$B$11+D240,E239))</f>
        <v>0</v>
      </c>
      <c r="F240" s="6">
        <f>IF(Inputs!$B$26&lt;&gt;"Ready","FIX INPUTS",IF(A240&lt;=(Inputs!D$17-Inputs!$B$4)*12,F239*(1+(((1+Inputs!D$21)*(1-Inputs!D$22))^(1/12)-1))+C240*Inputs!$B$12,F239))</f>
        <v>0</v>
      </c>
      <c r="G240" s="6">
        <f>IF(Inputs!$B$26&lt;&gt;"Ready","FIX INPUTS",IF(A240&lt;=(Inputs!D$17-Inputs!$B$4)*12,G239*(1+(((1+Inputs!D$21)*(1-Inputs!D$22))^(1/12)-1))+C240*Inputs!$B$13,G239))</f>
        <v>0</v>
      </c>
      <c r="H240" s="6">
        <f>IF(Inputs!$B$26&lt;&gt;"Ready","FIX INPUTS",SUM(E240:G240))</f>
        <v>0</v>
      </c>
      <c r="I240" s="6">
        <f>IF(Inputs!$B$26&lt;&gt;"Ready","FIX INPUTS",H240/(1+Inputs!D$23)^(MIN(A240,(Inputs!D$17-Inputs!$B$4)*12)/12))</f>
        <v>0</v>
      </c>
      <c r="J240" s="6">
        <f>IF(Inputs!$B$26&lt;&gt;"Ready","FIX INPUTS",C240+J239)</f>
        <v>0</v>
      </c>
      <c r="K240" s="6">
        <f>IF(Inputs!$B$26&lt;&gt;"Ready","FIX INPUTS",D240+K239)</f>
        <v>0</v>
      </c>
    </row>
    <row r="241" spans="1:11" ht="27.95" customHeight="1" x14ac:dyDescent="0.25">
      <c r="A241" s="1">
        <v>236</v>
      </c>
      <c r="B241" s="1">
        <f>IF(Inputs!$B$26&lt;&gt;"Ready","FIX INPUTS",Inputs!$B$4+A241/12)</f>
        <v>59.666666666666671</v>
      </c>
      <c r="C241" s="6">
        <f>IF(Inputs!$B$26&lt;&gt;"Ready","FIX INPUTS",IF(A241&lt;=(Inputs!D$17-Inputs!$B$4)*12,Inputs!D$18*(1+Inputs!D$20)^INT((A241-1)/12),0))</f>
        <v>0</v>
      </c>
      <c r="D241" s="6">
        <f>IF(Inputs!$B$26&lt;&gt;"Ready","FIX INPUTS",IF(A241&lt;=(Inputs!D$17-Inputs!$B$4)*12,Inputs!D$19,0))</f>
        <v>0</v>
      </c>
      <c r="E241" s="6">
        <f>IF(Inputs!$B$26&lt;&gt;"Ready","FIX INPUTS",IF(A241&lt;=(Inputs!D$17-Inputs!$B$4)*12,E240*(1+(((1+Inputs!D$21)*(1-Inputs!D$22))^(1/12)-1))+C241*Inputs!$B$11+D241,E240))</f>
        <v>0</v>
      </c>
      <c r="F241" s="6">
        <f>IF(Inputs!$B$26&lt;&gt;"Ready","FIX INPUTS",IF(A241&lt;=(Inputs!D$17-Inputs!$B$4)*12,F240*(1+(((1+Inputs!D$21)*(1-Inputs!D$22))^(1/12)-1))+C241*Inputs!$B$12,F240))</f>
        <v>0</v>
      </c>
      <c r="G241" s="6">
        <f>IF(Inputs!$B$26&lt;&gt;"Ready","FIX INPUTS",IF(A241&lt;=(Inputs!D$17-Inputs!$B$4)*12,G240*(1+(((1+Inputs!D$21)*(1-Inputs!D$22))^(1/12)-1))+C241*Inputs!$B$13,G240))</f>
        <v>0</v>
      </c>
      <c r="H241" s="6">
        <f>IF(Inputs!$B$26&lt;&gt;"Ready","FIX INPUTS",SUM(E241:G241))</f>
        <v>0</v>
      </c>
      <c r="I241" s="6">
        <f>IF(Inputs!$B$26&lt;&gt;"Ready","FIX INPUTS",H241/(1+Inputs!D$23)^(MIN(A241,(Inputs!D$17-Inputs!$B$4)*12)/12))</f>
        <v>0</v>
      </c>
      <c r="J241" s="6">
        <f>IF(Inputs!$B$26&lt;&gt;"Ready","FIX INPUTS",C241+J240)</f>
        <v>0</v>
      </c>
      <c r="K241" s="6">
        <f>IF(Inputs!$B$26&lt;&gt;"Ready","FIX INPUTS",D241+K240)</f>
        <v>0</v>
      </c>
    </row>
    <row r="242" spans="1:11" ht="27.95" customHeight="1" x14ac:dyDescent="0.25">
      <c r="A242" s="1">
        <v>237</v>
      </c>
      <c r="B242" s="1">
        <f>IF(Inputs!$B$26&lt;&gt;"Ready","FIX INPUTS",Inputs!$B$4+A242/12)</f>
        <v>59.75</v>
      </c>
      <c r="C242" s="6">
        <f>IF(Inputs!$B$26&lt;&gt;"Ready","FIX INPUTS",IF(A242&lt;=(Inputs!D$17-Inputs!$B$4)*12,Inputs!D$18*(1+Inputs!D$20)^INT((A242-1)/12),0))</f>
        <v>0</v>
      </c>
      <c r="D242" s="6">
        <f>IF(Inputs!$B$26&lt;&gt;"Ready","FIX INPUTS",IF(A242&lt;=(Inputs!D$17-Inputs!$B$4)*12,Inputs!D$19,0))</f>
        <v>0</v>
      </c>
      <c r="E242" s="6">
        <f>IF(Inputs!$B$26&lt;&gt;"Ready","FIX INPUTS",IF(A242&lt;=(Inputs!D$17-Inputs!$B$4)*12,E241*(1+(((1+Inputs!D$21)*(1-Inputs!D$22))^(1/12)-1))+C242*Inputs!$B$11+D242,E241))</f>
        <v>0</v>
      </c>
      <c r="F242" s="6">
        <f>IF(Inputs!$B$26&lt;&gt;"Ready","FIX INPUTS",IF(A242&lt;=(Inputs!D$17-Inputs!$B$4)*12,F241*(1+(((1+Inputs!D$21)*(1-Inputs!D$22))^(1/12)-1))+C242*Inputs!$B$12,F241))</f>
        <v>0</v>
      </c>
      <c r="G242" s="6">
        <f>IF(Inputs!$B$26&lt;&gt;"Ready","FIX INPUTS",IF(A242&lt;=(Inputs!D$17-Inputs!$B$4)*12,G241*(1+(((1+Inputs!D$21)*(1-Inputs!D$22))^(1/12)-1))+C242*Inputs!$B$13,G241))</f>
        <v>0</v>
      </c>
      <c r="H242" s="6">
        <f>IF(Inputs!$B$26&lt;&gt;"Ready","FIX INPUTS",SUM(E242:G242))</f>
        <v>0</v>
      </c>
      <c r="I242" s="6">
        <f>IF(Inputs!$B$26&lt;&gt;"Ready","FIX INPUTS",H242/(1+Inputs!D$23)^(MIN(A242,(Inputs!D$17-Inputs!$B$4)*12)/12))</f>
        <v>0</v>
      </c>
      <c r="J242" s="6">
        <f>IF(Inputs!$B$26&lt;&gt;"Ready","FIX INPUTS",C242+J241)</f>
        <v>0</v>
      </c>
      <c r="K242" s="6">
        <f>IF(Inputs!$B$26&lt;&gt;"Ready","FIX INPUTS",D242+K241)</f>
        <v>0</v>
      </c>
    </row>
    <row r="243" spans="1:11" ht="27.95" customHeight="1" x14ac:dyDescent="0.25">
      <c r="A243" s="1">
        <v>238</v>
      </c>
      <c r="B243" s="1">
        <f>IF(Inputs!$B$26&lt;&gt;"Ready","FIX INPUTS",Inputs!$B$4+A243/12)</f>
        <v>59.833333333333329</v>
      </c>
      <c r="C243" s="6">
        <f>IF(Inputs!$B$26&lt;&gt;"Ready","FIX INPUTS",IF(A243&lt;=(Inputs!D$17-Inputs!$B$4)*12,Inputs!D$18*(1+Inputs!D$20)^INT((A243-1)/12),0))</f>
        <v>0</v>
      </c>
      <c r="D243" s="6">
        <f>IF(Inputs!$B$26&lt;&gt;"Ready","FIX INPUTS",IF(A243&lt;=(Inputs!D$17-Inputs!$B$4)*12,Inputs!D$19,0))</f>
        <v>0</v>
      </c>
      <c r="E243" s="6">
        <f>IF(Inputs!$B$26&lt;&gt;"Ready","FIX INPUTS",IF(A243&lt;=(Inputs!D$17-Inputs!$B$4)*12,E242*(1+(((1+Inputs!D$21)*(1-Inputs!D$22))^(1/12)-1))+C243*Inputs!$B$11+D243,E242))</f>
        <v>0</v>
      </c>
      <c r="F243" s="6">
        <f>IF(Inputs!$B$26&lt;&gt;"Ready","FIX INPUTS",IF(A243&lt;=(Inputs!D$17-Inputs!$B$4)*12,F242*(1+(((1+Inputs!D$21)*(1-Inputs!D$22))^(1/12)-1))+C243*Inputs!$B$12,F242))</f>
        <v>0</v>
      </c>
      <c r="G243" s="6">
        <f>IF(Inputs!$B$26&lt;&gt;"Ready","FIX INPUTS",IF(A243&lt;=(Inputs!D$17-Inputs!$B$4)*12,G242*(1+(((1+Inputs!D$21)*(1-Inputs!D$22))^(1/12)-1))+C243*Inputs!$B$13,G242))</f>
        <v>0</v>
      </c>
      <c r="H243" s="6">
        <f>IF(Inputs!$B$26&lt;&gt;"Ready","FIX INPUTS",SUM(E243:G243))</f>
        <v>0</v>
      </c>
      <c r="I243" s="6">
        <f>IF(Inputs!$B$26&lt;&gt;"Ready","FIX INPUTS",H243/(1+Inputs!D$23)^(MIN(A243,(Inputs!D$17-Inputs!$B$4)*12)/12))</f>
        <v>0</v>
      </c>
      <c r="J243" s="6">
        <f>IF(Inputs!$B$26&lt;&gt;"Ready","FIX INPUTS",C243+J242)</f>
        <v>0</v>
      </c>
      <c r="K243" s="6">
        <f>IF(Inputs!$B$26&lt;&gt;"Ready","FIX INPUTS",D243+K242)</f>
        <v>0</v>
      </c>
    </row>
    <row r="244" spans="1:11" ht="27.95" customHeight="1" x14ac:dyDescent="0.25">
      <c r="A244" s="1">
        <v>239</v>
      </c>
      <c r="B244" s="1">
        <f>IF(Inputs!$B$26&lt;&gt;"Ready","FIX INPUTS",Inputs!$B$4+A244/12)</f>
        <v>59.916666666666671</v>
      </c>
      <c r="C244" s="6">
        <f>IF(Inputs!$B$26&lt;&gt;"Ready","FIX INPUTS",IF(A244&lt;=(Inputs!D$17-Inputs!$B$4)*12,Inputs!D$18*(1+Inputs!D$20)^INT((A244-1)/12),0))</f>
        <v>0</v>
      </c>
      <c r="D244" s="6">
        <f>IF(Inputs!$B$26&lt;&gt;"Ready","FIX INPUTS",IF(A244&lt;=(Inputs!D$17-Inputs!$B$4)*12,Inputs!D$19,0))</f>
        <v>0</v>
      </c>
      <c r="E244" s="6">
        <f>IF(Inputs!$B$26&lt;&gt;"Ready","FIX INPUTS",IF(A244&lt;=(Inputs!D$17-Inputs!$B$4)*12,E243*(1+(((1+Inputs!D$21)*(1-Inputs!D$22))^(1/12)-1))+C244*Inputs!$B$11+D244,E243))</f>
        <v>0</v>
      </c>
      <c r="F244" s="6">
        <f>IF(Inputs!$B$26&lt;&gt;"Ready","FIX INPUTS",IF(A244&lt;=(Inputs!D$17-Inputs!$B$4)*12,F243*(1+(((1+Inputs!D$21)*(1-Inputs!D$22))^(1/12)-1))+C244*Inputs!$B$12,F243))</f>
        <v>0</v>
      </c>
      <c r="G244" s="6">
        <f>IF(Inputs!$B$26&lt;&gt;"Ready","FIX INPUTS",IF(A244&lt;=(Inputs!D$17-Inputs!$B$4)*12,G243*(1+(((1+Inputs!D$21)*(1-Inputs!D$22))^(1/12)-1))+C244*Inputs!$B$13,G243))</f>
        <v>0</v>
      </c>
      <c r="H244" s="6">
        <f>IF(Inputs!$B$26&lt;&gt;"Ready","FIX INPUTS",SUM(E244:G244))</f>
        <v>0</v>
      </c>
      <c r="I244" s="6">
        <f>IF(Inputs!$B$26&lt;&gt;"Ready","FIX INPUTS",H244/(1+Inputs!D$23)^(MIN(A244,(Inputs!D$17-Inputs!$B$4)*12)/12))</f>
        <v>0</v>
      </c>
      <c r="J244" s="6">
        <f>IF(Inputs!$B$26&lt;&gt;"Ready","FIX INPUTS",C244+J243)</f>
        <v>0</v>
      </c>
      <c r="K244" s="6">
        <f>IF(Inputs!$B$26&lt;&gt;"Ready","FIX INPUTS",D244+K243)</f>
        <v>0</v>
      </c>
    </row>
    <row r="245" spans="1:11" ht="27.95" customHeight="1" x14ac:dyDescent="0.25">
      <c r="A245" s="1">
        <v>240</v>
      </c>
      <c r="B245" s="1">
        <f>IF(Inputs!$B$26&lt;&gt;"Ready","FIX INPUTS",Inputs!$B$4+A245/12)</f>
        <v>60</v>
      </c>
      <c r="C245" s="6">
        <f>IF(Inputs!$B$26&lt;&gt;"Ready","FIX INPUTS",IF(A245&lt;=(Inputs!D$17-Inputs!$B$4)*12,Inputs!D$18*(1+Inputs!D$20)^INT((A245-1)/12),0))</f>
        <v>0</v>
      </c>
      <c r="D245" s="6">
        <f>IF(Inputs!$B$26&lt;&gt;"Ready","FIX INPUTS",IF(A245&lt;=(Inputs!D$17-Inputs!$B$4)*12,Inputs!D$19,0))</f>
        <v>0</v>
      </c>
      <c r="E245" s="6">
        <f>IF(Inputs!$B$26&lt;&gt;"Ready","FIX INPUTS",IF(A245&lt;=(Inputs!D$17-Inputs!$B$4)*12,E244*(1+(((1+Inputs!D$21)*(1-Inputs!D$22))^(1/12)-1))+C245*Inputs!$B$11+D245,E244))</f>
        <v>0</v>
      </c>
      <c r="F245" s="6">
        <f>IF(Inputs!$B$26&lt;&gt;"Ready","FIX INPUTS",IF(A245&lt;=(Inputs!D$17-Inputs!$B$4)*12,F244*(1+(((1+Inputs!D$21)*(1-Inputs!D$22))^(1/12)-1))+C245*Inputs!$B$12,F244))</f>
        <v>0</v>
      </c>
      <c r="G245" s="6">
        <f>IF(Inputs!$B$26&lt;&gt;"Ready","FIX INPUTS",IF(A245&lt;=(Inputs!D$17-Inputs!$B$4)*12,G244*(1+(((1+Inputs!D$21)*(1-Inputs!D$22))^(1/12)-1))+C245*Inputs!$B$13,G244))</f>
        <v>0</v>
      </c>
      <c r="H245" s="6">
        <f>IF(Inputs!$B$26&lt;&gt;"Ready","FIX INPUTS",SUM(E245:G245))</f>
        <v>0</v>
      </c>
      <c r="I245" s="6">
        <f>IF(Inputs!$B$26&lt;&gt;"Ready","FIX INPUTS",H245/(1+Inputs!D$23)^(MIN(A245,(Inputs!D$17-Inputs!$B$4)*12)/12))</f>
        <v>0</v>
      </c>
      <c r="J245" s="6">
        <f>IF(Inputs!$B$26&lt;&gt;"Ready","FIX INPUTS",C245+J244)</f>
        <v>0</v>
      </c>
      <c r="K245" s="6">
        <f>IF(Inputs!$B$26&lt;&gt;"Ready","FIX INPUTS",D245+K244)</f>
        <v>0</v>
      </c>
    </row>
    <row r="246" spans="1:11" ht="27.95" customHeight="1" x14ac:dyDescent="0.25">
      <c r="A246" s="1">
        <v>241</v>
      </c>
      <c r="B246" s="1">
        <f>IF(Inputs!$B$26&lt;&gt;"Ready","FIX INPUTS",Inputs!$B$4+A246/12)</f>
        <v>60.083333333333329</v>
      </c>
      <c r="C246" s="6">
        <f>IF(Inputs!$B$26&lt;&gt;"Ready","FIX INPUTS",IF(A246&lt;=(Inputs!D$17-Inputs!$B$4)*12,Inputs!D$18*(1+Inputs!D$20)^INT((A246-1)/12),0))</f>
        <v>0</v>
      </c>
      <c r="D246" s="6">
        <f>IF(Inputs!$B$26&lt;&gt;"Ready","FIX INPUTS",IF(A246&lt;=(Inputs!D$17-Inputs!$B$4)*12,Inputs!D$19,0))</f>
        <v>0</v>
      </c>
      <c r="E246" s="6">
        <f>IF(Inputs!$B$26&lt;&gt;"Ready","FIX INPUTS",IF(A246&lt;=(Inputs!D$17-Inputs!$B$4)*12,E245*(1+(((1+Inputs!D$21)*(1-Inputs!D$22))^(1/12)-1))+C246*Inputs!$B$11+D246,E245))</f>
        <v>0</v>
      </c>
      <c r="F246" s="6">
        <f>IF(Inputs!$B$26&lt;&gt;"Ready","FIX INPUTS",IF(A246&lt;=(Inputs!D$17-Inputs!$B$4)*12,F245*(1+(((1+Inputs!D$21)*(1-Inputs!D$22))^(1/12)-1))+C246*Inputs!$B$12,F245))</f>
        <v>0</v>
      </c>
      <c r="G246" s="6">
        <f>IF(Inputs!$B$26&lt;&gt;"Ready","FIX INPUTS",IF(A246&lt;=(Inputs!D$17-Inputs!$B$4)*12,G245*(1+(((1+Inputs!D$21)*(1-Inputs!D$22))^(1/12)-1))+C246*Inputs!$B$13,G245))</f>
        <v>0</v>
      </c>
      <c r="H246" s="6">
        <f>IF(Inputs!$B$26&lt;&gt;"Ready","FIX INPUTS",SUM(E246:G246))</f>
        <v>0</v>
      </c>
      <c r="I246" s="6">
        <f>IF(Inputs!$B$26&lt;&gt;"Ready","FIX INPUTS",H246/(1+Inputs!D$23)^(MIN(A246,(Inputs!D$17-Inputs!$B$4)*12)/12))</f>
        <v>0</v>
      </c>
      <c r="J246" s="6">
        <f>IF(Inputs!$B$26&lt;&gt;"Ready","FIX INPUTS",C246+J245)</f>
        <v>0</v>
      </c>
      <c r="K246" s="6">
        <f>IF(Inputs!$B$26&lt;&gt;"Ready","FIX INPUTS",D246+K245)</f>
        <v>0</v>
      </c>
    </row>
    <row r="247" spans="1:11" ht="27.95" customHeight="1" x14ac:dyDescent="0.25">
      <c r="A247" s="1">
        <v>242</v>
      </c>
      <c r="B247" s="1">
        <f>IF(Inputs!$B$26&lt;&gt;"Ready","FIX INPUTS",Inputs!$B$4+A247/12)</f>
        <v>60.166666666666671</v>
      </c>
      <c r="C247" s="6">
        <f>IF(Inputs!$B$26&lt;&gt;"Ready","FIX INPUTS",IF(A247&lt;=(Inputs!D$17-Inputs!$B$4)*12,Inputs!D$18*(1+Inputs!D$20)^INT((A247-1)/12),0))</f>
        <v>0</v>
      </c>
      <c r="D247" s="6">
        <f>IF(Inputs!$B$26&lt;&gt;"Ready","FIX INPUTS",IF(A247&lt;=(Inputs!D$17-Inputs!$B$4)*12,Inputs!D$19,0))</f>
        <v>0</v>
      </c>
      <c r="E247" s="6">
        <f>IF(Inputs!$B$26&lt;&gt;"Ready","FIX INPUTS",IF(A247&lt;=(Inputs!D$17-Inputs!$B$4)*12,E246*(1+(((1+Inputs!D$21)*(1-Inputs!D$22))^(1/12)-1))+C247*Inputs!$B$11+D247,E246))</f>
        <v>0</v>
      </c>
      <c r="F247" s="6">
        <f>IF(Inputs!$B$26&lt;&gt;"Ready","FIX INPUTS",IF(A247&lt;=(Inputs!D$17-Inputs!$B$4)*12,F246*(1+(((1+Inputs!D$21)*(1-Inputs!D$22))^(1/12)-1))+C247*Inputs!$B$12,F246))</f>
        <v>0</v>
      </c>
      <c r="G247" s="6">
        <f>IF(Inputs!$B$26&lt;&gt;"Ready","FIX INPUTS",IF(A247&lt;=(Inputs!D$17-Inputs!$B$4)*12,G246*(1+(((1+Inputs!D$21)*(1-Inputs!D$22))^(1/12)-1))+C247*Inputs!$B$13,G246))</f>
        <v>0</v>
      </c>
      <c r="H247" s="6">
        <f>IF(Inputs!$B$26&lt;&gt;"Ready","FIX INPUTS",SUM(E247:G247))</f>
        <v>0</v>
      </c>
      <c r="I247" s="6">
        <f>IF(Inputs!$B$26&lt;&gt;"Ready","FIX INPUTS",H247/(1+Inputs!D$23)^(MIN(A247,(Inputs!D$17-Inputs!$B$4)*12)/12))</f>
        <v>0</v>
      </c>
      <c r="J247" s="6">
        <f>IF(Inputs!$B$26&lt;&gt;"Ready","FIX INPUTS",C247+J246)</f>
        <v>0</v>
      </c>
      <c r="K247" s="6">
        <f>IF(Inputs!$B$26&lt;&gt;"Ready","FIX INPUTS",D247+K246)</f>
        <v>0</v>
      </c>
    </row>
    <row r="248" spans="1:11" ht="27.95" customHeight="1" x14ac:dyDescent="0.25">
      <c r="A248" s="1">
        <v>243</v>
      </c>
      <c r="B248" s="1">
        <f>IF(Inputs!$B$26&lt;&gt;"Ready","FIX INPUTS",Inputs!$B$4+A248/12)</f>
        <v>60.25</v>
      </c>
      <c r="C248" s="6">
        <f>IF(Inputs!$B$26&lt;&gt;"Ready","FIX INPUTS",IF(A248&lt;=(Inputs!D$17-Inputs!$B$4)*12,Inputs!D$18*(1+Inputs!D$20)^INT((A248-1)/12),0))</f>
        <v>0</v>
      </c>
      <c r="D248" s="6">
        <f>IF(Inputs!$B$26&lt;&gt;"Ready","FIX INPUTS",IF(A248&lt;=(Inputs!D$17-Inputs!$B$4)*12,Inputs!D$19,0))</f>
        <v>0</v>
      </c>
      <c r="E248" s="6">
        <f>IF(Inputs!$B$26&lt;&gt;"Ready","FIX INPUTS",IF(A248&lt;=(Inputs!D$17-Inputs!$B$4)*12,E247*(1+(((1+Inputs!D$21)*(1-Inputs!D$22))^(1/12)-1))+C248*Inputs!$B$11+D248,E247))</f>
        <v>0</v>
      </c>
      <c r="F248" s="6">
        <f>IF(Inputs!$B$26&lt;&gt;"Ready","FIX INPUTS",IF(A248&lt;=(Inputs!D$17-Inputs!$B$4)*12,F247*(1+(((1+Inputs!D$21)*(1-Inputs!D$22))^(1/12)-1))+C248*Inputs!$B$12,F247))</f>
        <v>0</v>
      </c>
      <c r="G248" s="6">
        <f>IF(Inputs!$B$26&lt;&gt;"Ready","FIX INPUTS",IF(A248&lt;=(Inputs!D$17-Inputs!$B$4)*12,G247*(1+(((1+Inputs!D$21)*(1-Inputs!D$22))^(1/12)-1))+C248*Inputs!$B$13,G247))</f>
        <v>0</v>
      </c>
      <c r="H248" s="6">
        <f>IF(Inputs!$B$26&lt;&gt;"Ready","FIX INPUTS",SUM(E248:G248))</f>
        <v>0</v>
      </c>
      <c r="I248" s="6">
        <f>IF(Inputs!$B$26&lt;&gt;"Ready","FIX INPUTS",H248/(1+Inputs!D$23)^(MIN(A248,(Inputs!D$17-Inputs!$B$4)*12)/12))</f>
        <v>0</v>
      </c>
      <c r="J248" s="6">
        <f>IF(Inputs!$B$26&lt;&gt;"Ready","FIX INPUTS",C248+J247)</f>
        <v>0</v>
      </c>
      <c r="K248" s="6">
        <f>IF(Inputs!$B$26&lt;&gt;"Ready","FIX INPUTS",D248+K247)</f>
        <v>0</v>
      </c>
    </row>
    <row r="249" spans="1:11" ht="27.95" customHeight="1" x14ac:dyDescent="0.25">
      <c r="A249" s="1">
        <v>244</v>
      </c>
      <c r="B249" s="1">
        <f>IF(Inputs!$B$26&lt;&gt;"Ready","FIX INPUTS",Inputs!$B$4+A249/12)</f>
        <v>60.333333333333329</v>
      </c>
      <c r="C249" s="6">
        <f>IF(Inputs!$B$26&lt;&gt;"Ready","FIX INPUTS",IF(A249&lt;=(Inputs!D$17-Inputs!$B$4)*12,Inputs!D$18*(1+Inputs!D$20)^INT((A249-1)/12),0))</f>
        <v>0</v>
      </c>
      <c r="D249" s="6">
        <f>IF(Inputs!$B$26&lt;&gt;"Ready","FIX INPUTS",IF(A249&lt;=(Inputs!D$17-Inputs!$B$4)*12,Inputs!D$19,0))</f>
        <v>0</v>
      </c>
      <c r="E249" s="6">
        <f>IF(Inputs!$B$26&lt;&gt;"Ready","FIX INPUTS",IF(A249&lt;=(Inputs!D$17-Inputs!$B$4)*12,E248*(1+(((1+Inputs!D$21)*(1-Inputs!D$22))^(1/12)-1))+C249*Inputs!$B$11+D249,E248))</f>
        <v>0</v>
      </c>
      <c r="F249" s="6">
        <f>IF(Inputs!$B$26&lt;&gt;"Ready","FIX INPUTS",IF(A249&lt;=(Inputs!D$17-Inputs!$B$4)*12,F248*(1+(((1+Inputs!D$21)*(1-Inputs!D$22))^(1/12)-1))+C249*Inputs!$B$12,F248))</f>
        <v>0</v>
      </c>
      <c r="G249" s="6">
        <f>IF(Inputs!$B$26&lt;&gt;"Ready","FIX INPUTS",IF(A249&lt;=(Inputs!D$17-Inputs!$B$4)*12,G248*(1+(((1+Inputs!D$21)*(1-Inputs!D$22))^(1/12)-1))+C249*Inputs!$B$13,G248))</f>
        <v>0</v>
      </c>
      <c r="H249" s="6">
        <f>IF(Inputs!$B$26&lt;&gt;"Ready","FIX INPUTS",SUM(E249:G249))</f>
        <v>0</v>
      </c>
      <c r="I249" s="6">
        <f>IF(Inputs!$B$26&lt;&gt;"Ready","FIX INPUTS",H249/(1+Inputs!D$23)^(MIN(A249,(Inputs!D$17-Inputs!$B$4)*12)/12))</f>
        <v>0</v>
      </c>
      <c r="J249" s="6">
        <f>IF(Inputs!$B$26&lt;&gt;"Ready","FIX INPUTS",C249+J248)</f>
        <v>0</v>
      </c>
      <c r="K249" s="6">
        <f>IF(Inputs!$B$26&lt;&gt;"Ready","FIX INPUTS",D249+K248)</f>
        <v>0</v>
      </c>
    </row>
    <row r="250" spans="1:11" ht="27.95" customHeight="1" x14ac:dyDescent="0.25">
      <c r="A250" s="1">
        <v>245</v>
      </c>
      <c r="B250" s="1">
        <f>IF(Inputs!$B$26&lt;&gt;"Ready","FIX INPUTS",Inputs!$B$4+A250/12)</f>
        <v>60.416666666666671</v>
      </c>
      <c r="C250" s="6">
        <f>IF(Inputs!$B$26&lt;&gt;"Ready","FIX INPUTS",IF(A250&lt;=(Inputs!D$17-Inputs!$B$4)*12,Inputs!D$18*(1+Inputs!D$20)^INT((A250-1)/12),0))</f>
        <v>0</v>
      </c>
      <c r="D250" s="6">
        <f>IF(Inputs!$B$26&lt;&gt;"Ready","FIX INPUTS",IF(A250&lt;=(Inputs!D$17-Inputs!$B$4)*12,Inputs!D$19,0))</f>
        <v>0</v>
      </c>
      <c r="E250" s="6">
        <f>IF(Inputs!$B$26&lt;&gt;"Ready","FIX INPUTS",IF(A250&lt;=(Inputs!D$17-Inputs!$B$4)*12,E249*(1+(((1+Inputs!D$21)*(1-Inputs!D$22))^(1/12)-1))+C250*Inputs!$B$11+D250,E249))</f>
        <v>0</v>
      </c>
      <c r="F250" s="6">
        <f>IF(Inputs!$B$26&lt;&gt;"Ready","FIX INPUTS",IF(A250&lt;=(Inputs!D$17-Inputs!$B$4)*12,F249*(1+(((1+Inputs!D$21)*(1-Inputs!D$22))^(1/12)-1))+C250*Inputs!$B$12,F249))</f>
        <v>0</v>
      </c>
      <c r="G250" s="6">
        <f>IF(Inputs!$B$26&lt;&gt;"Ready","FIX INPUTS",IF(A250&lt;=(Inputs!D$17-Inputs!$B$4)*12,G249*(1+(((1+Inputs!D$21)*(1-Inputs!D$22))^(1/12)-1))+C250*Inputs!$B$13,G249))</f>
        <v>0</v>
      </c>
      <c r="H250" s="6">
        <f>IF(Inputs!$B$26&lt;&gt;"Ready","FIX INPUTS",SUM(E250:G250))</f>
        <v>0</v>
      </c>
      <c r="I250" s="6">
        <f>IF(Inputs!$B$26&lt;&gt;"Ready","FIX INPUTS",H250/(1+Inputs!D$23)^(MIN(A250,(Inputs!D$17-Inputs!$B$4)*12)/12))</f>
        <v>0</v>
      </c>
      <c r="J250" s="6">
        <f>IF(Inputs!$B$26&lt;&gt;"Ready","FIX INPUTS",C250+J249)</f>
        <v>0</v>
      </c>
      <c r="K250" s="6">
        <f>IF(Inputs!$B$26&lt;&gt;"Ready","FIX INPUTS",D250+K249)</f>
        <v>0</v>
      </c>
    </row>
    <row r="251" spans="1:11" ht="27.95" customHeight="1" x14ac:dyDescent="0.25">
      <c r="A251" s="1">
        <v>246</v>
      </c>
      <c r="B251" s="1">
        <f>IF(Inputs!$B$26&lt;&gt;"Ready","FIX INPUTS",Inputs!$B$4+A251/12)</f>
        <v>60.5</v>
      </c>
      <c r="C251" s="6">
        <f>IF(Inputs!$B$26&lt;&gt;"Ready","FIX INPUTS",IF(A251&lt;=(Inputs!D$17-Inputs!$B$4)*12,Inputs!D$18*(1+Inputs!D$20)^INT((A251-1)/12),0))</f>
        <v>0</v>
      </c>
      <c r="D251" s="6">
        <f>IF(Inputs!$B$26&lt;&gt;"Ready","FIX INPUTS",IF(A251&lt;=(Inputs!D$17-Inputs!$B$4)*12,Inputs!D$19,0))</f>
        <v>0</v>
      </c>
      <c r="E251" s="6">
        <f>IF(Inputs!$B$26&lt;&gt;"Ready","FIX INPUTS",IF(A251&lt;=(Inputs!D$17-Inputs!$B$4)*12,E250*(1+(((1+Inputs!D$21)*(1-Inputs!D$22))^(1/12)-1))+C251*Inputs!$B$11+D251,E250))</f>
        <v>0</v>
      </c>
      <c r="F251" s="6">
        <f>IF(Inputs!$B$26&lt;&gt;"Ready","FIX INPUTS",IF(A251&lt;=(Inputs!D$17-Inputs!$B$4)*12,F250*(1+(((1+Inputs!D$21)*(1-Inputs!D$22))^(1/12)-1))+C251*Inputs!$B$12,F250))</f>
        <v>0</v>
      </c>
      <c r="G251" s="6">
        <f>IF(Inputs!$B$26&lt;&gt;"Ready","FIX INPUTS",IF(A251&lt;=(Inputs!D$17-Inputs!$B$4)*12,G250*(1+(((1+Inputs!D$21)*(1-Inputs!D$22))^(1/12)-1))+C251*Inputs!$B$13,G250))</f>
        <v>0</v>
      </c>
      <c r="H251" s="6">
        <f>IF(Inputs!$B$26&lt;&gt;"Ready","FIX INPUTS",SUM(E251:G251))</f>
        <v>0</v>
      </c>
      <c r="I251" s="6">
        <f>IF(Inputs!$B$26&lt;&gt;"Ready","FIX INPUTS",H251/(1+Inputs!D$23)^(MIN(A251,(Inputs!D$17-Inputs!$B$4)*12)/12))</f>
        <v>0</v>
      </c>
      <c r="J251" s="6">
        <f>IF(Inputs!$B$26&lt;&gt;"Ready","FIX INPUTS",C251+J250)</f>
        <v>0</v>
      </c>
      <c r="K251" s="6">
        <f>IF(Inputs!$B$26&lt;&gt;"Ready","FIX INPUTS",D251+K250)</f>
        <v>0</v>
      </c>
    </row>
    <row r="252" spans="1:11" ht="27.95" customHeight="1" x14ac:dyDescent="0.25">
      <c r="A252" s="1">
        <v>247</v>
      </c>
      <c r="B252" s="1">
        <f>IF(Inputs!$B$26&lt;&gt;"Ready","FIX INPUTS",Inputs!$B$4+A252/12)</f>
        <v>60.583333333333329</v>
      </c>
      <c r="C252" s="6">
        <f>IF(Inputs!$B$26&lt;&gt;"Ready","FIX INPUTS",IF(A252&lt;=(Inputs!D$17-Inputs!$B$4)*12,Inputs!D$18*(1+Inputs!D$20)^INT((A252-1)/12),0))</f>
        <v>0</v>
      </c>
      <c r="D252" s="6">
        <f>IF(Inputs!$B$26&lt;&gt;"Ready","FIX INPUTS",IF(A252&lt;=(Inputs!D$17-Inputs!$B$4)*12,Inputs!D$19,0))</f>
        <v>0</v>
      </c>
      <c r="E252" s="6">
        <f>IF(Inputs!$B$26&lt;&gt;"Ready","FIX INPUTS",IF(A252&lt;=(Inputs!D$17-Inputs!$B$4)*12,E251*(1+(((1+Inputs!D$21)*(1-Inputs!D$22))^(1/12)-1))+C252*Inputs!$B$11+D252,E251))</f>
        <v>0</v>
      </c>
      <c r="F252" s="6">
        <f>IF(Inputs!$B$26&lt;&gt;"Ready","FIX INPUTS",IF(A252&lt;=(Inputs!D$17-Inputs!$B$4)*12,F251*(1+(((1+Inputs!D$21)*(1-Inputs!D$22))^(1/12)-1))+C252*Inputs!$B$12,F251))</f>
        <v>0</v>
      </c>
      <c r="G252" s="6">
        <f>IF(Inputs!$B$26&lt;&gt;"Ready","FIX INPUTS",IF(A252&lt;=(Inputs!D$17-Inputs!$B$4)*12,G251*(1+(((1+Inputs!D$21)*(1-Inputs!D$22))^(1/12)-1))+C252*Inputs!$B$13,G251))</f>
        <v>0</v>
      </c>
      <c r="H252" s="6">
        <f>IF(Inputs!$B$26&lt;&gt;"Ready","FIX INPUTS",SUM(E252:G252))</f>
        <v>0</v>
      </c>
      <c r="I252" s="6">
        <f>IF(Inputs!$B$26&lt;&gt;"Ready","FIX INPUTS",H252/(1+Inputs!D$23)^(MIN(A252,(Inputs!D$17-Inputs!$B$4)*12)/12))</f>
        <v>0</v>
      </c>
      <c r="J252" s="6">
        <f>IF(Inputs!$B$26&lt;&gt;"Ready","FIX INPUTS",C252+J251)</f>
        <v>0</v>
      </c>
      <c r="K252" s="6">
        <f>IF(Inputs!$B$26&lt;&gt;"Ready","FIX INPUTS",D252+K251)</f>
        <v>0</v>
      </c>
    </row>
    <row r="253" spans="1:11" ht="27.95" customHeight="1" x14ac:dyDescent="0.25">
      <c r="A253" s="1">
        <v>248</v>
      </c>
      <c r="B253" s="1">
        <f>IF(Inputs!$B$26&lt;&gt;"Ready","FIX INPUTS",Inputs!$B$4+A253/12)</f>
        <v>60.666666666666671</v>
      </c>
      <c r="C253" s="6">
        <f>IF(Inputs!$B$26&lt;&gt;"Ready","FIX INPUTS",IF(A253&lt;=(Inputs!D$17-Inputs!$B$4)*12,Inputs!D$18*(1+Inputs!D$20)^INT((A253-1)/12),0))</f>
        <v>0</v>
      </c>
      <c r="D253" s="6">
        <f>IF(Inputs!$B$26&lt;&gt;"Ready","FIX INPUTS",IF(A253&lt;=(Inputs!D$17-Inputs!$B$4)*12,Inputs!D$19,0))</f>
        <v>0</v>
      </c>
      <c r="E253" s="6">
        <f>IF(Inputs!$B$26&lt;&gt;"Ready","FIX INPUTS",IF(A253&lt;=(Inputs!D$17-Inputs!$B$4)*12,E252*(1+(((1+Inputs!D$21)*(1-Inputs!D$22))^(1/12)-1))+C253*Inputs!$B$11+D253,E252))</f>
        <v>0</v>
      </c>
      <c r="F253" s="6">
        <f>IF(Inputs!$B$26&lt;&gt;"Ready","FIX INPUTS",IF(A253&lt;=(Inputs!D$17-Inputs!$B$4)*12,F252*(1+(((1+Inputs!D$21)*(1-Inputs!D$22))^(1/12)-1))+C253*Inputs!$B$12,F252))</f>
        <v>0</v>
      </c>
      <c r="G253" s="6">
        <f>IF(Inputs!$B$26&lt;&gt;"Ready","FIX INPUTS",IF(A253&lt;=(Inputs!D$17-Inputs!$B$4)*12,G252*(1+(((1+Inputs!D$21)*(1-Inputs!D$22))^(1/12)-1))+C253*Inputs!$B$13,G252))</f>
        <v>0</v>
      </c>
      <c r="H253" s="6">
        <f>IF(Inputs!$B$26&lt;&gt;"Ready","FIX INPUTS",SUM(E253:G253))</f>
        <v>0</v>
      </c>
      <c r="I253" s="6">
        <f>IF(Inputs!$B$26&lt;&gt;"Ready","FIX INPUTS",H253/(1+Inputs!D$23)^(MIN(A253,(Inputs!D$17-Inputs!$B$4)*12)/12))</f>
        <v>0</v>
      </c>
      <c r="J253" s="6">
        <f>IF(Inputs!$B$26&lt;&gt;"Ready","FIX INPUTS",C253+J252)</f>
        <v>0</v>
      </c>
      <c r="K253" s="6">
        <f>IF(Inputs!$B$26&lt;&gt;"Ready","FIX INPUTS",D253+K252)</f>
        <v>0</v>
      </c>
    </row>
    <row r="254" spans="1:11" ht="27.95" customHeight="1" x14ac:dyDescent="0.25">
      <c r="A254" s="1">
        <v>249</v>
      </c>
      <c r="B254" s="1">
        <f>IF(Inputs!$B$26&lt;&gt;"Ready","FIX INPUTS",Inputs!$B$4+A254/12)</f>
        <v>60.75</v>
      </c>
      <c r="C254" s="6">
        <f>IF(Inputs!$B$26&lt;&gt;"Ready","FIX INPUTS",IF(A254&lt;=(Inputs!D$17-Inputs!$B$4)*12,Inputs!D$18*(1+Inputs!D$20)^INT((A254-1)/12),0))</f>
        <v>0</v>
      </c>
      <c r="D254" s="6">
        <f>IF(Inputs!$B$26&lt;&gt;"Ready","FIX INPUTS",IF(A254&lt;=(Inputs!D$17-Inputs!$B$4)*12,Inputs!D$19,0))</f>
        <v>0</v>
      </c>
      <c r="E254" s="6">
        <f>IF(Inputs!$B$26&lt;&gt;"Ready","FIX INPUTS",IF(A254&lt;=(Inputs!D$17-Inputs!$B$4)*12,E253*(1+(((1+Inputs!D$21)*(1-Inputs!D$22))^(1/12)-1))+C254*Inputs!$B$11+D254,E253))</f>
        <v>0</v>
      </c>
      <c r="F254" s="6">
        <f>IF(Inputs!$B$26&lt;&gt;"Ready","FIX INPUTS",IF(A254&lt;=(Inputs!D$17-Inputs!$B$4)*12,F253*(1+(((1+Inputs!D$21)*(1-Inputs!D$22))^(1/12)-1))+C254*Inputs!$B$12,F253))</f>
        <v>0</v>
      </c>
      <c r="G254" s="6">
        <f>IF(Inputs!$B$26&lt;&gt;"Ready","FIX INPUTS",IF(A254&lt;=(Inputs!D$17-Inputs!$B$4)*12,G253*(1+(((1+Inputs!D$21)*(1-Inputs!D$22))^(1/12)-1))+C254*Inputs!$B$13,G253))</f>
        <v>0</v>
      </c>
      <c r="H254" s="6">
        <f>IF(Inputs!$B$26&lt;&gt;"Ready","FIX INPUTS",SUM(E254:G254))</f>
        <v>0</v>
      </c>
      <c r="I254" s="6">
        <f>IF(Inputs!$B$26&lt;&gt;"Ready","FIX INPUTS",H254/(1+Inputs!D$23)^(MIN(A254,(Inputs!D$17-Inputs!$B$4)*12)/12))</f>
        <v>0</v>
      </c>
      <c r="J254" s="6">
        <f>IF(Inputs!$B$26&lt;&gt;"Ready","FIX INPUTS",C254+J253)</f>
        <v>0</v>
      </c>
      <c r="K254" s="6">
        <f>IF(Inputs!$B$26&lt;&gt;"Ready","FIX INPUTS",D254+K253)</f>
        <v>0</v>
      </c>
    </row>
    <row r="255" spans="1:11" ht="27.95" customHeight="1" x14ac:dyDescent="0.25">
      <c r="A255" s="1">
        <v>250</v>
      </c>
      <c r="B255" s="1">
        <f>IF(Inputs!$B$26&lt;&gt;"Ready","FIX INPUTS",Inputs!$B$4+A255/12)</f>
        <v>60.833333333333329</v>
      </c>
      <c r="C255" s="6">
        <f>IF(Inputs!$B$26&lt;&gt;"Ready","FIX INPUTS",IF(A255&lt;=(Inputs!D$17-Inputs!$B$4)*12,Inputs!D$18*(1+Inputs!D$20)^INT((A255-1)/12),0))</f>
        <v>0</v>
      </c>
      <c r="D255" s="6">
        <f>IF(Inputs!$B$26&lt;&gt;"Ready","FIX INPUTS",IF(A255&lt;=(Inputs!D$17-Inputs!$B$4)*12,Inputs!D$19,0))</f>
        <v>0</v>
      </c>
      <c r="E255" s="6">
        <f>IF(Inputs!$B$26&lt;&gt;"Ready","FIX INPUTS",IF(A255&lt;=(Inputs!D$17-Inputs!$B$4)*12,E254*(1+(((1+Inputs!D$21)*(1-Inputs!D$22))^(1/12)-1))+C255*Inputs!$B$11+D255,E254))</f>
        <v>0</v>
      </c>
      <c r="F255" s="6">
        <f>IF(Inputs!$B$26&lt;&gt;"Ready","FIX INPUTS",IF(A255&lt;=(Inputs!D$17-Inputs!$B$4)*12,F254*(1+(((1+Inputs!D$21)*(1-Inputs!D$22))^(1/12)-1))+C255*Inputs!$B$12,F254))</f>
        <v>0</v>
      </c>
      <c r="G255" s="6">
        <f>IF(Inputs!$B$26&lt;&gt;"Ready","FIX INPUTS",IF(A255&lt;=(Inputs!D$17-Inputs!$B$4)*12,G254*(1+(((1+Inputs!D$21)*(1-Inputs!D$22))^(1/12)-1))+C255*Inputs!$B$13,G254))</f>
        <v>0</v>
      </c>
      <c r="H255" s="6">
        <f>IF(Inputs!$B$26&lt;&gt;"Ready","FIX INPUTS",SUM(E255:G255))</f>
        <v>0</v>
      </c>
      <c r="I255" s="6">
        <f>IF(Inputs!$B$26&lt;&gt;"Ready","FIX INPUTS",H255/(1+Inputs!D$23)^(MIN(A255,(Inputs!D$17-Inputs!$B$4)*12)/12))</f>
        <v>0</v>
      </c>
      <c r="J255" s="6">
        <f>IF(Inputs!$B$26&lt;&gt;"Ready","FIX INPUTS",C255+J254)</f>
        <v>0</v>
      </c>
      <c r="K255" s="6">
        <f>IF(Inputs!$B$26&lt;&gt;"Ready","FIX INPUTS",D255+K254)</f>
        <v>0</v>
      </c>
    </row>
    <row r="256" spans="1:11" ht="27.95" customHeight="1" x14ac:dyDescent="0.25">
      <c r="A256" s="1">
        <v>251</v>
      </c>
      <c r="B256" s="1">
        <f>IF(Inputs!$B$26&lt;&gt;"Ready","FIX INPUTS",Inputs!$B$4+A256/12)</f>
        <v>60.916666666666671</v>
      </c>
      <c r="C256" s="6">
        <f>IF(Inputs!$B$26&lt;&gt;"Ready","FIX INPUTS",IF(A256&lt;=(Inputs!D$17-Inputs!$B$4)*12,Inputs!D$18*(1+Inputs!D$20)^INT((A256-1)/12),0))</f>
        <v>0</v>
      </c>
      <c r="D256" s="6">
        <f>IF(Inputs!$B$26&lt;&gt;"Ready","FIX INPUTS",IF(A256&lt;=(Inputs!D$17-Inputs!$B$4)*12,Inputs!D$19,0))</f>
        <v>0</v>
      </c>
      <c r="E256" s="6">
        <f>IF(Inputs!$B$26&lt;&gt;"Ready","FIX INPUTS",IF(A256&lt;=(Inputs!D$17-Inputs!$B$4)*12,E255*(1+(((1+Inputs!D$21)*(1-Inputs!D$22))^(1/12)-1))+C256*Inputs!$B$11+D256,E255))</f>
        <v>0</v>
      </c>
      <c r="F256" s="6">
        <f>IF(Inputs!$B$26&lt;&gt;"Ready","FIX INPUTS",IF(A256&lt;=(Inputs!D$17-Inputs!$B$4)*12,F255*(1+(((1+Inputs!D$21)*(1-Inputs!D$22))^(1/12)-1))+C256*Inputs!$B$12,F255))</f>
        <v>0</v>
      </c>
      <c r="G256" s="6">
        <f>IF(Inputs!$B$26&lt;&gt;"Ready","FIX INPUTS",IF(A256&lt;=(Inputs!D$17-Inputs!$B$4)*12,G255*(1+(((1+Inputs!D$21)*(1-Inputs!D$22))^(1/12)-1))+C256*Inputs!$B$13,G255))</f>
        <v>0</v>
      </c>
      <c r="H256" s="6">
        <f>IF(Inputs!$B$26&lt;&gt;"Ready","FIX INPUTS",SUM(E256:G256))</f>
        <v>0</v>
      </c>
      <c r="I256" s="6">
        <f>IF(Inputs!$B$26&lt;&gt;"Ready","FIX INPUTS",H256/(1+Inputs!D$23)^(MIN(A256,(Inputs!D$17-Inputs!$B$4)*12)/12))</f>
        <v>0</v>
      </c>
      <c r="J256" s="6">
        <f>IF(Inputs!$B$26&lt;&gt;"Ready","FIX INPUTS",C256+J255)</f>
        <v>0</v>
      </c>
      <c r="K256" s="6">
        <f>IF(Inputs!$B$26&lt;&gt;"Ready","FIX INPUTS",D256+K255)</f>
        <v>0</v>
      </c>
    </row>
    <row r="257" spans="1:11" ht="27.95" customHeight="1" x14ac:dyDescent="0.25">
      <c r="A257" s="1">
        <v>252</v>
      </c>
      <c r="B257" s="1">
        <f>IF(Inputs!$B$26&lt;&gt;"Ready","FIX INPUTS",Inputs!$B$4+A257/12)</f>
        <v>61</v>
      </c>
      <c r="C257" s="6">
        <f>IF(Inputs!$B$26&lt;&gt;"Ready","FIX INPUTS",IF(A257&lt;=(Inputs!D$17-Inputs!$B$4)*12,Inputs!D$18*(1+Inputs!D$20)^INT((A257-1)/12),0))</f>
        <v>0</v>
      </c>
      <c r="D257" s="6">
        <f>IF(Inputs!$B$26&lt;&gt;"Ready","FIX INPUTS",IF(A257&lt;=(Inputs!D$17-Inputs!$B$4)*12,Inputs!D$19,0))</f>
        <v>0</v>
      </c>
      <c r="E257" s="6">
        <f>IF(Inputs!$B$26&lt;&gt;"Ready","FIX INPUTS",IF(A257&lt;=(Inputs!D$17-Inputs!$B$4)*12,E256*(1+(((1+Inputs!D$21)*(1-Inputs!D$22))^(1/12)-1))+C257*Inputs!$B$11+D257,E256))</f>
        <v>0</v>
      </c>
      <c r="F257" s="6">
        <f>IF(Inputs!$B$26&lt;&gt;"Ready","FIX INPUTS",IF(A257&lt;=(Inputs!D$17-Inputs!$B$4)*12,F256*(1+(((1+Inputs!D$21)*(1-Inputs!D$22))^(1/12)-1))+C257*Inputs!$B$12,F256))</f>
        <v>0</v>
      </c>
      <c r="G257" s="6">
        <f>IF(Inputs!$B$26&lt;&gt;"Ready","FIX INPUTS",IF(A257&lt;=(Inputs!D$17-Inputs!$B$4)*12,G256*(1+(((1+Inputs!D$21)*(1-Inputs!D$22))^(1/12)-1))+C257*Inputs!$B$13,G256))</f>
        <v>0</v>
      </c>
      <c r="H257" s="6">
        <f>IF(Inputs!$B$26&lt;&gt;"Ready","FIX INPUTS",SUM(E257:G257))</f>
        <v>0</v>
      </c>
      <c r="I257" s="6">
        <f>IF(Inputs!$B$26&lt;&gt;"Ready","FIX INPUTS",H257/(1+Inputs!D$23)^(MIN(A257,(Inputs!D$17-Inputs!$B$4)*12)/12))</f>
        <v>0</v>
      </c>
      <c r="J257" s="6">
        <f>IF(Inputs!$B$26&lt;&gt;"Ready","FIX INPUTS",C257+J256)</f>
        <v>0</v>
      </c>
      <c r="K257" s="6">
        <f>IF(Inputs!$B$26&lt;&gt;"Ready","FIX INPUTS",D257+K256)</f>
        <v>0</v>
      </c>
    </row>
    <row r="258" spans="1:11" ht="27.95" customHeight="1" x14ac:dyDescent="0.25">
      <c r="A258" s="1">
        <v>253</v>
      </c>
      <c r="B258" s="1">
        <f>IF(Inputs!$B$26&lt;&gt;"Ready","FIX INPUTS",Inputs!$B$4+A258/12)</f>
        <v>61.083333333333329</v>
      </c>
      <c r="C258" s="6">
        <f>IF(Inputs!$B$26&lt;&gt;"Ready","FIX INPUTS",IF(A258&lt;=(Inputs!D$17-Inputs!$B$4)*12,Inputs!D$18*(1+Inputs!D$20)^INT((A258-1)/12),0))</f>
        <v>0</v>
      </c>
      <c r="D258" s="6">
        <f>IF(Inputs!$B$26&lt;&gt;"Ready","FIX INPUTS",IF(A258&lt;=(Inputs!D$17-Inputs!$B$4)*12,Inputs!D$19,0))</f>
        <v>0</v>
      </c>
      <c r="E258" s="6">
        <f>IF(Inputs!$B$26&lt;&gt;"Ready","FIX INPUTS",IF(A258&lt;=(Inputs!D$17-Inputs!$B$4)*12,E257*(1+(((1+Inputs!D$21)*(1-Inputs!D$22))^(1/12)-1))+C258*Inputs!$B$11+D258,E257))</f>
        <v>0</v>
      </c>
      <c r="F258" s="6">
        <f>IF(Inputs!$B$26&lt;&gt;"Ready","FIX INPUTS",IF(A258&lt;=(Inputs!D$17-Inputs!$B$4)*12,F257*(1+(((1+Inputs!D$21)*(1-Inputs!D$22))^(1/12)-1))+C258*Inputs!$B$12,F257))</f>
        <v>0</v>
      </c>
      <c r="G258" s="6">
        <f>IF(Inputs!$B$26&lt;&gt;"Ready","FIX INPUTS",IF(A258&lt;=(Inputs!D$17-Inputs!$B$4)*12,G257*(1+(((1+Inputs!D$21)*(1-Inputs!D$22))^(1/12)-1))+C258*Inputs!$B$13,G257))</f>
        <v>0</v>
      </c>
      <c r="H258" s="6">
        <f>IF(Inputs!$B$26&lt;&gt;"Ready","FIX INPUTS",SUM(E258:G258))</f>
        <v>0</v>
      </c>
      <c r="I258" s="6">
        <f>IF(Inputs!$B$26&lt;&gt;"Ready","FIX INPUTS",H258/(1+Inputs!D$23)^(MIN(A258,(Inputs!D$17-Inputs!$B$4)*12)/12))</f>
        <v>0</v>
      </c>
      <c r="J258" s="6">
        <f>IF(Inputs!$B$26&lt;&gt;"Ready","FIX INPUTS",C258+J257)</f>
        <v>0</v>
      </c>
      <c r="K258" s="6">
        <f>IF(Inputs!$B$26&lt;&gt;"Ready","FIX INPUTS",D258+K257)</f>
        <v>0</v>
      </c>
    </row>
    <row r="259" spans="1:11" ht="27.95" customHeight="1" x14ac:dyDescent="0.25">
      <c r="A259" s="1">
        <v>254</v>
      </c>
      <c r="B259" s="1">
        <f>IF(Inputs!$B$26&lt;&gt;"Ready","FIX INPUTS",Inputs!$B$4+A259/12)</f>
        <v>61.166666666666671</v>
      </c>
      <c r="C259" s="6">
        <f>IF(Inputs!$B$26&lt;&gt;"Ready","FIX INPUTS",IF(A259&lt;=(Inputs!D$17-Inputs!$B$4)*12,Inputs!D$18*(1+Inputs!D$20)^INT((A259-1)/12),0))</f>
        <v>0</v>
      </c>
      <c r="D259" s="6">
        <f>IF(Inputs!$B$26&lt;&gt;"Ready","FIX INPUTS",IF(A259&lt;=(Inputs!D$17-Inputs!$B$4)*12,Inputs!D$19,0))</f>
        <v>0</v>
      </c>
      <c r="E259" s="6">
        <f>IF(Inputs!$B$26&lt;&gt;"Ready","FIX INPUTS",IF(A259&lt;=(Inputs!D$17-Inputs!$B$4)*12,E258*(1+(((1+Inputs!D$21)*(1-Inputs!D$22))^(1/12)-1))+C259*Inputs!$B$11+D259,E258))</f>
        <v>0</v>
      </c>
      <c r="F259" s="6">
        <f>IF(Inputs!$B$26&lt;&gt;"Ready","FIX INPUTS",IF(A259&lt;=(Inputs!D$17-Inputs!$B$4)*12,F258*(1+(((1+Inputs!D$21)*(1-Inputs!D$22))^(1/12)-1))+C259*Inputs!$B$12,F258))</f>
        <v>0</v>
      </c>
      <c r="G259" s="6">
        <f>IF(Inputs!$B$26&lt;&gt;"Ready","FIX INPUTS",IF(A259&lt;=(Inputs!D$17-Inputs!$B$4)*12,G258*(1+(((1+Inputs!D$21)*(1-Inputs!D$22))^(1/12)-1))+C259*Inputs!$B$13,G258))</f>
        <v>0</v>
      </c>
      <c r="H259" s="6">
        <f>IF(Inputs!$B$26&lt;&gt;"Ready","FIX INPUTS",SUM(E259:G259))</f>
        <v>0</v>
      </c>
      <c r="I259" s="6">
        <f>IF(Inputs!$B$26&lt;&gt;"Ready","FIX INPUTS",H259/(1+Inputs!D$23)^(MIN(A259,(Inputs!D$17-Inputs!$B$4)*12)/12))</f>
        <v>0</v>
      </c>
      <c r="J259" s="6">
        <f>IF(Inputs!$B$26&lt;&gt;"Ready","FIX INPUTS",C259+J258)</f>
        <v>0</v>
      </c>
      <c r="K259" s="6">
        <f>IF(Inputs!$B$26&lt;&gt;"Ready","FIX INPUTS",D259+K258)</f>
        <v>0</v>
      </c>
    </row>
    <row r="260" spans="1:11" ht="27.95" customHeight="1" x14ac:dyDescent="0.25">
      <c r="A260" s="1">
        <v>255</v>
      </c>
      <c r="B260" s="1">
        <f>IF(Inputs!$B$26&lt;&gt;"Ready","FIX INPUTS",Inputs!$B$4+A260/12)</f>
        <v>61.25</v>
      </c>
      <c r="C260" s="6">
        <f>IF(Inputs!$B$26&lt;&gt;"Ready","FIX INPUTS",IF(A260&lt;=(Inputs!D$17-Inputs!$B$4)*12,Inputs!D$18*(1+Inputs!D$20)^INT((A260-1)/12),0))</f>
        <v>0</v>
      </c>
      <c r="D260" s="6">
        <f>IF(Inputs!$B$26&lt;&gt;"Ready","FIX INPUTS",IF(A260&lt;=(Inputs!D$17-Inputs!$B$4)*12,Inputs!D$19,0))</f>
        <v>0</v>
      </c>
      <c r="E260" s="6">
        <f>IF(Inputs!$B$26&lt;&gt;"Ready","FIX INPUTS",IF(A260&lt;=(Inputs!D$17-Inputs!$B$4)*12,E259*(1+(((1+Inputs!D$21)*(1-Inputs!D$22))^(1/12)-1))+C260*Inputs!$B$11+D260,E259))</f>
        <v>0</v>
      </c>
      <c r="F260" s="6">
        <f>IF(Inputs!$B$26&lt;&gt;"Ready","FIX INPUTS",IF(A260&lt;=(Inputs!D$17-Inputs!$B$4)*12,F259*(1+(((1+Inputs!D$21)*(1-Inputs!D$22))^(1/12)-1))+C260*Inputs!$B$12,F259))</f>
        <v>0</v>
      </c>
      <c r="G260" s="6">
        <f>IF(Inputs!$B$26&lt;&gt;"Ready","FIX INPUTS",IF(A260&lt;=(Inputs!D$17-Inputs!$B$4)*12,G259*(1+(((1+Inputs!D$21)*(1-Inputs!D$22))^(1/12)-1))+C260*Inputs!$B$13,G259))</f>
        <v>0</v>
      </c>
      <c r="H260" s="6">
        <f>IF(Inputs!$B$26&lt;&gt;"Ready","FIX INPUTS",SUM(E260:G260))</f>
        <v>0</v>
      </c>
      <c r="I260" s="6">
        <f>IF(Inputs!$B$26&lt;&gt;"Ready","FIX INPUTS",H260/(1+Inputs!D$23)^(MIN(A260,(Inputs!D$17-Inputs!$B$4)*12)/12))</f>
        <v>0</v>
      </c>
      <c r="J260" s="6">
        <f>IF(Inputs!$B$26&lt;&gt;"Ready","FIX INPUTS",C260+J259)</f>
        <v>0</v>
      </c>
      <c r="K260" s="6">
        <f>IF(Inputs!$B$26&lt;&gt;"Ready","FIX INPUTS",D260+K259)</f>
        <v>0</v>
      </c>
    </row>
    <row r="261" spans="1:11" ht="27.95" customHeight="1" x14ac:dyDescent="0.25">
      <c r="A261" s="1">
        <v>256</v>
      </c>
      <c r="B261" s="1">
        <f>IF(Inputs!$B$26&lt;&gt;"Ready","FIX INPUTS",Inputs!$B$4+A261/12)</f>
        <v>61.333333333333329</v>
      </c>
      <c r="C261" s="6">
        <f>IF(Inputs!$B$26&lt;&gt;"Ready","FIX INPUTS",IF(A261&lt;=(Inputs!D$17-Inputs!$B$4)*12,Inputs!D$18*(1+Inputs!D$20)^INT((A261-1)/12),0))</f>
        <v>0</v>
      </c>
      <c r="D261" s="6">
        <f>IF(Inputs!$B$26&lt;&gt;"Ready","FIX INPUTS",IF(A261&lt;=(Inputs!D$17-Inputs!$B$4)*12,Inputs!D$19,0))</f>
        <v>0</v>
      </c>
      <c r="E261" s="6">
        <f>IF(Inputs!$B$26&lt;&gt;"Ready","FIX INPUTS",IF(A261&lt;=(Inputs!D$17-Inputs!$B$4)*12,E260*(1+(((1+Inputs!D$21)*(1-Inputs!D$22))^(1/12)-1))+C261*Inputs!$B$11+D261,E260))</f>
        <v>0</v>
      </c>
      <c r="F261" s="6">
        <f>IF(Inputs!$B$26&lt;&gt;"Ready","FIX INPUTS",IF(A261&lt;=(Inputs!D$17-Inputs!$B$4)*12,F260*(1+(((1+Inputs!D$21)*(1-Inputs!D$22))^(1/12)-1))+C261*Inputs!$B$12,F260))</f>
        <v>0</v>
      </c>
      <c r="G261" s="6">
        <f>IF(Inputs!$B$26&lt;&gt;"Ready","FIX INPUTS",IF(A261&lt;=(Inputs!D$17-Inputs!$B$4)*12,G260*(1+(((1+Inputs!D$21)*(1-Inputs!D$22))^(1/12)-1))+C261*Inputs!$B$13,G260))</f>
        <v>0</v>
      </c>
      <c r="H261" s="6">
        <f>IF(Inputs!$B$26&lt;&gt;"Ready","FIX INPUTS",SUM(E261:G261))</f>
        <v>0</v>
      </c>
      <c r="I261" s="6">
        <f>IF(Inputs!$B$26&lt;&gt;"Ready","FIX INPUTS",H261/(1+Inputs!D$23)^(MIN(A261,(Inputs!D$17-Inputs!$B$4)*12)/12))</f>
        <v>0</v>
      </c>
      <c r="J261" s="6">
        <f>IF(Inputs!$B$26&lt;&gt;"Ready","FIX INPUTS",C261+J260)</f>
        <v>0</v>
      </c>
      <c r="K261" s="6">
        <f>IF(Inputs!$B$26&lt;&gt;"Ready","FIX INPUTS",D261+K260)</f>
        <v>0</v>
      </c>
    </row>
    <row r="262" spans="1:11" ht="27.95" customHeight="1" x14ac:dyDescent="0.25">
      <c r="A262" s="1">
        <v>257</v>
      </c>
      <c r="B262" s="1">
        <f>IF(Inputs!$B$26&lt;&gt;"Ready","FIX INPUTS",Inputs!$B$4+A262/12)</f>
        <v>61.416666666666671</v>
      </c>
      <c r="C262" s="6">
        <f>IF(Inputs!$B$26&lt;&gt;"Ready","FIX INPUTS",IF(A262&lt;=(Inputs!D$17-Inputs!$B$4)*12,Inputs!D$18*(1+Inputs!D$20)^INT((A262-1)/12),0))</f>
        <v>0</v>
      </c>
      <c r="D262" s="6">
        <f>IF(Inputs!$B$26&lt;&gt;"Ready","FIX INPUTS",IF(A262&lt;=(Inputs!D$17-Inputs!$B$4)*12,Inputs!D$19,0))</f>
        <v>0</v>
      </c>
      <c r="E262" s="6">
        <f>IF(Inputs!$B$26&lt;&gt;"Ready","FIX INPUTS",IF(A262&lt;=(Inputs!D$17-Inputs!$B$4)*12,E261*(1+(((1+Inputs!D$21)*(1-Inputs!D$22))^(1/12)-1))+C262*Inputs!$B$11+D262,E261))</f>
        <v>0</v>
      </c>
      <c r="F262" s="6">
        <f>IF(Inputs!$B$26&lt;&gt;"Ready","FIX INPUTS",IF(A262&lt;=(Inputs!D$17-Inputs!$B$4)*12,F261*(1+(((1+Inputs!D$21)*(1-Inputs!D$22))^(1/12)-1))+C262*Inputs!$B$12,F261))</f>
        <v>0</v>
      </c>
      <c r="G262" s="6">
        <f>IF(Inputs!$B$26&lt;&gt;"Ready","FIX INPUTS",IF(A262&lt;=(Inputs!D$17-Inputs!$B$4)*12,G261*(1+(((1+Inputs!D$21)*(1-Inputs!D$22))^(1/12)-1))+C262*Inputs!$B$13,G261))</f>
        <v>0</v>
      </c>
      <c r="H262" s="6">
        <f>IF(Inputs!$B$26&lt;&gt;"Ready","FIX INPUTS",SUM(E262:G262))</f>
        <v>0</v>
      </c>
      <c r="I262" s="6">
        <f>IF(Inputs!$B$26&lt;&gt;"Ready","FIX INPUTS",H262/(1+Inputs!D$23)^(MIN(A262,(Inputs!D$17-Inputs!$B$4)*12)/12))</f>
        <v>0</v>
      </c>
      <c r="J262" s="6">
        <f>IF(Inputs!$B$26&lt;&gt;"Ready","FIX INPUTS",C262+J261)</f>
        <v>0</v>
      </c>
      <c r="K262" s="6">
        <f>IF(Inputs!$B$26&lt;&gt;"Ready","FIX INPUTS",D262+K261)</f>
        <v>0</v>
      </c>
    </row>
    <row r="263" spans="1:11" ht="27.95" customHeight="1" x14ac:dyDescent="0.25">
      <c r="A263" s="1">
        <v>258</v>
      </c>
      <c r="B263" s="1">
        <f>IF(Inputs!$B$26&lt;&gt;"Ready","FIX INPUTS",Inputs!$B$4+A263/12)</f>
        <v>61.5</v>
      </c>
      <c r="C263" s="6">
        <f>IF(Inputs!$B$26&lt;&gt;"Ready","FIX INPUTS",IF(A263&lt;=(Inputs!D$17-Inputs!$B$4)*12,Inputs!D$18*(1+Inputs!D$20)^INT((A263-1)/12),0))</f>
        <v>0</v>
      </c>
      <c r="D263" s="6">
        <f>IF(Inputs!$B$26&lt;&gt;"Ready","FIX INPUTS",IF(A263&lt;=(Inputs!D$17-Inputs!$B$4)*12,Inputs!D$19,0))</f>
        <v>0</v>
      </c>
      <c r="E263" s="6">
        <f>IF(Inputs!$B$26&lt;&gt;"Ready","FIX INPUTS",IF(A263&lt;=(Inputs!D$17-Inputs!$B$4)*12,E262*(1+(((1+Inputs!D$21)*(1-Inputs!D$22))^(1/12)-1))+C263*Inputs!$B$11+D263,E262))</f>
        <v>0</v>
      </c>
      <c r="F263" s="6">
        <f>IF(Inputs!$B$26&lt;&gt;"Ready","FIX INPUTS",IF(A263&lt;=(Inputs!D$17-Inputs!$B$4)*12,F262*(1+(((1+Inputs!D$21)*(1-Inputs!D$22))^(1/12)-1))+C263*Inputs!$B$12,F262))</f>
        <v>0</v>
      </c>
      <c r="G263" s="6">
        <f>IF(Inputs!$B$26&lt;&gt;"Ready","FIX INPUTS",IF(A263&lt;=(Inputs!D$17-Inputs!$B$4)*12,G262*(1+(((1+Inputs!D$21)*(1-Inputs!D$22))^(1/12)-1))+C263*Inputs!$B$13,G262))</f>
        <v>0</v>
      </c>
      <c r="H263" s="6">
        <f>IF(Inputs!$B$26&lt;&gt;"Ready","FIX INPUTS",SUM(E263:G263))</f>
        <v>0</v>
      </c>
      <c r="I263" s="6">
        <f>IF(Inputs!$B$26&lt;&gt;"Ready","FIX INPUTS",H263/(1+Inputs!D$23)^(MIN(A263,(Inputs!D$17-Inputs!$B$4)*12)/12))</f>
        <v>0</v>
      </c>
      <c r="J263" s="6">
        <f>IF(Inputs!$B$26&lt;&gt;"Ready","FIX INPUTS",C263+J262)</f>
        <v>0</v>
      </c>
      <c r="K263" s="6">
        <f>IF(Inputs!$B$26&lt;&gt;"Ready","FIX INPUTS",D263+K262)</f>
        <v>0</v>
      </c>
    </row>
    <row r="264" spans="1:11" ht="27.95" customHeight="1" x14ac:dyDescent="0.25">
      <c r="A264" s="1">
        <v>259</v>
      </c>
      <c r="B264" s="1">
        <f>IF(Inputs!$B$26&lt;&gt;"Ready","FIX INPUTS",Inputs!$B$4+A264/12)</f>
        <v>61.583333333333329</v>
      </c>
      <c r="C264" s="6">
        <f>IF(Inputs!$B$26&lt;&gt;"Ready","FIX INPUTS",IF(A264&lt;=(Inputs!D$17-Inputs!$B$4)*12,Inputs!D$18*(1+Inputs!D$20)^INT((A264-1)/12),0))</f>
        <v>0</v>
      </c>
      <c r="D264" s="6">
        <f>IF(Inputs!$B$26&lt;&gt;"Ready","FIX INPUTS",IF(A264&lt;=(Inputs!D$17-Inputs!$B$4)*12,Inputs!D$19,0))</f>
        <v>0</v>
      </c>
      <c r="E264" s="6">
        <f>IF(Inputs!$B$26&lt;&gt;"Ready","FIX INPUTS",IF(A264&lt;=(Inputs!D$17-Inputs!$B$4)*12,E263*(1+(((1+Inputs!D$21)*(1-Inputs!D$22))^(1/12)-1))+C264*Inputs!$B$11+D264,E263))</f>
        <v>0</v>
      </c>
      <c r="F264" s="6">
        <f>IF(Inputs!$B$26&lt;&gt;"Ready","FIX INPUTS",IF(A264&lt;=(Inputs!D$17-Inputs!$B$4)*12,F263*(1+(((1+Inputs!D$21)*(1-Inputs!D$22))^(1/12)-1))+C264*Inputs!$B$12,F263))</f>
        <v>0</v>
      </c>
      <c r="G264" s="6">
        <f>IF(Inputs!$B$26&lt;&gt;"Ready","FIX INPUTS",IF(A264&lt;=(Inputs!D$17-Inputs!$B$4)*12,G263*(1+(((1+Inputs!D$21)*(1-Inputs!D$22))^(1/12)-1))+C264*Inputs!$B$13,G263))</f>
        <v>0</v>
      </c>
      <c r="H264" s="6">
        <f>IF(Inputs!$B$26&lt;&gt;"Ready","FIX INPUTS",SUM(E264:G264))</f>
        <v>0</v>
      </c>
      <c r="I264" s="6">
        <f>IF(Inputs!$B$26&lt;&gt;"Ready","FIX INPUTS",H264/(1+Inputs!D$23)^(MIN(A264,(Inputs!D$17-Inputs!$B$4)*12)/12))</f>
        <v>0</v>
      </c>
      <c r="J264" s="6">
        <f>IF(Inputs!$B$26&lt;&gt;"Ready","FIX INPUTS",C264+J263)</f>
        <v>0</v>
      </c>
      <c r="K264" s="6">
        <f>IF(Inputs!$B$26&lt;&gt;"Ready","FIX INPUTS",D264+K263)</f>
        <v>0</v>
      </c>
    </row>
    <row r="265" spans="1:11" ht="27.95" customHeight="1" x14ac:dyDescent="0.25">
      <c r="A265" s="1">
        <v>260</v>
      </c>
      <c r="B265" s="1">
        <f>IF(Inputs!$B$26&lt;&gt;"Ready","FIX INPUTS",Inputs!$B$4+A265/12)</f>
        <v>61.666666666666671</v>
      </c>
      <c r="C265" s="6">
        <f>IF(Inputs!$B$26&lt;&gt;"Ready","FIX INPUTS",IF(A265&lt;=(Inputs!D$17-Inputs!$B$4)*12,Inputs!D$18*(1+Inputs!D$20)^INT((A265-1)/12),0))</f>
        <v>0</v>
      </c>
      <c r="D265" s="6">
        <f>IF(Inputs!$B$26&lt;&gt;"Ready","FIX INPUTS",IF(A265&lt;=(Inputs!D$17-Inputs!$B$4)*12,Inputs!D$19,0))</f>
        <v>0</v>
      </c>
      <c r="E265" s="6">
        <f>IF(Inputs!$B$26&lt;&gt;"Ready","FIX INPUTS",IF(A265&lt;=(Inputs!D$17-Inputs!$B$4)*12,E264*(1+(((1+Inputs!D$21)*(1-Inputs!D$22))^(1/12)-1))+C265*Inputs!$B$11+D265,E264))</f>
        <v>0</v>
      </c>
      <c r="F265" s="6">
        <f>IF(Inputs!$B$26&lt;&gt;"Ready","FIX INPUTS",IF(A265&lt;=(Inputs!D$17-Inputs!$B$4)*12,F264*(1+(((1+Inputs!D$21)*(1-Inputs!D$22))^(1/12)-1))+C265*Inputs!$B$12,F264))</f>
        <v>0</v>
      </c>
      <c r="G265" s="6">
        <f>IF(Inputs!$B$26&lt;&gt;"Ready","FIX INPUTS",IF(A265&lt;=(Inputs!D$17-Inputs!$B$4)*12,G264*(1+(((1+Inputs!D$21)*(1-Inputs!D$22))^(1/12)-1))+C265*Inputs!$B$13,G264))</f>
        <v>0</v>
      </c>
      <c r="H265" s="6">
        <f>IF(Inputs!$B$26&lt;&gt;"Ready","FIX INPUTS",SUM(E265:G265))</f>
        <v>0</v>
      </c>
      <c r="I265" s="6">
        <f>IF(Inputs!$B$26&lt;&gt;"Ready","FIX INPUTS",H265/(1+Inputs!D$23)^(MIN(A265,(Inputs!D$17-Inputs!$B$4)*12)/12))</f>
        <v>0</v>
      </c>
      <c r="J265" s="6">
        <f>IF(Inputs!$B$26&lt;&gt;"Ready","FIX INPUTS",C265+J264)</f>
        <v>0</v>
      </c>
      <c r="K265" s="6">
        <f>IF(Inputs!$B$26&lt;&gt;"Ready","FIX INPUTS",D265+K264)</f>
        <v>0</v>
      </c>
    </row>
    <row r="266" spans="1:11" ht="27.95" customHeight="1" x14ac:dyDescent="0.25">
      <c r="A266" s="1">
        <v>261</v>
      </c>
      <c r="B266" s="1">
        <f>IF(Inputs!$B$26&lt;&gt;"Ready","FIX INPUTS",Inputs!$B$4+A266/12)</f>
        <v>61.75</v>
      </c>
      <c r="C266" s="6">
        <f>IF(Inputs!$B$26&lt;&gt;"Ready","FIX INPUTS",IF(A266&lt;=(Inputs!D$17-Inputs!$B$4)*12,Inputs!D$18*(1+Inputs!D$20)^INT((A266-1)/12),0))</f>
        <v>0</v>
      </c>
      <c r="D266" s="6">
        <f>IF(Inputs!$B$26&lt;&gt;"Ready","FIX INPUTS",IF(A266&lt;=(Inputs!D$17-Inputs!$B$4)*12,Inputs!D$19,0))</f>
        <v>0</v>
      </c>
      <c r="E266" s="6">
        <f>IF(Inputs!$B$26&lt;&gt;"Ready","FIX INPUTS",IF(A266&lt;=(Inputs!D$17-Inputs!$B$4)*12,E265*(1+(((1+Inputs!D$21)*(1-Inputs!D$22))^(1/12)-1))+C266*Inputs!$B$11+D266,E265))</f>
        <v>0</v>
      </c>
      <c r="F266" s="6">
        <f>IF(Inputs!$B$26&lt;&gt;"Ready","FIX INPUTS",IF(A266&lt;=(Inputs!D$17-Inputs!$B$4)*12,F265*(1+(((1+Inputs!D$21)*(1-Inputs!D$22))^(1/12)-1))+C266*Inputs!$B$12,F265))</f>
        <v>0</v>
      </c>
      <c r="G266" s="6">
        <f>IF(Inputs!$B$26&lt;&gt;"Ready","FIX INPUTS",IF(A266&lt;=(Inputs!D$17-Inputs!$B$4)*12,G265*(1+(((1+Inputs!D$21)*(1-Inputs!D$22))^(1/12)-1))+C266*Inputs!$B$13,G265))</f>
        <v>0</v>
      </c>
      <c r="H266" s="6">
        <f>IF(Inputs!$B$26&lt;&gt;"Ready","FIX INPUTS",SUM(E266:G266))</f>
        <v>0</v>
      </c>
      <c r="I266" s="6">
        <f>IF(Inputs!$B$26&lt;&gt;"Ready","FIX INPUTS",H266/(1+Inputs!D$23)^(MIN(A266,(Inputs!D$17-Inputs!$B$4)*12)/12))</f>
        <v>0</v>
      </c>
      <c r="J266" s="6">
        <f>IF(Inputs!$B$26&lt;&gt;"Ready","FIX INPUTS",C266+J265)</f>
        <v>0</v>
      </c>
      <c r="K266" s="6">
        <f>IF(Inputs!$B$26&lt;&gt;"Ready","FIX INPUTS",D266+K265)</f>
        <v>0</v>
      </c>
    </row>
    <row r="267" spans="1:11" ht="27.95" customHeight="1" x14ac:dyDescent="0.25">
      <c r="A267" s="1">
        <v>262</v>
      </c>
      <c r="B267" s="1">
        <f>IF(Inputs!$B$26&lt;&gt;"Ready","FIX INPUTS",Inputs!$B$4+A267/12)</f>
        <v>61.833333333333329</v>
      </c>
      <c r="C267" s="6">
        <f>IF(Inputs!$B$26&lt;&gt;"Ready","FIX INPUTS",IF(A267&lt;=(Inputs!D$17-Inputs!$B$4)*12,Inputs!D$18*(1+Inputs!D$20)^INT((A267-1)/12),0))</f>
        <v>0</v>
      </c>
      <c r="D267" s="6">
        <f>IF(Inputs!$B$26&lt;&gt;"Ready","FIX INPUTS",IF(A267&lt;=(Inputs!D$17-Inputs!$B$4)*12,Inputs!D$19,0))</f>
        <v>0</v>
      </c>
      <c r="E267" s="6">
        <f>IF(Inputs!$B$26&lt;&gt;"Ready","FIX INPUTS",IF(A267&lt;=(Inputs!D$17-Inputs!$B$4)*12,E266*(1+(((1+Inputs!D$21)*(1-Inputs!D$22))^(1/12)-1))+C267*Inputs!$B$11+D267,E266))</f>
        <v>0</v>
      </c>
      <c r="F267" s="6">
        <f>IF(Inputs!$B$26&lt;&gt;"Ready","FIX INPUTS",IF(A267&lt;=(Inputs!D$17-Inputs!$B$4)*12,F266*(1+(((1+Inputs!D$21)*(1-Inputs!D$22))^(1/12)-1))+C267*Inputs!$B$12,F266))</f>
        <v>0</v>
      </c>
      <c r="G267" s="6">
        <f>IF(Inputs!$B$26&lt;&gt;"Ready","FIX INPUTS",IF(A267&lt;=(Inputs!D$17-Inputs!$B$4)*12,G266*(1+(((1+Inputs!D$21)*(1-Inputs!D$22))^(1/12)-1))+C267*Inputs!$B$13,G266))</f>
        <v>0</v>
      </c>
      <c r="H267" s="6">
        <f>IF(Inputs!$B$26&lt;&gt;"Ready","FIX INPUTS",SUM(E267:G267))</f>
        <v>0</v>
      </c>
      <c r="I267" s="6">
        <f>IF(Inputs!$B$26&lt;&gt;"Ready","FIX INPUTS",H267/(1+Inputs!D$23)^(MIN(A267,(Inputs!D$17-Inputs!$B$4)*12)/12))</f>
        <v>0</v>
      </c>
      <c r="J267" s="6">
        <f>IF(Inputs!$B$26&lt;&gt;"Ready","FIX INPUTS",C267+J266)</f>
        <v>0</v>
      </c>
      <c r="K267" s="6">
        <f>IF(Inputs!$B$26&lt;&gt;"Ready","FIX INPUTS",D267+K266)</f>
        <v>0</v>
      </c>
    </row>
    <row r="268" spans="1:11" ht="27.95" customHeight="1" x14ac:dyDescent="0.25">
      <c r="A268" s="1">
        <v>263</v>
      </c>
      <c r="B268" s="1">
        <f>IF(Inputs!$B$26&lt;&gt;"Ready","FIX INPUTS",Inputs!$B$4+A268/12)</f>
        <v>61.916666666666671</v>
      </c>
      <c r="C268" s="6">
        <f>IF(Inputs!$B$26&lt;&gt;"Ready","FIX INPUTS",IF(A268&lt;=(Inputs!D$17-Inputs!$B$4)*12,Inputs!D$18*(1+Inputs!D$20)^INT((A268-1)/12),0))</f>
        <v>0</v>
      </c>
      <c r="D268" s="6">
        <f>IF(Inputs!$B$26&lt;&gt;"Ready","FIX INPUTS",IF(A268&lt;=(Inputs!D$17-Inputs!$B$4)*12,Inputs!D$19,0))</f>
        <v>0</v>
      </c>
      <c r="E268" s="6">
        <f>IF(Inputs!$B$26&lt;&gt;"Ready","FIX INPUTS",IF(A268&lt;=(Inputs!D$17-Inputs!$B$4)*12,E267*(1+(((1+Inputs!D$21)*(1-Inputs!D$22))^(1/12)-1))+C268*Inputs!$B$11+D268,E267))</f>
        <v>0</v>
      </c>
      <c r="F268" s="6">
        <f>IF(Inputs!$B$26&lt;&gt;"Ready","FIX INPUTS",IF(A268&lt;=(Inputs!D$17-Inputs!$B$4)*12,F267*(1+(((1+Inputs!D$21)*(1-Inputs!D$22))^(1/12)-1))+C268*Inputs!$B$12,F267))</f>
        <v>0</v>
      </c>
      <c r="G268" s="6">
        <f>IF(Inputs!$B$26&lt;&gt;"Ready","FIX INPUTS",IF(A268&lt;=(Inputs!D$17-Inputs!$B$4)*12,G267*(1+(((1+Inputs!D$21)*(1-Inputs!D$22))^(1/12)-1))+C268*Inputs!$B$13,G267))</f>
        <v>0</v>
      </c>
      <c r="H268" s="6">
        <f>IF(Inputs!$B$26&lt;&gt;"Ready","FIX INPUTS",SUM(E268:G268))</f>
        <v>0</v>
      </c>
      <c r="I268" s="6">
        <f>IF(Inputs!$B$26&lt;&gt;"Ready","FIX INPUTS",H268/(1+Inputs!D$23)^(MIN(A268,(Inputs!D$17-Inputs!$B$4)*12)/12))</f>
        <v>0</v>
      </c>
      <c r="J268" s="6">
        <f>IF(Inputs!$B$26&lt;&gt;"Ready","FIX INPUTS",C268+J267)</f>
        <v>0</v>
      </c>
      <c r="K268" s="6">
        <f>IF(Inputs!$B$26&lt;&gt;"Ready","FIX INPUTS",D268+K267)</f>
        <v>0</v>
      </c>
    </row>
    <row r="269" spans="1:11" ht="27.95" customHeight="1" x14ac:dyDescent="0.25">
      <c r="A269" s="1">
        <v>264</v>
      </c>
      <c r="B269" s="1">
        <f>IF(Inputs!$B$26&lt;&gt;"Ready","FIX INPUTS",Inputs!$B$4+A269/12)</f>
        <v>62</v>
      </c>
      <c r="C269" s="6">
        <f>IF(Inputs!$B$26&lt;&gt;"Ready","FIX INPUTS",IF(A269&lt;=(Inputs!D$17-Inputs!$B$4)*12,Inputs!D$18*(1+Inputs!D$20)^INT((A269-1)/12),0))</f>
        <v>0</v>
      </c>
      <c r="D269" s="6">
        <f>IF(Inputs!$B$26&lt;&gt;"Ready","FIX INPUTS",IF(A269&lt;=(Inputs!D$17-Inputs!$B$4)*12,Inputs!D$19,0))</f>
        <v>0</v>
      </c>
      <c r="E269" s="6">
        <f>IF(Inputs!$B$26&lt;&gt;"Ready","FIX INPUTS",IF(A269&lt;=(Inputs!D$17-Inputs!$B$4)*12,E268*(1+(((1+Inputs!D$21)*(1-Inputs!D$22))^(1/12)-1))+C269*Inputs!$B$11+D269,E268))</f>
        <v>0</v>
      </c>
      <c r="F269" s="6">
        <f>IF(Inputs!$B$26&lt;&gt;"Ready","FIX INPUTS",IF(A269&lt;=(Inputs!D$17-Inputs!$B$4)*12,F268*(1+(((1+Inputs!D$21)*(1-Inputs!D$22))^(1/12)-1))+C269*Inputs!$B$12,F268))</f>
        <v>0</v>
      </c>
      <c r="G269" s="6">
        <f>IF(Inputs!$B$26&lt;&gt;"Ready","FIX INPUTS",IF(A269&lt;=(Inputs!D$17-Inputs!$B$4)*12,G268*(1+(((1+Inputs!D$21)*(1-Inputs!D$22))^(1/12)-1))+C269*Inputs!$B$13,G268))</f>
        <v>0</v>
      </c>
      <c r="H269" s="6">
        <f>IF(Inputs!$B$26&lt;&gt;"Ready","FIX INPUTS",SUM(E269:G269))</f>
        <v>0</v>
      </c>
      <c r="I269" s="6">
        <f>IF(Inputs!$B$26&lt;&gt;"Ready","FIX INPUTS",H269/(1+Inputs!D$23)^(MIN(A269,(Inputs!D$17-Inputs!$B$4)*12)/12))</f>
        <v>0</v>
      </c>
      <c r="J269" s="6">
        <f>IF(Inputs!$B$26&lt;&gt;"Ready","FIX INPUTS",C269+J268)</f>
        <v>0</v>
      </c>
      <c r="K269" s="6">
        <f>IF(Inputs!$B$26&lt;&gt;"Ready","FIX INPUTS",D269+K268)</f>
        <v>0</v>
      </c>
    </row>
    <row r="270" spans="1:11" ht="27.95" customHeight="1" x14ac:dyDescent="0.25">
      <c r="A270" s="1">
        <v>265</v>
      </c>
      <c r="B270" s="1">
        <f>IF(Inputs!$B$26&lt;&gt;"Ready","FIX INPUTS",Inputs!$B$4+A270/12)</f>
        <v>62.083333333333329</v>
      </c>
      <c r="C270" s="6">
        <f>IF(Inputs!$B$26&lt;&gt;"Ready","FIX INPUTS",IF(A270&lt;=(Inputs!D$17-Inputs!$B$4)*12,Inputs!D$18*(1+Inputs!D$20)^INT((A270-1)/12),0))</f>
        <v>0</v>
      </c>
      <c r="D270" s="6">
        <f>IF(Inputs!$B$26&lt;&gt;"Ready","FIX INPUTS",IF(A270&lt;=(Inputs!D$17-Inputs!$B$4)*12,Inputs!D$19,0))</f>
        <v>0</v>
      </c>
      <c r="E270" s="6">
        <f>IF(Inputs!$B$26&lt;&gt;"Ready","FIX INPUTS",IF(A270&lt;=(Inputs!D$17-Inputs!$B$4)*12,E269*(1+(((1+Inputs!D$21)*(1-Inputs!D$22))^(1/12)-1))+C270*Inputs!$B$11+D270,E269))</f>
        <v>0</v>
      </c>
      <c r="F270" s="6">
        <f>IF(Inputs!$B$26&lt;&gt;"Ready","FIX INPUTS",IF(A270&lt;=(Inputs!D$17-Inputs!$B$4)*12,F269*(1+(((1+Inputs!D$21)*(1-Inputs!D$22))^(1/12)-1))+C270*Inputs!$B$12,F269))</f>
        <v>0</v>
      </c>
      <c r="G270" s="6">
        <f>IF(Inputs!$B$26&lt;&gt;"Ready","FIX INPUTS",IF(A270&lt;=(Inputs!D$17-Inputs!$B$4)*12,G269*(1+(((1+Inputs!D$21)*(1-Inputs!D$22))^(1/12)-1))+C270*Inputs!$B$13,G269))</f>
        <v>0</v>
      </c>
      <c r="H270" s="6">
        <f>IF(Inputs!$B$26&lt;&gt;"Ready","FIX INPUTS",SUM(E270:G270))</f>
        <v>0</v>
      </c>
      <c r="I270" s="6">
        <f>IF(Inputs!$B$26&lt;&gt;"Ready","FIX INPUTS",H270/(1+Inputs!D$23)^(MIN(A270,(Inputs!D$17-Inputs!$B$4)*12)/12))</f>
        <v>0</v>
      </c>
      <c r="J270" s="6">
        <f>IF(Inputs!$B$26&lt;&gt;"Ready","FIX INPUTS",C270+J269)</f>
        <v>0</v>
      </c>
      <c r="K270" s="6">
        <f>IF(Inputs!$B$26&lt;&gt;"Ready","FIX INPUTS",D270+K269)</f>
        <v>0</v>
      </c>
    </row>
    <row r="271" spans="1:11" ht="27.95" customHeight="1" x14ac:dyDescent="0.25">
      <c r="A271" s="1">
        <v>266</v>
      </c>
      <c r="B271" s="1">
        <f>IF(Inputs!$B$26&lt;&gt;"Ready","FIX INPUTS",Inputs!$B$4+A271/12)</f>
        <v>62.166666666666671</v>
      </c>
      <c r="C271" s="6">
        <f>IF(Inputs!$B$26&lt;&gt;"Ready","FIX INPUTS",IF(A271&lt;=(Inputs!D$17-Inputs!$B$4)*12,Inputs!D$18*(1+Inputs!D$20)^INT((A271-1)/12),0))</f>
        <v>0</v>
      </c>
      <c r="D271" s="6">
        <f>IF(Inputs!$B$26&lt;&gt;"Ready","FIX INPUTS",IF(A271&lt;=(Inputs!D$17-Inputs!$B$4)*12,Inputs!D$19,0))</f>
        <v>0</v>
      </c>
      <c r="E271" s="6">
        <f>IF(Inputs!$B$26&lt;&gt;"Ready","FIX INPUTS",IF(A271&lt;=(Inputs!D$17-Inputs!$B$4)*12,E270*(1+(((1+Inputs!D$21)*(1-Inputs!D$22))^(1/12)-1))+C271*Inputs!$B$11+D271,E270))</f>
        <v>0</v>
      </c>
      <c r="F271" s="6">
        <f>IF(Inputs!$B$26&lt;&gt;"Ready","FIX INPUTS",IF(A271&lt;=(Inputs!D$17-Inputs!$B$4)*12,F270*(1+(((1+Inputs!D$21)*(1-Inputs!D$22))^(1/12)-1))+C271*Inputs!$B$12,F270))</f>
        <v>0</v>
      </c>
      <c r="G271" s="6">
        <f>IF(Inputs!$B$26&lt;&gt;"Ready","FIX INPUTS",IF(A271&lt;=(Inputs!D$17-Inputs!$B$4)*12,G270*(1+(((1+Inputs!D$21)*(1-Inputs!D$22))^(1/12)-1))+C271*Inputs!$B$13,G270))</f>
        <v>0</v>
      </c>
      <c r="H271" s="6">
        <f>IF(Inputs!$B$26&lt;&gt;"Ready","FIX INPUTS",SUM(E271:G271))</f>
        <v>0</v>
      </c>
      <c r="I271" s="6">
        <f>IF(Inputs!$B$26&lt;&gt;"Ready","FIX INPUTS",H271/(1+Inputs!D$23)^(MIN(A271,(Inputs!D$17-Inputs!$B$4)*12)/12))</f>
        <v>0</v>
      </c>
      <c r="J271" s="6">
        <f>IF(Inputs!$B$26&lt;&gt;"Ready","FIX INPUTS",C271+J270)</f>
        <v>0</v>
      </c>
      <c r="K271" s="6">
        <f>IF(Inputs!$B$26&lt;&gt;"Ready","FIX INPUTS",D271+K270)</f>
        <v>0</v>
      </c>
    </row>
    <row r="272" spans="1:11" ht="27.95" customHeight="1" x14ac:dyDescent="0.25">
      <c r="A272" s="1">
        <v>267</v>
      </c>
      <c r="B272" s="1">
        <f>IF(Inputs!$B$26&lt;&gt;"Ready","FIX INPUTS",Inputs!$B$4+A272/12)</f>
        <v>62.25</v>
      </c>
      <c r="C272" s="6">
        <f>IF(Inputs!$B$26&lt;&gt;"Ready","FIX INPUTS",IF(A272&lt;=(Inputs!D$17-Inputs!$B$4)*12,Inputs!D$18*(1+Inputs!D$20)^INT((A272-1)/12),0))</f>
        <v>0</v>
      </c>
      <c r="D272" s="6">
        <f>IF(Inputs!$B$26&lt;&gt;"Ready","FIX INPUTS",IF(A272&lt;=(Inputs!D$17-Inputs!$B$4)*12,Inputs!D$19,0))</f>
        <v>0</v>
      </c>
      <c r="E272" s="6">
        <f>IF(Inputs!$B$26&lt;&gt;"Ready","FIX INPUTS",IF(A272&lt;=(Inputs!D$17-Inputs!$B$4)*12,E271*(1+(((1+Inputs!D$21)*(1-Inputs!D$22))^(1/12)-1))+C272*Inputs!$B$11+D272,E271))</f>
        <v>0</v>
      </c>
      <c r="F272" s="6">
        <f>IF(Inputs!$B$26&lt;&gt;"Ready","FIX INPUTS",IF(A272&lt;=(Inputs!D$17-Inputs!$B$4)*12,F271*(1+(((1+Inputs!D$21)*(1-Inputs!D$22))^(1/12)-1))+C272*Inputs!$B$12,F271))</f>
        <v>0</v>
      </c>
      <c r="G272" s="6">
        <f>IF(Inputs!$B$26&lt;&gt;"Ready","FIX INPUTS",IF(A272&lt;=(Inputs!D$17-Inputs!$B$4)*12,G271*(1+(((1+Inputs!D$21)*(1-Inputs!D$22))^(1/12)-1))+C272*Inputs!$B$13,G271))</f>
        <v>0</v>
      </c>
      <c r="H272" s="6">
        <f>IF(Inputs!$B$26&lt;&gt;"Ready","FIX INPUTS",SUM(E272:G272))</f>
        <v>0</v>
      </c>
      <c r="I272" s="6">
        <f>IF(Inputs!$B$26&lt;&gt;"Ready","FIX INPUTS",H272/(1+Inputs!D$23)^(MIN(A272,(Inputs!D$17-Inputs!$B$4)*12)/12))</f>
        <v>0</v>
      </c>
      <c r="J272" s="6">
        <f>IF(Inputs!$B$26&lt;&gt;"Ready","FIX INPUTS",C272+J271)</f>
        <v>0</v>
      </c>
      <c r="K272" s="6">
        <f>IF(Inputs!$B$26&lt;&gt;"Ready","FIX INPUTS",D272+K271)</f>
        <v>0</v>
      </c>
    </row>
    <row r="273" spans="1:11" ht="27.95" customHeight="1" x14ac:dyDescent="0.25">
      <c r="A273" s="1">
        <v>268</v>
      </c>
      <c r="B273" s="1">
        <f>IF(Inputs!$B$26&lt;&gt;"Ready","FIX INPUTS",Inputs!$B$4+A273/12)</f>
        <v>62.333333333333329</v>
      </c>
      <c r="C273" s="6">
        <f>IF(Inputs!$B$26&lt;&gt;"Ready","FIX INPUTS",IF(A273&lt;=(Inputs!D$17-Inputs!$B$4)*12,Inputs!D$18*(1+Inputs!D$20)^INT((A273-1)/12),0))</f>
        <v>0</v>
      </c>
      <c r="D273" s="6">
        <f>IF(Inputs!$B$26&lt;&gt;"Ready","FIX INPUTS",IF(A273&lt;=(Inputs!D$17-Inputs!$B$4)*12,Inputs!D$19,0))</f>
        <v>0</v>
      </c>
      <c r="E273" s="6">
        <f>IF(Inputs!$B$26&lt;&gt;"Ready","FIX INPUTS",IF(A273&lt;=(Inputs!D$17-Inputs!$B$4)*12,E272*(1+(((1+Inputs!D$21)*(1-Inputs!D$22))^(1/12)-1))+C273*Inputs!$B$11+D273,E272))</f>
        <v>0</v>
      </c>
      <c r="F273" s="6">
        <f>IF(Inputs!$B$26&lt;&gt;"Ready","FIX INPUTS",IF(A273&lt;=(Inputs!D$17-Inputs!$B$4)*12,F272*(1+(((1+Inputs!D$21)*(1-Inputs!D$22))^(1/12)-1))+C273*Inputs!$B$12,F272))</f>
        <v>0</v>
      </c>
      <c r="G273" s="6">
        <f>IF(Inputs!$B$26&lt;&gt;"Ready","FIX INPUTS",IF(A273&lt;=(Inputs!D$17-Inputs!$B$4)*12,G272*(1+(((1+Inputs!D$21)*(1-Inputs!D$22))^(1/12)-1))+C273*Inputs!$B$13,G272))</f>
        <v>0</v>
      </c>
      <c r="H273" s="6">
        <f>IF(Inputs!$B$26&lt;&gt;"Ready","FIX INPUTS",SUM(E273:G273))</f>
        <v>0</v>
      </c>
      <c r="I273" s="6">
        <f>IF(Inputs!$B$26&lt;&gt;"Ready","FIX INPUTS",H273/(1+Inputs!D$23)^(MIN(A273,(Inputs!D$17-Inputs!$B$4)*12)/12))</f>
        <v>0</v>
      </c>
      <c r="J273" s="6">
        <f>IF(Inputs!$B$26&lt;&gt;"Ready","FIX INPUTS",C273+J272)</f>
        <v>0</v>
      </c>
      <c r="K273" s="6">
        <f>IF(Inputs!$B$26&lt;&gt;"Ready","FIX INPUTS",D273+K272)</f>
        <v>0</v>
      </c>
    </row>
    <row r="274" spans="1:11" ht="27.95" customHeight="1" x14ac:dyDescent="0.25">
      <c r="A274" s="1">
        <v>269</v>
      </c>
      <c r="B274" s="1">
        <f>IF(Inputs!$B$26&lt;&gt;"Ready","FIX INPUTS",Inputs!$B$4+A274/12)</f>
        <v>62.416666666666671</v>
      </c>
      <c r="C274" s="6">
        <f>IF(Inputs!$B$26&lt;&gt;"Ready","FIX INPUTS",IF(A274&lt;=(Inputs!D$17-Inputs!$B$4)*12,Inputs!D$18*(1+Inputs!D$20)^INT((A274-1)/12),0))</f>
        <v>0</v>
      </c>
      <c r="D274" s="6">
        <f>IF(Inputs!$B$26&lt;&gt;"Ready","FIX INPUTS",IF(A274&lt;=(Inputs!D$17-Inputs!$B$4)*12,Inputs!D$19,0))</f>
        <v>0</v>
      </c>
      <c r="E274" s="6">
        <f>IF(Inputs!$B$26&lt;&gt;"Ready","FIX INPUTS",IF(A274&lt;=(Inputs!D$17-Inputs!$B$4)*12,E273*(1+(((1+Inputs!D$21)*(1-Inputs!D$22))^(1/12)-1))+C274*Inputs!$B$11+D274,E273))</f>
        <v>0</v>
      </c>
      <c r="F274" s="6">
        <f>IF(Inputs!$B$26&lt;&gt;"Ready","FIX INPUTS",IF(A274&lt;=(Inputs!D$17-Inputs!$B$4)*12,F273*(1+(((1+Inputs!D$21)*(1-Inputs!D$22))^(1/12)-1))+C274*Inputs!$B$12,F273))</f>
        <v>0</v>
      </c>
      <c r="G274" s="6">
        <f>IF(Inputs!$B$26&lt;&gt;"Ready","FIX INPUTS",IF(A274&lt;=(Inputs!D$17-Inputs!$B$4)*12,G273*(1+(((1+Inputs!D$21)*(1-Inputs!D$22))^(1/12)-1))+C274*Inputs!$B$13,G273))</f>
        <v>0</v>
      </c>
      <c r="H274" s="6">
        <f>IF(Inputs!$B$26&lt;&gt;"Ready","FIX INPUTS",SUM(E274:G274))</f>
        <v>0</v>
      </c>
      <c r="I274" s="6">
        <f>IF(Inputs!$B$26&lt;&gt;"Ready","FIX INPUTS",H274/(1+Inputs!D$23)^(MIN(A274,(Inputs!D$17-Inputs!$B$4)*12)/12))</f>
        <v>0</v>
      </c>
      <c r="J274" s="6">
        <f>IF(Inputs!$B$26&lt;&gt;"Ready","FIX INPUTS",C274+J273)</f>
        <v>0</v>
      </c>
      <c r="K274" s="6">
        <f>IF(Inputs!$B$26&lt;&gt;"Ready","FIX INPUTS",D274+K273)</f>
        <v>0</v>
      </c>
    </row>
    <row r="275" spans="1:11" ht="27.95" customHeight="1" x14ac:dyDescent="0.25">
      <c r="A275" s="1">
        <v>270</v>
      </c>
      <c r="B275" s="1">
        <f>IF(Inputs!$B$26&lt;&gt;"Ready","FIX INPUTS",Inputs!$B$4+A275/12)</f>
        <v>62.5</v>
      </c>
      <c r="C275" s="6">
        <f>IF(Inputs!$B$26&lt;&gt;"Ready","FIX INPUTS",IF(A275&lt;=(Inputs!D$17-Inputs!$B$4)*12,Inputs!D$18*(1+Inputs!D$20)^INT((A275-1)/12),0))</f>
        <v>0</v>
      </c>
      <c r="D275" s="6">
        <f>IF(Inputs!$B$26&lt;&gt;"Ready","FIX INPUTS",IF(A275&lt;=(Inputs!D$17-Inputs!$B$4)*12,Inputs!D$19,0))</f>
        <v>0</v>
      </c>
      <c r="E275" s="6">
        <f>IF(Inputs!$B$26&lt;&gt;"Ready","FIX INPUTS",IF(A275&lt;=(Inputs!D$17-Inputs!$B$4)*12,E274*(1+(((1+Inputs!D$21)*(1-Inputs!D$22))^(1/12)-1))+C275*Inputs!$B$11+D275,E274))</f>
        <v>0</v>
      </c>
      <c r="F275" s="6">
        <f>IF(Inputs!$B$26&lt;&gt;"Ready","FIX INPUTS",IF(A275&lt;=(Inputs!D$17-Inputs!$B$4)*12,F274*(1+(((1+Inputs!D$21)*(1-Inputs!D$22))^(1/12)-1))+C275*Inputs!$B$12,F274))</f>
        <v>0</v>
      </c>
      <c r="G275" s="6">
        <f>IF(Inputs!$B$26&lt;&gt;"Ready","FIX INPUTS",IF(A275&lt;=(Inputs!D$17-Inputs!$B$4)*12,G274*(1+(((1+Inputs!D$21)*(1-Inputs!D$22))^(1/12)-1))+C275*Inputs!$B$13,G274))</f>
        <v>0</v>
      </c>
      <c r="H275" s="6">
        <f>IF(Inputs!$B$26&lt;&gt;"Ready","FIX INPUTS",SUM(E275:G275))</f>
        <v>0</v>
      </c>
      <c r="I275" s="6">
        <f>IF(Inputs!$B$26&lt;&gt;"Ready","FIX INPUTS",H275/(1+Inputs!D$23)^(MIN(A275,(Inputs!D$17-Inputs!$B$4)*12)/12))</f>
        <v>0</v>
      </c>
      <c r="J275" s="6">
        <f>IF(Inputs!$B$26&lt;&gt;"Ready","FIX INPUTS",C275+J274)</f>
        <v>0</v>
      </c>
      <c r="K275" s="6">
        <f>IF(Inputs!$B$26&lt;&gt;"Ready","FIX INPUTS",D275+K274)</f>
        <v>0</v>
      </c>
    </row>
    <row r="276" spans="1:11" ht="27.95" customHeight="1" x14ac:dyDescent="0.25">
      <c r="A276" s="1">
        <v>271</v>
      </c>
      <c r="B276" s="1">
        <f>IF(Inputs!$B$26&lt;&gt;"Ready","FIX INPUTS",Inputs!$B$4+A276/12)</f>
        <v>62.583333333333329</v>
      </c>
      <c r="C276" s="6">
        <f>IF(Inputs!$B$26&lt;&gt;"Ready","FIX INPUTS",IF(A276&lt;=(Inputs!D$17-Inputs!$B$4)*12,Inputs!D$18*(1+Inputs!D$20)^INT((A276-1)/12),0))</f>
        <v>0</v>
      </c>
      <c r="D276" s="6">
        <f>IF(Inputs!$B$26&lt;&gt;"Ready","FIX INPUTS",IF(A276&lt;=(Inputs!D$17-Inputs!$B$4)*12,Inputs!D$19,0))</f>
        <v>0</v>
      </c>
      <c r="E276" s="6">
        <f>IF(Inputs!$B$26&lt;&gt;"Ready","FIX INPUTS",IF(A276&lt;=(Inputs!D$17-Inputs!$B$4)*12,E275*(1+(((1+Inputs!D$21)*(1-Inputs!D$22))^(1/12)-1))+C276*Inputs!$B$11+D276,E275))</f>
        <v>0</v>
      </c>
      <c r="F276" s="6">
        <f>IF(Inputs!$B$26&lt;&gt;"Ready","FIX INPUTS",IF(A276&lt;=(Inputs!D$17-Inputs!$B$4)*12,F275*(1+(((1+Inputs!D$21)*(1-Inputs!D$22))^(1/12)-1))+C276*Inputs!$B$12,F275))</f>
        <v>0</v>
      </c>
      <c r="G276" s="6">
        <f>IF(Inputs!$B$26&lt;&gt;"Ready","FIX INPUTS",IF(A276&lt;=(Inputs!D$17-Inputs!$B$4)*12,G275*(1+(((1+Inputs!D$21)*(1-Inputs!D$22))^(1/12)-1))+C276*Inputs!$B$13,G275))</f>
        <v>0</v>
      </c>
      <c r="H276" s="6">
        <f>IF(Inputs!$B$26&lt;&gt;"Ready","FIX INPUTS",SUM(E276:G276))</f>
        <v>0</v>
      </c>
      <c r="I276" s="6">
        <f>IF(Inputs!$B$26&lt;&gt;"Ready","FIX INPUTS",H276/(1+Inputs!D$23)^(MIN(A276,(Inputs!D$17-Inputs!$B$4)*12)/12))</f>
        <v>0</v>
      </c>
      <c r="J276" s="6">
        <f>IF(Inputs!$B$26&lt;&gt;"Ready","FIX INPUTS",C276+J275)</f>
        <v>0</v>
      </c>
      <c r="K276" s="6">
        <f>IF(Inputs!$B$26&lt;&gt;"Ready","FIX INPUTS",D276+K275)</f>
        <v>0</v>
      </c>
    </row>
    <row r="277" spans="1:11" ht="27.95" customHeight="1" x14ac:dyDescent="0.25">
      <c r="A277" s="1">
        <v>272</v>
      </c>
      <c r="B277" s="1">
        <f>IF(Inputs!$B$26&lt;&gt;"Ready","FIX INPUTS",Inputs!$B$4+A277/12)</f>
        <v>62.666666666666671</v>
      </c>
      <c r="C277" s="6">
        <f>IF(Inputs!$B$26&lt;&gt;"Ready","FIX INPUTS",IF(A277&lt;=(Inputs!D$17-Inputs!$B$4)*12,Inputs!D$18*(1+Inputs!D$20)^INT((A277-1)/12),0))</f>
        <v>0</v>
      </c>
      <c r="D277" s="6">
        <f>IF(Inputs!$B$26&lt;&gt;"Ready","FIX INPUTS",IF(A277&lt;=(Inputs!D$17-Inputs!$B$4)*12,Inputs!D$19,0))</f>
        <v>0</v>
      </c>
      <c r="E277" s="6">
        <f>IF(Inputs!$B$26&lt;&gt;"Ready","FIX INPUTS",IF(A277&lt;=(Inputs!D$17-Inputs!$B$4)*12,E276*(1+(((1+Inputs!D$21)*(1-Inputs!D$22))^(1/12)-1))+C277*Inputs!$B$11+D277,E276))</f>
        <v>0</v>
      </c>
      <c r="F277" s="6">
        <f>IF(Inputs!$B$26&lt;&gt;"Ready","FIX INPUTS",IF(A277&lt;=(Inputs!D$17-Inputs!$B$4)*12,F276*(1+(((1+Inputs!D$21)*(1-Inputs!D$22))^(1/12)-1))+C277*Inputs!$B$12,F276))</f>
        <v>0</v>
      </c>
      <c r="G277" s="6">
        <f>IF(Inputs!$B$26&lt;&gt;"Ready","FIX INPUTS",IF(A277&lt;=(Inputs!D$17-Inputs!$B$4)*12,G276*(1+(((1+Inputs!D$21)*(1-Inputs!D$22))^(1/12)-1))+C277*Inputs!$B$13,G276))</f>
        <v>0</v>
      </c>
      <c r="H277" s="6">
        <f>IF(Inputs!$B$26&lt;&gt;"Ready","FIX INPUTS",SUM(E277:G277))</f>
        <v>0</v>
      </c>
      <c r="I277" s="6">
        <f>IF(Inputs!$B$26&lt;&gt;"Ready","FIX INPUTS",H277/(1+Inputs!D$23)^(MIN(A277,(Inputs!D$17-Inputs!$B$4)*12)/12))</f>
        <v>0</v>
      </c>
      <c r="J277" s="6">
        <f>IF(Inputs!$B$26&lt;&gt;"Ready","FIX INPUTS",C277+J276)</f>
        <v>0</v>
      </c>
      <c r="K277" s="6">
        <f>IF(Inputs!$B$26&lt;&gt;"Ready","FIX INPUTS",D277+K276)</f>
        <v>0</v>
      </c>
    </row>
    <row r="278" spans="1:11" ht="27.95" customHeight="1" x14ac:dyDescent="0.25">
      <c r="A278" s="1">
        <v>273</v>
      </c>
      <c r="B278" s="1">
        <f>IF(Inputs!$B$26&lt;&gt;"Ready","FIX INPUTS",Inputs!$B$4+A278/12)</f>
        <v>62.75</v>
      </c>
      <c r="C278" s="6">
        <f>IF(Inputs!$B$26&lt;&gt;"Ready","FIX INPUTS",IF(A278&lt;=(Inputs!D$17-Inputs!$B$4)*12,Inputs!D$18*(1+Inputs!D$20)^INT((A278-1)/12),0))</f>
        <v>0</v>
      </c>
      <c r="D278" s="6">
        <f>IF(Inputs!$B$26&lt;&gt;"Ready","FIX INPUTS",IF(A278&lt;=(Inputs!D$17-Inputs!$B$4)*12,Inputs!D$19,0))</f>
        <v>0</v>
      </c>
      <c r="E278" s="6">
        <f>IF(Inputs!$B$26&lt;&gt;"Ready","FIX INPUTS",IF(A278&lt;=(Inputs!D$17-Inputs!$B$4)*12,E277*(1+(((1+Inputs!D$21)*(1-Inputs!D$22))^(1/12)-1))+C278*Inputs!$B$11+D278,E277))</f>
        <v>0</v>
      </c>
      <c r="F278" s="6">
        <f>IF(Inputs!$B$26&lt;&gt;"Ready","FIX INPUTS",IF(A278&lt;=(Inputs!D$17-Inputs!$B$4)*12,F277*(1+(((1+Inputs!D$21)*(1-Inputs!D$22))^(1/12)-1))+C278*Inputs!$B$12,F277))</f>
        <v>0</v>
      </c>
      <c r="G278" s="6">
        <f>IF(Inputs!$B$26&lt;&gt;"Ready","FIX INPUTS",IF(A278&lt;=(Inputs!D$17-Inputs!$B$4)*12,G277*(1+(((1+Inputs!D$21)*(1-Inputs!D$22))^(1/12)-1))+C278*Inputs!$B$13,G277))</f>
        <v>0</v>
      </c>
      <c r="H278" s="6">
        <f>IF(Inputs!$B$26&lt;&gt;"Ready","FIX INPUTS",SUM(E278:G278))</f>
        <v>0</v>
      </c>
      <c r="I278" s="6">
        <f>IF(Inputs!$B$26&lt;&gt;"Ready","FIX INPUTS",H278/(1+Inputs!D$23)^(MIN(A278,(Inputs!D$17-Inputs!$B$4)*12)/12))</f>
        <v>0</v>
      </c>
      <c r="J278" s="6">
        <f>IF(Inputs!$B$26&lt;&gt;"Ready","FIX INPUTS",C278+J277)</f>
        <v>0</v>
      </c>
      <c r="K278" s="6">
        <f>IF(Inputs!$B$26&lt;&gt;"Ready","FIX INPUTS",D278+K277)</f>
        <v>0</v>
      </c>
    </row>
    <row r="279" spans="1:11" ht="27.95" customHeight="1" x14ac:dyDescent="0.25">
      <c r="A279" s="1">
        <v>274</v>
      </c>
      <c r="B279" s="1">
        <f>IF(Inputs!$B$26&lt;&gt;"Ready","FIX INPUTS",Inputs!$B$4+A279/12)</f>
        <v>62.833333333333329</v>
      </c>
      <c r="C279" s="6">
        <f>IF(Inputs!$B$26&lt;&gt;"Ready","FIX INPUTS",IF(A279&lt;=(Inputs!D$17-Inputs!$B$4)*12,Inputs!D$18*(1+Inputs!D$20)^INT((A279-1)/12),0))</f>
        <v>0</v>
      </c>
      <c r="D279" s="6">
        <f>IF(Inputs!$B$26&lt;&gt;"Ready","FIX INPUTS",IF(A279&lt;=(Inputs!D$17-Inputs!$B$4)*12,Inputs!D$19,0))</f>
        <v>0</v>
      </c>
      <c r="E279" s="6">
        <f>IF(Inputs!$B$26&lt;&gt;"Ready","FIX INPUTS",IF(A279&lt;=(Inputs!D$17-Inputs!$B$4)*12,E278*(1+(((1+Inputs!D$21)*(1-Inputs!D$22))^(1/12)-1))+C279*Inputs!$B$11+D279,E278))</f>
        <v>0</v>
      </c>
      <c r="F279" s="6">
        <f>IF(Inputs!$B$26&lt;&gt;"Ready","FIX INPUTS",IF(A279&lt;=(Inputs!D$17-Inputs!$B$4)*12,F278*(1+(((1+Inputs!D$21)*(1-Inputs!D$22))^(1/12)-1))+C279*Inputs!$B$12,F278))</f>
        <v>0</v>
      </c>
      <c r="G279" s="6">
        <f>IF(Inputs!$B$26&lt;&gt;"Ready","FIX INPUTS",IF(A279&lt;=(Inputs!D$17-Inputs!$B$4)*12,G278*(1+(((1+Inputs!D$21)*(1-Inputs!D$22))^(1/12)-1))+C279*Inputs!$B$13,G278))</f>
        <v>0</v>
      </c>
      <c r="H279" s="6">
        <f>IF(Inputs!$B$26&lt;&gt;"Ready","FIX INPUTS",SUM(E279:G279))</f>
        <v>0</v>
      </c>
      <c r="I279" s="6">
        <f>IF(Inputs!$B$26&lt;&gt;"Ready","FIX INPUTS",H279/(1+Inputs!D$23)^(MIN(A279,(Inputs!D$17-Inputs!$B$4)*12)/12))</f>
        <v>0</v>
      </c>
      <c r="J279" s="6">
        <f>IF(Inputs!$B$26&lt;&gt;"Ready","FIX INPUTS",C279+J278)</f>
        <v>0</v>
      </c>
      <c r="K279" s="6">
        <f>IF(Inputs!$B$26&lt;&gt;"Ready","FIX INPUTS",D279+K278)</f>
        <v>0</v>
      </c>
    </row>
    <row r="280" spans="1:11" ht="27.95" customHeight="1" x14ac:dyDescent="0.25">
      <c r="A280" s="1">
        <v>275</v>
      </c>
      <c r="B280" s="1">
        <f>IF(Inputs!$B$26&lt;&gt;"Ready","FIX INPUTS",Inputs!$B$4+A280/12)</f>
        <v>62.916666666666671</v>
      </c>
      <c r="C280" s="6">
        <f>IF(Inputs!$B$26&lt;&gt;"Ready","FIX INPUTS",IF(A280&lt;=(Inputs!D$17-Inputs!$B$4)*12,Inputs!D$18*(1+Inputs!D$20)^INT((A280-1)/12),0))</f>
        <v>0</v>
      </c>
      <c r="D280" s="6">
        <f>IF(Inputs!$B$26&lt;&gt;"Ready","FIX INPUTS",IF(A280&lt;=(Inputs!D$17-Inputs!$B$4)*12,Inputs!D$19,0))</f>
        <v>0</v>
      </c>
      <c r="E280" s="6">
        <f>IF(Inputs!$B$26&lt;&gt;"Ready","FIX INPUTS",IF(A280&lt;=(Inputs!D$17-Inputs!$B$4)*12,E279*(1+(((1+Inputs!D$21)*(1-Inputs!D$22))^(1/12)-1))+C280*Inputs!$B$11+D280,E279))</f>
        <v>0</v>
      </c>
      <c r="F280" s="6">
        <f>IF(Inputs!$B$26&lt;&gt;"Ready","FIX INPUTS",IF(A280&lt;=(Inputs!D$17-Inputs!$B$4)*12,F279*(1+(((1+Inputs!D$21)*(1-Inputs!D$22))^(1/12)-1))+C280*Inputs!$B$12,F279))</f>
        <v>0</v>
      </c>
      <c r="G280" s="6">
        <f>IF(Inputs!$B$26&lt;&gt;"Ready","FIX INPUTS",IF(A280&lt;=(Inputs!D$17-Inputs!$B$4)*12,G279*(1+(((1+Inputs!D$21)*(1-Inputs!D$22))^(1/12)-1))+C280*Inputs!$B$13,G279))</f>
        <v>0</v>
      </c>
      <c r="H280" s="6">
        <f>IF(Inputs!$B$26&lt;&gt;"Ready","FIX INPUTS",SUM(E280:G280))</f>
        <v>0</v>
      </c>
      <c r="I280" s="6">
        <f>IF(Inputs!$B$26&lt;&gt;"Ready","FIX INPUTS",H280/(1+Inputs!D$23)^(MIN(A280,(Inputs!D$17-Inputs!$B$4)*12)/12))</f>
        <v>0</v>
      </c>
      <c r="J280" s="6">
        <f>IF(Inputs!$B$26&lt;&gt;"Ready","FIX INPUTS",C280+J279)</f>
        <v>0</v>
      </c>
      <c r="K280" s="6">
        <f>IF(Inputs!$B$26&lt;&gt;"Ready","FIX INPUTS",D280+K279)</f>
        <v>0</v>
      </c>
    </row>
    <row r="281" spans="1:11" ht="27.95" customHeight="1" x14ac:dyDescent="0.25">
      <c r="A281" s="1">
        <v>276</v>
      </c>
      <c r="B281" s="1">
        <f>IF(Inputs!$B$26&lt;&gt;"Ready","FIX INPUTS",Inputs!$B$4+A281/12)</f>
        <v>63</v>
      </c>
      <c r="C281" s="6">
        <f>IF(Inputs!$B$26&lt;&gt;"Ready","FIX INPUTS",IF(A281&lt;=(Inputs!D$17-Inputs!$B$4)*12,Inputs!D$18*(1+Inputs!D$20)^INT((A281-1)/12),0))</f>
        <v>0</v>
      </c>
      <c r="D281" s="6">
        <f>IF(Inputs!$B$26&lt;&gt;"Ready","FIX INPUTS",IF(A281&lt;=(Inputs!D$17-Inputs!$B$4)*12,Inputs!D$19,0))</f>
        <v>0</v>
      </c>
      <c r="E281" s="6">
        <f>IF(Inputs!$B$26&lt;&gt;"Ready","FIX INPUTS",IF(A281&lt;=(Inputs!D$17-Inputs!$B$4)*12,E280*(1+(((1+Inputs!D$21)*(1-Inputs!D$22))^(1/12)-1))+C281*Inputs!$B$11+D281,E280))</f>
        <v>0</v>
      </c>
      <c r="F281" s="6">
        <f>IF(Inputs!$B$26&lt;&gt;"Ready","FIX INPUTS",IF(A281&lt;=(Inputs!D$17-Inputs!$B$4)*12,F280*(1+(((1+Inputs!D$21)*(1-Inputs!D$22))^(1/12)-1))+C281*Inputs!$B$12,F280))</f>
        <v>0</v>
      </c>
      <c r="G281" s="6">
        <f>IF(Inputs!$B$26&lt;&gt;"Ready","FIX INPUTS",IF(A281&lt;=(Inputs!D$17-Inputs!$B$4)*12,G280*(1+(((1+Inputs!D$21)*(1-Inputs!D$22))^(1/12)-1))+C281*Inputs!$B$13,G280))</f>
        <v>0</v>
      </c>
      <c r="H281" s="6">
        <f>IF(Inputs!$B$26&lt;&gt;"Ready","FIX INPUTS",SUM(E281:G281))</f>
        <v>0</v>
      </c>
      <c r="I281" s="6">
        <f>IF(Inputs!$B$26&lt;&gt;"Ready","FIX INPUTS",H281/(1+Inputs!D$23)^(MIN(A281,(Inputs!D$17-Inputs!$B$4)*12)/12))</f>
        <v>0</v>
      </c>
      <c r="J281" s="6">
        <f>IF(Inputs!$B$26&lt;&gt;"Ready","FIX INPUTS",C281+J280)</f>
        <v>0</v>
      </c>
      <c r="K281" s="6">
        <f>IF(Inputs!$B$26&lt;&gt;"Ready","FIX INPUTS",D281+K280)</f>
        <v>0</v>
      </c>
    </row>
    <row r="282" spans="1:11" ht="27.95" customHeight="1" x14ac:dyDescent="0.25">
      <c r="A282" s="1">
        <v>277</v>
      </c>
      <c r="B282" s="1">
        <f>IF(Inputs!$B$26&lt;&gt;"Ready","FIX INPUTS",Inputs!$B$4+A282/12)</f>
        <v>63.083333333333329</v>
      </c>
      <c r="C282" s="6">
        <f>IF(Inputs!$B$26&lt;&gt;"Ready","FIX INPUTS",IF(A282&lt;=(Inputs!D$17-Inputs!$B$4)*12,Inputs!D$18*(1+Inputs!D$20)^INT((A282-1)/12),0))</f>
        <v>0</v>
      </c>
      <c r="D282" s="6">
        <f>IF(Inputs!$B$26&lt;&gt;"Ready","FIX INPUTS",IF(A282&lt;=(Inputs!D$17-Inputs!$B$4)*12,Inputs!D$19,0))</f>
        <v>0</v>
      </c>
      <c r="E282" s="6">
        <f>IF(Inputs!$B$26&lt;&gt;"Ready","FIX INPUTS",IF(A282&lt;=(Inputs!D$17-Inputs!$B$4)*12,E281*(1+(((1+Inputs!D$21)*(1-Inputs!D$22))^(1/12)-1))+C282*Inputs!$B$11+D282,E281))</f>
        <v>0</v>
      </c>
      <c r="F282" s="6">
        <f>IF(Inputs!$B$26&lt;&gt;"Ready","FIX INPUTS",IF(A282&lt;=(Inputs!D$17-Inputs!$B$4)*12,F281*(1+(((1+Inputs!D$21)*(1-Inputs!D$22))^(1/12)-1))+C282*Inputs!$B$12,F281))</f>
        <v>0</v>
      </c>
      <c r="G282" s="6">
        <f>IF(Inputs!$B$26&lt;&gt;"Ready","FIX INPUTS",IF(A282&lt;=(Inputs!D$17-Inputs!$B$4)*12,G281*(1+(((1+Inputs!D$21)*(1-Inputs!D$22))^(1/12)-1))+C282*Inputs!$B$13,G281))</f>
        <v>0</v>
      </c>
      <c r="H282" s="6">
        <f>IF(Inputs!$B$26&lt;&gt;"Ready","FIX INPUTS",SUM(E282:G282))</f>
        <v>0</v>
      </c>
      <c r="I282" s="6">
        <f>IF(Inputs!$B$26&lt;&gt;"Ready","FIX INPUTS",H282/(1+Inputs!D$23)^(MIN(A282,(Inputs!D$17-Inputs!$B$4)*12)/12))</f>
        <v>0</v>
      </c>
      <c r="J282" s="6">
        <f>IF(Inputs!$B$26&lt;&gt;"Ready","FIX INPUTS",C282+J281)</f>
        <v>0</v>
      </c>
      <c r="K282" s="6">
        <f>IF(Inputs!$B$26&lt;&gt;"Ready","FIX INPUTS",D282+K281)</f>
        <v>0</v>
      </c>
    </row>
    <row r="283" spans="1:11" ht="27.95" customHeight="1" x14ac:dyDescent="0.25">
      <c r="A283" s="1">
        <v>278</v>
      </c>
      <c r="B283" s="1">
        <f>IF(Inputs!$B$26&lt;&gt;"Ready","FIX INPUTS",Inputs!$B$4+A283/12)</f>
        <v>63.166666666666671</v>
      </c>
      <c r="C283" s="6">
        <f>IF(Inputs!$B$26&lt;&gt;"Ready","FIX INPUTS",IF(A283&lt;=(Inputs!D$17-Inputs!$B$4)*12,Inputs!D$18*(1+Inputs!D$20)^INT((A283-1)/12),0))</f>
        <v>0</v>
      </c>
      <c r="D283" s="6">
        <f>IF(Inputs!$B$26&lt;&gt;"Ready","FIX INPUTS",IF(A283&lt;=(Inputs!D$17-Inputs!$B$4)*12,Inputs!D$19,0))</f>
        <v>0</v>
      </c>
      <c r="E283" s="6">
        <f>IF(Inputs!$B$26&lt;&gt;"Ready","FIX INPUTS",IF(A283&lt;=(Inputs!D$17-Inputs!$B$4)*12,E282*(1+(((1+Inputs!D$21)*(1-Inputs!D$22))^(1/12)-1))+C283*Inputs!$B$11+D283,E282))</f>
        <v>0</v>
      </c>
      <c r="F283" s="6">
        <f>IF(Inputs!$B$26&lt;&gt;"Ready","FIX INPUTS",IF(A283&lt;=(Inputs!D$17-Inputs!$B$4)*12,F282*(1+(((1+Inputs!D$21)*(1-Inputs!D$22))^(1/12)-1))+C283*Inputs!$B$12,F282))</f>
        <v>0</v>
      </c>
      <c r="G283" s="6">
        <f>IF(Inputs!$B$26&lt;&gt;"Ready","FIX INPUTS",IF(A283&lt;=(Inputs!D$17-Inputs!$B$4)*12,G282*(1+(((1+Inputs!D$21)*(1-Inputs!D$22))^(1/12)-1))+C283*Inputs!$B$13,G282))</f>
        <v>0</v>
      </c>
      <c r="H283" s="6">
        <f>IF(Inputs!$B$26&lt;&gt;"Ready","FIX INPUTS",SUM(E283:G283))</f>
        <v>0</v>
      </c>
      <c r="I283" s="6">
        <f>IF(Inputs!$B$26&lt;&gt;"Ready","FIX INPUTS",H283/(1+Inputs!D$23)^(MIN(A283,(Inputs!D$17-Inputs!$B$4)*12)/12))</f>
        <v>0</v>
      </c>
      <c r="J283" s="6">
        <f>IF(Inputs!$B$26&lt;&gt;"Ready","FIX INPUTS",C283+J282)</f>
        <v>0</v>
      </c>
      <c r="K283" s="6">
        <f>IF(Inputs!$B$26&lt;&gt;"Ready","FIX INPUTS",D283+K282)</f>
        <v>0</v>
      </c>
    </row>
    <row r="284" spans="1:11" ht="27.95" customHeight="1" x14ac:dyDescent="0.25">
      <c r="A284" s="1">
        <v>279</v>
      </c>
      <c r="B284" s="1">
        <f>IF(Inputs!$B$26&lt;&gt;"Ready","FIX INPUTS",Inputs!$B$4+A284/12)</f>
        <v>63.25</v>
      </c>
      <c r="C284" s="6">
        <f>IF(Inputs!$B$26&lt;&gt;"Ready","FIX INPUTS",IF(A284&lt;=(Inputs!D$17-Inputs!$B$4)*12,Inputs!D$18*(1+Inputs!D$20)^INT((A284-1)/12),0))</f>
        <v>0</v>
      </c>
      <c r="D284" s="6">
        <f>IF(Inputs!$B$26&lt;&gt;"Ready","FIX INPUTS",IF(A284&lt;=(Inputs!D$17-Inputs!$B$4)*12,Inputs!D$19,0))</f>
        <v>0</v>
      </c>
      <c r="E284" s="6">
        <f>IF(Inputs!$B$26&lt;&gt;"Ready","FIX INPUTS",IF(A284&lt;=(Inputs!D$17-Inputs!$B$4)*12,E283*(1+(((1+Inputs!D$21)*(1-Inputs!D$22))^(1/12)-1))+C284*Inputs!$B$11+D284,E283))</f>
        <v>0</v>
      </c>
      <c r="F284" s="6">
        <f>IF(Inputs!$B$26&lt;&gt;"Ready","FIX INPUTS",IF(A284&lt;=(Inputs!D$17-Inputs!$B$4)*12,F283*(1+(((1+Inputs!D$21)*(1-Inputs!D$22))^(1/12)-1))+C284*Inputs!$B$12,F283))</f>
        <v>0</v>
      </c>
      <c r="G284" s="6">
        <f>IF(Inputs!$B$26&lt;&gt;"Ready","FIX INPUTS",IF(A284&lt;=(Inputs!D$17-Inputs!$B$4)*12,G283*(1+(((1+Inputs!D$21)*(1-Inputs!D$22))^(1/12)-1))+C284*Inputs!$B$13,G283))</f>
        <v>0</v>
      </c>
      <c r="H284" s="6">
        <f>IF(Inputs!$B$26&lt;&gt;"Ready","FIX INPUTS",SUM(E284:G284))</f>
        <v>0</v>
      </c>
      <c r="I284" s="6">
        <f>IF(Inputs!$B$26&lt;&gt;"Ready","FIX INPUTS",H284/(1+Inputs!D$23)^(MIN(A284,(Inputs!D$17-Inputs!$B$4)*12)/12))</f>
        <v>0</v>
      </c>
      <c r="J284" s="6">
        <f>IF(Inputs!$B$26&lt;&gt;"Ready","FIX INPUTS",C284+J283)</f>
        <v>0</v>
      </c>
      <c r="K284" s="6">
        <f>IF(Inputs!$B$26&lt;&gt;"Ready","FIX INPUTS",D284+K283)</f>
        <v>0</v>
      </c>
    </row>
    <row r="285" spans="1:11" ht="27.95" customHeight="1" x14ac:dyDescent="0.25">
      <c r="A285" s="1">
        <v>280</v>
      </c>
      <c r="B285" s="1">
        <f>IF(Inputs!$B$26&lt;&gt;"Ready","FIX INPUTS",Inputs!$B$4+A285/12)</f>
        <v>63.333333333333329</v>
      </c>
      <c r="C285" s="6">
        <f>IF(Inputs!$B$26&lt;&gt;"Ready","FIX INPUTS",IF(A285&lt;=(Inputs!D$17-Inputs!$B$4)*12,Inputs!D$18*(1+Inputs!D$20)^INT((A285-1)/12),0))</f>
        <v>0</v>
      </c>
      <c r="D285" s="6">
        <f>IF(Inputs!$B$26&lt;&gt;"Ready","FIX INPUTS",IF(A285&lt;=(Inputs!D$17-Inputs!$B$4)*12,Inputs!D$19,0))</f>
        <v>0</v>
      </c>
      <c r="E285" s="6">
        <f>IF(Inputs!$B$26&lt;&gt;"Ready","FIX INPUTS",IF(A285&lt;=(Inputs!D$17-Inputs!$B$4)*12,E284*(1+(((1+Inputs!D$21)*(1-Inputs!D$22))^(1/12)-1))+C285*Inputs!$B$11+D285,E284))</f>
        <v>0</v>
      </c>
      <c r="F285" s="6">
        <f>IF(Inputs!$B$26&lt;&gt;"Ready","FIX INPUTS",IF(A285&lt;=(Inputs!D$17-Inputs!$B$4)*12,F284*(1+(((1+Inputs!D$21)*(1-Inputs!D$22))^(1/12)-1))+C285*Inputs!$B$12,F284))</f>
        <v>0</v>
      </c>
      <c r="G285" s="6">
        <f>IF(Inputs!$B$26&lt;&gt;"Ready","FIX INPUTS",IF(A285&lt;=(Inputs!D$17-Inputs!$B$4)*12,G284*(1+(((1+Inputs!D$21)*(1-Inputs!D$22))^(1/12)-1))+C285*Inputs!$B$13,G284))</f>
        <v>0</v>
      </c>
      <c r="H285" s="6">
        <f>IF(Inputs!$B$26&lt;&gt;"Ready","FIX INPUTS",SUM(E285:G285))</f>
        <v>0</v>
      </c>
      <c r="I285" s="6">
        <f>IF(Inputs!$B$26&lt;&gt;"Ready","FIX INPUTS",H285/(1+Inputs!D$23)^(MIN(A285,(Inputs!D$17-Inputs!$B$4)*12)/12))</f>
        <v>0</v>
      </c>
      <c r="J285" s="6">
        <f>IF(Inputs!$B$26&lt;&gt;"Ready","FIX INPUTS",C285+J284)</f>
        <v>0</v>
      </c>
      <c r="K285" s="6">
        <f>IF(Inputs!$B$26&lt;&gt;"Ready","FIX INPUTS",D285+K284)</f>
        <v>0</v>
      </c>
    </row>
    <row r="286" spans="1:11" ht="27.95" customHeight="1" x14ac:dyDescent="0.25">
      <c r="A286" s="1">
        <v>281</v>
      </c>
      <c r="B286" s="1">
        <f>IF(Inputs!$B$26&lt;&gt;"Ready","FIX INPUTS",Inputs!$B$4+A286/12)</f>
        <v>63.416666666666671</v>
      </c>
      <c r="C286" s="6">
        <f>IF(Inputs!$B$26&lt;&gt;"Ready","FIX INPUTS",IF(A286&lt;=(Inputs!D$17-Inputs!$B$4)*12,Inputs!D$18*(1+Inputs!D$20)^INT((A286-1)/12),0))</f>
        <v>0</v>
      </c>
      <c r="D286" s="6">
        <f>IF(Inputs!$B$26&lt;&gt;"Ready","FIX INPUTS",IF(A286&lt;=(Inputs!D$17-Inputs!$B$4)*12,Inputs!D$19,0))</f>
        <v>0</v>
      </c>
      <c r="E286" s="6">
        <f>IF(Inputs!$B$26&lt;&gt;"Ready","FIX INPUTS",IF(A286&lt;=(Inputs!D$17-Inputs!$B$4)*12,E285*(1+(((1+Inputs!D$21)*(1-Inputs!D$22))^(1/12)-1))+C286*Inputs!$B$11+D286,E285))</f>
        <v>0</v>
      </c>
      <c r="F286" s="6">
        <f>IF(Inputs!$B$26&lt;&gt;"Ready","FIX INPUTS",IF(A286&lt;=(Inputs!D$17-Inputs!$B$4)*12,F285*(1+(((1+Inputs!D$21)*(1-Inputs!D$22))^(1/12)-1))+C286*Inputs!$B$12,F285))</f>
        <v>0</v>
      </c>
      <c r="G286" s="6">
        <f>IF(Inputs!$B$26&lt;&gt;"Ready","FIX INPUTS",IF(A286&lt;=(Inputs!D$17-Inputs!$B$4)*12,G285*(1+(((1+Inputs!D$21)*(1-Inputs!D$22))^(1/12)-1))+C286*Inputs!$B$13,G285))</f>
        <v>0</v>
      </c>
      <c r="H286" s="6">
        <f>IF(Inputs!$B$26&lt;&gt;"Ready","FIX INPUTS",SUM(E286:G286))</f>
        <v>0</v>
      </c>
      <c r="I286" s="6">
        <f>IF(Inputs!$B$26&lt;&gt;"Ready","FIX INPUTS",H286/(1+Inputs!D$23)^(MIN(A286,(Inputs!D$17-Inputs!$B$4)*12)/12))</f>
        <v>0</v>
      </c>
      <c r="J286" s="6">
        <f>IF(Inputs!$B$26&lt;&gt;"Ready","FIX INPUTS",C286+J285)</f>
        <v>0</v>
      </c>
      <c r="K286" s="6">
        <f>IF(Inputs!$B$26&lt;&gt;"Ready","FIX INPUTS",D286+K285)</f>
        <v>0</v>
      </c>
    </row>
    <row r="287" spans="1:11" ht="27.95" customHeight="1" x14ac:dyDescent="0.25">
      <c r="A287" s="1">
        <v>282</v>
      </c>
      <c r="B287" s="1">
        <f>IF(Inputs!$B$26&lt;&gt;"Ready","FIX INPUTS",Inputs!$B$4+A287/12)</f>
        <v>63.5</v>
      </c>
      <c r="C287" s="6">
        <f>IF(Inputs!$B$26&lt;&gt;"Ready","FIX INPUTS",IF(A287&lt;=(Inputs!D$17-Inputs!$B$4)*12,Inputs!D$18*(1+Inputs!D$20)^INT((A287-1)/12),0))</f>
        <v>0</v>
      </c>
      <c r="D287" s="6">
        <f>IF(Inputs!$B$26&lt;&gt;"Ready","FIX INPUTS",IF(A287&lt;=(Inputs!D$17-Inputs!$B$4)*12,Inputs!D$19,0))</f>
        <v>0</v>
      </c>
      <c r="E287" s="6">
        <f>IF(Inputs!$B$26&lt;&gt;"Ready","FIX INPUTS",IF(A287&lt;=(Inputs!D$17-Inputs!$B$4)*12,E286*(1+(((1+Inputs!D$21)*(1-Inputs!D$22))^(1/12)-1))+C287*Inputs!$B$11+D287,E286))</f>
        <v>0</v>
      </c>
      <c r="F287" s="6">
        <f>IF(Inputs!$B$26&lt;&gt;"Ready","FIX INPUTS",IF(A287&lt;=(Inputs!D$17-Inputs!$B$4)*12,F286*(1+(((1+Inputs!D$21)*(1-Inputs!D$22))^(1/12)-1))+C287*Inputs!$B$12,F286))</f>
        <v>0</v>
      </c>
      <c r="G287" s="6">
        <f>IF(Inputs!$B$26&lt;&gt;"Ready","FIX INPUTS",IF(A287&lt;=(Inputs!D$17-Inputs!$B$4)*12,G286*(1+(((1+Inputs!D$21)*(1-Inputs!D$22))^(1/12)-1))+C287*Inputs!$B$13,G286))</f>
        <v>0</v>
      </c>
      <c r="H287" s="6">
        <f>IF(Inputs!$B$26&lt;&gt;"Ready","FIX INPUTS",SUM(E287:G287))</f>
        <v>0</v>
      </c>
      <c r="I287" s="6">
        <f>IF(Inputs!$B$26&lt;&gt;"Ready","FIX INPUTS",H287/(1+Inputs!D$23)^(MIN(A287,(Inputs!D$17-Inputs!$B$4)*12)/12))</f>
        <v>0</v>
      </c>
      <c r="J287" s="6">
        <f>IF(Inputs!$B$26&lt;&gt;"Ready","FIX INPUTS",C287+J286)</f>
        <v>0</v>
      </c>
      <c r="K287" s="6">
        <f>IF(Inputs!$B$26&lt;&gt;"Ready","FIX INPUTS",D287+K286)</f>
        <v>0</v>
      </c>
    </row>
    <row r="288" spans="1:11" ht="27.95" customHeight="1" x14ac:dyDescent="0.25">
      <c r="A288" s="1">
        <v>283</v>
      </c>
      <c r="B288" s="1">
        <f>IF(Inputs!$B$26&lt;&gt;"Ready","FIX INPUTS",Inputs!$B$4+A288/12)</f>
        <v>63.583333333333329</v>
      </c>
      <c r="C288" s="6">
        <f>IF(Inputs!$B$26&lt;&gt;"Ready","FIX INPUTS",IF(A288&lt;=(Inputs!D$17-Inputs!$B$4)*12,Inputs!D$18*(1+Inputs!D$20)^INT((A288-1)/12),0))</f>
        <v>0</v>
      </c>
      <c r="D288" s="6">
        <f>IF(Inputs!$B$26&lt;&gt;"Ready","FIX INPUTS",IF(A288&lt;=(Inputs!D$17-Inputs!$B$4)*12,Inputs!D$19,0))</f>
        <v>0</v>
      </c>
      <c r="E288" s="6">
        <f>IF(Inputs!$B$26&lt;&gt;"Ready","FIX INPUTS",IF(A288&lt;=(Inputs!D$17-Inputs!$B$4)*12,E287*(1+(((1+Inputs!D$21)*(1-Inputs!D$22))^(1/12)-1))+C288*Inputs!$B$11+D288,E287))</f>
        <v>0</v>
      </c>
      <c r="F288" s="6">
        <f>IF(Inputs!$B$26&lt;&gt;"Ready","FIX INPUTS",IF(A288&lt;=(Inputs!D$17-Inputs!$B$4)*12,F287*(1+(((1+Inputs!D$21)*(1-Inputs!D$22))^(1/12)-1))+C288*Inputs!$B$12,F287))</f>
        <v>0</v>
      </c>
      <c r="G288" s="6">
        <f>IF(Inputs!$B$26&lt;&gt;"Ready","FIX INPUTS",IF(A288&lt;=(Inputs!D$17-Inputs!$B$4)*12,G287*(1+(((1+Inputs!D$21)*(1-Inputs!D$22))^(1/12)-1))+C288*Inputs!$B$13,G287))</f>
        <v>0</v>
      </c>
      <c r="H288" s="6">
        <f>IF(Inputs!$B$26&lt;&gt;"Ready","FIX INPUTS",SUM(E288:G288))</f>
        <v>0</v>
      </c>
      <c r="I288" s="6">
        <f>IF(Inputs!$B$26&lt;&gt;"Ready","FIX INPUTS",H288/(1+Inputs!D$23)^(MIN(A288,(Inputs!D$17-Inputs!$B$4)*12)/12))</f>
        <v>0</v>
      </c>
      <c r="J288" s="6">
        <f>IF(Inputs!$B$26&lt;&gt;"Ready","FIX INPUTS",C288+J287)</f>
        <v>0</v>
      </c>
      <c r="K288" s="6">
        <f>IF(Inputs!$B$26&lt;&gt;"Ready","FIX INPUTS",D288+K287)</f>
        <v>0</v>
      </c>
    </row>
    <row r="289" spans="1:11" ht="27.95" customHeight="1" x14ac:dyDescent="0.25">
      <c r="A289" s="1">
        <v>284</v>
      </c>
      <c r="B289" s="1">
        <f>IF(Inputs!$B$26&lt;&gt;"Ready","FIX INPUTS",Inputs!$B$4+A289/12)</f>
        <v>63.666666666666671</v>
      </c>
      <c r="C289" s="6">
        <f>IF(Inputs!$B$26&lt;&gt;"Ready","FIX INPUTS",IF(A289&lt;=(Inputs!D$17-Inputs!$B$4)*12,Inputs!D$18*(1+Inputs!D$20)^INT((A289-1)/12),0))</f>
        <v>0</v>
      </c>
      <c r="D289" s="6">
        <f>IF(Inputs!$B$26&lt;&gt;"Ready","FIX INPUTS",IF(A289&lt;=(Inputs!D$17-Inputs!$B$4)*12,Inputs!D$19,0))</f>
        <v>0</v>
      </c>
      <c r="E289" s="6">
        <f>IF(Inputs!$B$26&lt;&gt;"Ready","FIX INPUTS",IF(A289&lt;=(Inputs!D$17-Inputs!$B$4)*12,E288*(1+(((1+Inputs!D$21)*(1-Inputs!D$22))^(1/12)-1))+C289*Inputs!$B$11+D289,E288))</f>
        <v>0</v>
      </c>
      <c r="F289" s="6">
        <f>IF(Inputs!$B$26&lt;&gt;"Ready","FIX INPUTS",IF(A289&lt;=(Inputs!D$17-Inputs!$B$4)*12,F288*(1+(((1+Inputs!D$21)*(1-Inputs!D$22))^(1/12)-1))+C289*Inputs!$B$12,F288))</f>
        <v>0</v>
      </c>
      <c r="G289" s="6">
        <f>IF(Inputs!$B$26&lt;&gt;"Ready","FIX INPUTS",IF(A289&lt;=(Inputs!D$17-Inputs!$B$4)*12,G288*(1+(((1+Inputs!D$21)*(1-Inputs!D$22))^(1/12)-1))+C289*Inputs!$B$13,G288))</f>
        <v>0</v>
      </c>
      <c r="H289" s="6">
        <f>IF(Inputs!$B$26&lt;&gt;"Ready","FIX INPUTS",SUM(E289:G289))</f>
        <v>0</v>
      </c>
      <c r="I289" s="6">
        <f>IF(Inputs!$B$26&lt;&gt;"Ready","FIX INPUTS",H289/(1+Inputs!D$23)^(MIN(A289,(Inputs!D$17-Inputs!$B$4)*12)/12))</f>
        <v>0</v>
      </c>
      <c r="J289" s="6">
        <f>IF(Inputs!$B$26&lt;&gt;"Ready","FIX INPUTS",C289+J288)</f>
        <v>0</v>
      </c>
      <c r="K289" s="6">
        <f>IF(Inputs!$B$26&lt;&gt;"Ready","FIX INPUTS",D289+K288)</f>
        <v>0</v>
      </c>
    </row>
    <row r="290" spans="1:11" ht="27.95" customHeight="1" x14ac:dyDescent="0.25">
      <c r="A290" s="1">
        <v>285</v>
      </c>
      <c r="B290" s="1">
        <f>IF(Inputs!$B$26&lt;&gt;"Ready","FIX INPUTS",Inputs!$B$4+A290/12)</f>
        <v>63.75</v>
      </c>
      <c r="C290" s="6">
        <f>IF(Inputs!$B$26&lt;&gt;"Ready","FIX INPUTS",IF(A290&lt;=(Inputs!D$17-Inputs!$B$4)*12,Inputs!D$18*(1+Inputs!D$20)^INT((A290-1)/12),0))</f>
        <v>0</v>
      </c>
      <c r="D290" s="6">
        <f>IF(Inputs!$B$26&lt;&gt;"Ready","FIX INPUTS",IF(A290&lt;=(Inputs!D$17-Inputs!$B$4)*12,Inputs!D$19,0))</f>
        <v>0</v>
      </c>
      <c r="E290" s="6">
        <f>IF(Inputs!$B$26&lt;&gt;"Ready","FIX INPUTS",IF(A290&lt;=(Inputs!D$17-Inputs!$B$4)*12,E289*(1+(((1+Inputs!D$21)*(1-Inputs!D$22))^(1/12)-1))+C290*Inputs!$B$11+D290,E289))</f>
        <v>0</v>
      </c>
      <c r="F290" s="6">
        <f>IF(Inputs!$B$26&lt;&gt;"Ready","FIX INPUTS",IF(A290&lt;=(Inputs!D$17-Inputs!$B$4)*12,F289*(1+(((1+Inputs!D$21)*(1-Inputs!D$22))^(1/12)-1))+C290*Inputs!$B$12,F289))</f>
        <v>0</v>
      </c>
      <c r="G290" s="6">
        <f>IF(Inputs!$B$26&lt;&gt;"Ready","FIX INPUTS",IF(A290&lt;=(Inputs!D$17-Inputs!$B$4)*12,G289*(1+(((1+Inputs!D$21)*(1-Inputs!D$22))^(1/12)-1))+C290*Inputs!$B$13,G289))</f>
        <v>0</v>
      </c>
      <c r="H290" s="6">
        <f>IF(Inputs!$B$26&lt;&gt;"Ready","FIX INPUTS",SUM(E290:G290))</f>
        <v>0</v>
      </c>
      <c r="I290" s="6">
        <f>IF(Inputs!$B$26&lt;&gt;"Ready","FIX INPUTS",H290/(1+Inputs!D$23)^(MIN(A290,(Inputs!D$17-Inputs!$B$4)*12)/12))</f>
        <v>0</v>
      </c>
      <c r="J290" s="6">
        <f>IF(Inputs!$B$26&lt;&gt;"Ready","FIX INPUTS",C290+J289)</f>
        <v>0</v>
      </c>
      <c r="K290" s="6">
        <f>IF(Inputs!$B$26&lt;&gt;"Ready","FIX INPUTS",D290+K289)</f>
        <v>0</v>
      </c>
    </row>
    <row r="291" spans="1:11" ht="27.95" customHeight="1" x14ac:dyDescent="0.25">
      <c r="A291" s="1">
        <v>286</v>
      </c>
      <c r="B291" s="1">
        <f>IF(Inputs!$B$26&lt;&gt;"Ready","FIX INPUTS",Inputs!$B$4+A291/12)</f>
        <v>63.833333333333329</v>
      </c>
      <c r="C291" s="6">
        <f>IF(Inputs!$B$26&lt;&gt;"Ready","FIX INPUTS",IF(A291&lt;=(Inputs!D$17-Inputs!$B$4)*12,Inputs!D$18*(1+Inputs!D$20)^INT((A291-1)/12),0))</f>
        <v>0</v>
      </c>
      <c r="D291" s="6">
        <f>IF(Inputs!$B$26&lt;&gt;"Ready","FIX INPUTS",IF(A291&lt;=(Inputs!D$17-Inputs!$B$4)*12,Inputs!D$19,0))</f>
        <v>0</v>
      </c>
      <c r="E291" s="6">
        <f>IF(Inputs!$B$26&lt;&gt;"Ready","FIX INPUTS",IF(A291&lt;=(Inputs!D$17-Inputs!$B$4)*12,E290*(1+(((1+Inputs!D$21)*(1-Inputs!D$22))^(1/12)-1))+C291*Inputs!$B$11+D291,E290))</f>
        <v>0</v>
      </c>
      <c r="F291" s="6">
        <f>IF(Inputs!$B$26&lt;&gt;"Ready","FIX INPUTS",IF(A291&lt;=(Inputs!D$17-Inputs!$B$4)*12,F290*(1+(((1+Inputs!D$21)*(1-Inputs!D$22))^(1/12)-1))+C291*Inputs!$B$12,F290))</f>
        <v>0</v>
      </c>
      <c r="G291" s="6">
        <f>IF(Inputs!$B$26&lt;&gt;"Ready","FIX INPUTS",IF(A291&lt;=(Inputs!D$17-Inputs!$B$4)*12,G290*(1+(((1+Inputs!D$21)*(1-Inputs!D$22))^(1/12)-1))+C291*Inputs!$B$13,G290))</f>
        <v>0</v>
      </c>
      <c r="H291" s="6">
        <f>IF(Inputs!$B$26&lt;&gt;"Ready","FIX INPUTS",SUM(E291:G291))</f>
        <v>0</v>
      </c>
      <c r="I291" s="6">
        <f>IF(Inputs!$B$26&lt;&gt;"Ready","FIX INPUTS",H291/(1+Inputs!D$23)^(MIN(A291,(Inputs!D$17-Inputs!$B$4)*12)/12))</f>
        <v>0</v>
      </c>
      <c r="J291" s="6">
        <f>IF(Inputs!$B$26&lt;&gt;"Ready","FIX INPUTS",C291+J290)</f>
        <v>0</v>
      </c>
      <c r="K291" s="6">
        <f>IF(Inputs!$B$26&lt;&gt;"Ready","FIX INPUTS",D291+K290)</f>
        <v>0</v>
      </c>
    </row>
    <row r="292" spans="1:11" ht="27.95" customHeight="1" x14ac:dyDescent="0.25">
      <c r="A292" s="1">
        <v>287</v>
      </c>
      <c r="B292" s="1">
        <f>IF(Inputs!$B$26&lt;&gt;"Ready","FIX INPUTS",Inputs!$B$4+A292/12)</f>
        <v>63.916666666666671</v>
      </c>
      <c r="C292" s="6">
        <f>IF(Inputs!$B$26&lt;&gt;"Ready","FIX INPUTS",IF(A292&lt;=(Inputs!D$17-Inputs!$B$4)*12,Inputs!D$18*(1+Inputs!D$20)^INT((A292-1)/12),0))</f>
        <v>0</v>
      </c>
      <c r="D292" s="6">
        <f>IF(Inputs!$B$26&lt;&gt;"Ready","FIX INPUTS",IF(A292&lt;=(Inputs!D$17-Inputs!$B$4)*12,Inputs!D$19,0))</f>
        <v>0</v>
      </c>
      <c r="E292" s="6">
        <f>IF(Inputs!$B$26&lt;&gt;"Ready","FIX INPUTS",IF(A292&lt;=(Inputs!D$17-Inputs!$B$4)*12,E291*(1+(((1+Inputs!D$21)*(1-Inputs!D$22))^(1/12)-1))+C292*Inputs!$B$11+D292,E291))</f>
        <v>0</v>
      </c>
      <c r="F292" s="6">
        <f>IF(Inputs!$B$26&lt;&gt;"Ready","FIX INPUTS",IF(A292&lt;=(Inputs!D$17-Inputs!$B$4)*12,F291*(1+(((1+Inputs!D$21)*(1-Inputs!D$22))^(1/12)-1))+C292*Inputs!$B$12,F291))</f>
        <v>0</v>
      </c>
      <c r="G292" s="6">
        <f>IF(Inputs!$B$26&lt;&gt;"Ready","FIX INPUTS",IF(A292&lt;=(Inputs!D$17-Inputs!$B$4)*12,G291*(1+(((1+Inputs!D$21)*(1-Inputs!D$22))^(1/12)-1))+C292*Inputs!$B$13,G291))</f>
        <v>0</v>
      </c>
      <c r="H292" s="6">
        <f>IF(Inputs!$B$26&lt;&gt;"Ready","FIX INPUTS",SUM(E292:G292))</f>
        <v>0</v>
      </c>
      <c r="I292" s="6">
        <f>IF(Inputs!$B$26&lt;&gt;"Ready","FIX INPUTS",H292/(1+Inputs!D$23)^(MIN(A292,(Inputs!D$17-Inputs!$B$4)*12)/12))</f>
        <v>0</v>
      </c>
      <c r="J292" s="6">
        <f>IF(Inputs!$B$26&lt;&gt;"Ready","FIX INPUTS",C292+J291)</f>
        <v>0</v>
      </c>
      <c r="K292" s="6">
        <f>IF(Inputs!$B$26&lt;&gt;"Ready","FIX INPUTS",D292+K291)</f>
        <v>0</v>
      </c>
    </row>
    <row r="293" spans="1:11" ht="27.95" customHeight="1" x14ac:dyDescent="0.25">
      <c r="A293" s="1">
        <v>288</v>
      </c>
      <c r="B293" s="1">
        <f>IF(Inputs!$B$26&lt;&gt;"Ready","FIX INPUTS",Inputs!$B$4+A293/12)</f>
        <v>64</v>
      </c>
      <c r="C293" s="6">
        <f>IF(Inputs!$B$26&lt;&gt;"Ready","FIX INPUTS",IF(A293&lt;=(Inputs!D$17-Inputs!$B$4)*12,Inputs!D$18*(1+Inputs!D$20)^INT((A293-1)/12),0))</f>
        <v>0</v>
      </c>
      <c r="D293" s="6">
        <f>IF(Inputs!$B$26&lt;&gt;"Ready","FIX INPUTS",IF(A293&lt;=(Inputs!D$17-Inputs!$B$4)*12,Inputs!D$19,0))</f>
        <v>0</v>
      </c>
      <c r="E293" s="6">
        <f>IF(Inputs!$B$26&lt;&gt;"Ready","FIX INPUTS",IF(A293&lt;=(Inputs!D$17-Inputs!$B$4)*12,E292*(1+(((1+Inputs!D$21)*(1-Inputs!D$22))^(1/12)-1))+C293*Inputs!$B$11+D293,E292))</f>
        <v>0</v>
      </c>
      <c r="F293" s="6">
        <f>IF(Inputs!$B$26&lt;&gt;"Ready","FIX INPUTS",IF(A293&lt;=(Inputs!D$17-Inputs!$B$4)*12,F292*(1+(((1+Inputs!D$21)*(1-Inputs!D$22))^(1/12)-1))+C293*Inputs!$B$12,F292))</f>
        <v>0</v>
      </c>
      <c r="G293" s="6">
        <f>IF(Inputs!$B$26&lt;&gt;"Ready","FIX INPUTS",IF(A293&lt;=(Inputs!D$17-Inputs!$B$4)*12,G292*(1+(((1+Inputs!D$21)*(1-Inputs!D$22))^(1/12)-1))+C293*Inputs!$B$13,G292))</f>
        <v>0</v>
      </c>
      <c r="H293" s="6">
        <f>IF(Inputs!$B$26&lt;&gt;"Ready","FIX INPUTS",SUM(E293:G293))</f>
        <v>0</v>
      </c>
      <c r="I293" s="6">
        <f>IF(Inputs!$B$26&lt;&gt;"Ready","FIX INPUTS",H293/(1+Inputs!D$23)^(MIN(A293,(Inputs!D$17-Inputs!$B$4)*12)/12))</f>
        <v>0</v>
      </c>
      <c r="J293" s="6">
        <f>IF(Inputs!$B$26&lt;&gt;"Ready","FIX INPUTS",C293+J292)</f>
        <v>0</v>
      </c>
      <c r="K293" s="6">
        <f>IF(Inputs!$B$26&lt;&gt;"Ready","FIX INPUTS",D293+K292)</f>
        <v>0</v>
      </c>
    </row>
    <row r="294" spans="1:11" ht="27.95" customHeight="1" x14ac:dyDescent="0.25">
      <c r="A294" s="1">
        <v>289</v>
      </c>
      <c r="B294" s="1">
        <f>IF(Inputs!$B$26&lt;&gt;"Ready","FIX INPUTS",Inputs!$B$4+A294/12)</f>
        <v>64.083333333333329</v>
      </c>
      <c r="C294" s="6">
        <f>IF(Inputs!$B$26&lt;&gt;"Ready","FIX INPUTS",IF(A294&lt;=(Inputs!D$17-Inputs!$B$4)*12,Inputs!D$18*(1+Inputs!D$20)^INT((A294-1)/12),0))</f>
        <v>0</v>
      </c>
      <c r="D294" s="6">
        <f>IF(Inputs!$B$26&lt;&gt;"Ready","FIX INPUTS",IF(A294&lt;=(Inputs!D$17-Inputs!$B$4)*12,Inputs!D$19,0))</f>
        <v>0</v>
      </c>
      <c r="E294" s="6">
        <f>IF(Inputs!$B$26&lt;&gt;"Ready","FIX INPUTS",IF(A294&lt;=(Inputs!D$17-Inputs!$B$4)*12,E293*(1+(((1+Inputs!D$21)*(1-Inputs!D$22))^(1/12)-1))+C294*Inputs!$B$11+D294,E293))</f>
        <v>0</v>
      </c>
      <c r="F294" s="6">
        <f>IF(Inputs!$B$26&lt;&gt;"Ready","FIX INPUTS",IF(A294&lt;=(Inputs!D$17-Inputs!$B$4)*12,F293*(1+(((1+Inputs!D$21)*(1-Inputs!D$22))^(1/12)-1))+C294*Inputs!$B$12,F293))</f>
        <v>0</v>
      </c>
      <c r="G294" s="6">
        <f>IF(Inputs!$B$26&lt;&gt;"Ready","FIX INPUTS",IF(A294&lt;=(Inputs!D$17-Inputs!$B$4)*12,G293*(1+(((1+Inputs!D$21)*(1-Inputs!D$22))^(1/12)-1))+C294*Inputs!$B$13,G293))</f>
        <v>0</v>
      </c>
      <c r="H294" s="6">
        <f>IF(Inputs!$B$26&lt;&gt;"Ready","FIX INPUTS",SUM(E294:G294))</f>
        <v>0</v>
      </c>
      <c r="I294" s="6">
        <f>IF(Inputs!$B$26&lt;&gt;"Ready","FIX INPUTS",H294/(1+Inputs!D$23)^(MIN(A294,(Inputs!D$17-Inputs!$B$4)*12)/12))</f>
        <v>0</v>
      </c>
      <c r="J294" s="6">
        <f>IF(Inputs!$B$26&lt;&gt;"Ready","FIX INPUTS",C294+J293)</f>
        <v>0</v>
      </c>
      <c r="K294" s="6">
        <f>IF(Inputs!$B$26&lt;&gt;"Ready","FIX INPUTS",D294+K293)</f>
        <v>0</v>
      </c>
    </row>
    <row r="295" spans="1:11" ht="27.95" customHeight="1" x14ac:dyDescent="0.25">
      <c r="A295" s="1">
        <v>290</v>
      </c>
      <c r="B295" s="1">
        <f>IF(Inputs!$B$26&lt;&gt;"Ready","FIX INPUTS",Inputs!$B$4+A295/12)</f>
        <v>64.166666666666671</v>
      </c>
      <c r="C295" s="6">
        <f>IF(Inputs!$B$26&lt;&gt;"Ready","FIX INPUTS",IF(A295&lt;=(Inputs!D$17-Inputs!$B$4)*12,Inputs!D$18*(1+Inputs!D$20)^INT((A295-1)/12),0))</f>
        <v>0</v>
      </c>
      <c r="D295" s="6">
        <f>IF(Inputs!$B$26&lt;&gt;"Ready","FIX INPUTS",IF(A295&lt;=(Inputs!D$17-Inputs!$B$4)*12,Inputs!D$19,0))</f>
        <v>0</v>
      </c>
      <c r="E295" s="6">
        <f>IF(Inputs!$B$26&lt;&gt;"Ready","FIX INPUTS",IF(A295&lt;=(Inputs!D$17-Inputs!$B$4)*12,E294*(1+(((1+Inputs!D$21)*(1-Inputs!D$22))^(1/12)-1))+C295*Inputs!$B$11+D295,E294))</f>
        <v>0</v>
      </c>
      <c r="F295" s="6">
        <f>IF(Inputs!$B$26&lt;&gt;"Ready","FIX INPUTS",IF(A295&lt;=(Inputs!D$17-Inputs!$B$4)*12,F294*(1+(((1+Inputs!D$21)*(1-Inputs!D$22))^(1/12)-1))+C295*Inputs!$B$12,F294))</f>
        <v>0</v>
      </c>
      <c r="G295" s="6">
        <f>IF(Inputs!$B$26&lt;&gt;"Ready","FIX INPUTS",IF(A295&lt;=(Inputs!D$17-Inputs!$B$4)*12,G294*(1+(((1+Inputs!D$21)*(1-Inputs!D$22))^(1/12)-1))+C295*Inputs!$B$13,G294))</f>
        <v>0</v>
      </c>
      <c r="H295" s="6">
        <f>IF(Inputs!$B$26&lt;&gt;"Ready","FIX INPUTS",SUM(E295:G295))</f>
        <v>0</v>
      </c>
      <c r="I295" s="6">
        <f>IF(Inputs!$B$26&lt;&gt;"Ready","FIX INPUTS",H295/(1+Inputs!D$23)^(MIN(A295,(Inputs!D$17-Inputs!$B$4)*12)/12))</f>
        <v>0</v>
      </c>
      <c r="J295" s="6">
        <f>IF(Inputs!$B$26&lt;&gt;"Ready","FIX INPUTS",C295+J294)</f>
        <v>0</v>
      </c>
      <c r="K295" s="6">
        <f>IF(Inputs!$B$26&lt;&gt;"Ready","FIX INPUTS",D295+K294)</f>
        <v>0</v>
      </c>
    </row>
    <row r="296" spans="1:11" ht="27.95" customHeight="1" x14ac:dyDescent="0.25">
      <c r="A296" s="1">
        <v>291</v>
      </c>
      <c r="B296" s="1">
        <f>IF(Inputs!$B$26&lt;&gt;"Ready","FIX INPUTS",Inputs!$B$4+A296/12)</f>
        <v>64.25</v>
      </c>
      <c r="C296" s="6">
        <f>IF(Inputs!$B$26&lt;&gt;"Ready","FIX INPUTS",IF(A296&lt;=(Inputs!D$17-Inputs!$B$4)*12,Inputs!D$18*(1+Inputs!D$20)^INT((A296-1)/12),0))</f>
        <v>0</v>
      </c>
      <c r="D296" s="6">
        <f>IF(Inputs!$B$26&lt;&gt;"Ready","FIX INPUTS",IF(A296&lt;=(Inputs!D$17-Inputs!$B$4)*12,Inputs!D$19,0))</f>
        <v>0</v>
      </c>
      <c r="E296" s="6">
        <f>IF(Inputs!$B$26&lt;&gt;"Ready","FIX INPUTS",IF(A296&lt;=(Inputs!D$17-Inputs!$B$4)*12,E295*(1+(((1+Inputs!D$21)*(1-Inputs!D$22))^(1/12)-1))+C296*Inputs!$B$11+D296,E295))</f>
        <v>0</v>
      </c>
      <c r="F296" s="6">
        <f>IF(Inputs!$B$26&lt;&gt;"Ready","FIX INPUTS",IF(A296&lt;=(Inputs!D$17-Inputs!$B$4)*12,F295*(1+(((1+Inputs!D$21)*(1-Inputs!D$22))^(1/12)-1))+C296*Inputs!$B$12,F295))</f>
        <v>0</v>
      </c>
      <c r="G296" s="6">
        <f>IF(Inputs!$B$26&lt;&gt;"Ready","FIX INPUTS",IF(A296&lt;=(Inputs!D$17-Inputs!$B$4)*12,G295*(1+(((1+Inputs!D$21)*(1-Inputs!D$22))^(1/12)-1))+C296*Inputs!$B$13,G295))</f>
        <v>0</v>
      </c>
      <c r="H296" s="6">
        <f>IF(Inputs!$B$26&lt;&gt;"Ready","FIX INPUTS",SUM(E296:G296))</f>
        <v>0</v>
      </c>
      <c r="I296" s="6">
        <f>IF(Inputs!$B$26&lt;&gt;"Ready","FIX INPUTS",H296/(1+Inputs!D$23)^(MIN(A296,(Inputs!D$17-Inputs!$B$4)*12)/12))</f>
        <v>0</v>
      </c>
      <c r="J296" s="6">
        <f>IF(Inputs!$B$26&lt;&gt;"Ready","FIX INPUTS",C296+J295)</f>
        <v>0</v>
      </c>
      <c r="K296" s="6">
        <f>IF(Inputs!$B$26&lt;&gt;"Ready","FIX INPUTS",D296+K295)</f>
        <v>0</v>
      </c>
    </row>
    <row r="297" spans="1:11" ht="27.95" customHeight="1" x14ac:dyDescent="0.25">
      <c r="A297" s="1">
        <v>292</v>
      </c>
      <c r="B297" s="1">
        <f>IF(Inputs!$B$26&lt;&gt;"Ready","FIX INPUTS",Inputs!$B$4+A297/12)</f>
        <v>64.333333333333329</v>
      </c>
      <c r="C297" s="6">
        <f>IF(Inputs!$B$26&lt;&gt;"Ready","FIX INPUTS",IF(A297&lt;=(Inputs!D$17-Inputs!$B$4)*12,Inputs!D$18*(1+Inputs!D$20)^INT((A297-1)/12),0))</f>
        <v>0</v>
      </c>
      <c r="D297" s="6">
        <f>IF(Inputs!$B$26&lt;&gt;"Ready","FIX INPUTS",IF(A297&lt;=(Inputs!D$17-Inputs!$B$4)*12,Inputs!D$19,0))</f>
        <v>0</v>
      </c>
      <c r="E297" s="6">
        <f>IF(Inputs!$B$26&lt;&gt;"Ready","FIX INPUTS",IF(A297&lt;=(Inputs!D$17-Inputs!$B$4)*12,E296*(1+(((1+Inputs!D$21)*(1-Inputs!D$22))^(1/12)-1))+C297*Inputs!$B$11+D297,E296))</f>
        <v>0</v>
      </c>
      <c r="F297" s="6">
        <f>IF(Inputs!$B$26&lt;&gt;"Ready","FIX INPUTS",IF(A297&lt;=(Inputs!D$17-Inputs!$B$4)*12,F296*(1+(((1+Inputs!D$21)*(1-Inputs!D$22))^(1/12)-1))+C297*Inputs!$B$12,F296))</f>
        <v>0</v>
      </c>
      <c r="G297" s="6">
        <f>IF(Inputs!$B$26&lt;&gt;"Ready","FIX INPUTS",IF(A297&lt;=(Inputs!D$17-Inputs!$B$4)*12,G296*(1+(((1+Inputs!D$21)*(1-Inputs!D$22))^(1/12)-1))+C297*Inputs!$B$13,G296))</f>
        <v>0</v>
      </c>
      <c r="H297" s="6">
        <f>IF(Inputs!$B$26&lt;&gt;"Ready","FIX INPUTS",SUM(E297:G297))</f>
        <v>0</v>
      </c>
      <c r="I297" s="6">
        <f>IF(Inputs!$B$26&lt;&gt;"Ready","FIX INPUTS",H297/(1+Inputs!D$23)^(MIN(A297,(Inputs!D$17-Inputs!$B$4)*12)/12))</f>
        <v>0</v>
      </c>
      <c r="J297" s="6">
        <f>IF(Inputs!$B$26&lt;&gt;"Ready","FIX INPUTS",C297+J296)</f>
        <v>0</v>
      </c>
      <c r="K297" s="6">
        <f>IF(Inputs!$B$26&lt;&gt;"Ready","FIX INPUTS",D297+K296)</f>
        <v>0</v>
      </c>
    </row>
    <row r="298" spans="1:11" ht="27.95" customHeight="1" x14ac:dyDescent="0.25">
      <c r="A298" s="1">
        <v>293</v>
      </c>
      <c r="B298" s="1">
        <f>IF(Inputs!$B$26&lt;&gt;"Ready","FIX INPUTS",Inputs!$B$4+A298/12)</f>
        <v>64.416666666666671</v>
      </c>
      <c r="C298" s="6">
        <f>IF(Inputs!$B$26&lt;&gt;"Ready","FIX INPUTS",IF(A298&lt;=(Inputs!D$17-Inputs!$B$4)*12,Inputs!D$18*(1+Inputs!D$20)^INT((A298-1)/12),0))</f>
        <v>0</v>
      </c>
      <c r="D298" s="6">
        <f>IF(Inputs!$B$26&lt;&gt;"Ready","FIX INPUTS",IF(A298&lt;=(Inputs!D$17-Inputs!$B$4)*12,Inputs!D$19,0))</f>
        <v>0</v>
      </c>
      <c r="E298" s="6">
        <f>IF(Inputs!$B$26&lt;&gt;"Ready","FIX INPUTS",IF(A298&lt;=(Inputs!D$17-Inputs!$B$4)*12,E297*(1+(((1+Inputs!D$21)*(1-Inputs!D$22))^(1/12)-1))+C298*Inputs!$B$11+D298,E297))</f>
        <v>0</v>
      </c>
      <c r="F298" s="6">
        <f>IF(Inputs!$B$26&lt;&gt;"Ready","FIX INPUTS",IF(A298&lt;=(Inputs!D$17-Inputs!$B$4)*12,F297*(1+(((1+Inputs!D$21)*(1-Inputs!D$22))^(1/12)-1))+C298*Inputs!$B$12,F297))</f>
        <v>0</v>
      </c>
      <c r="G298" s="6">
        <f>IF(Inputs!$B$26&lt;&gt;"Ready","FIX INPUTS",IF(A298&lt;=(Inputs!D$17-Inputs!$B$4)*12,G297*(1+(((1+Inputs!D$21)*(1-Inputs!D$22))^(1/12)-1))+C298*Inputs!$B$13,G297))</f>
        <v>0</v>
      </c>
      <c r="H298" s="6">
        <f>IF(Inputs!$B$26&lt;&gt;"Ready","FIX INPUTS",SUM(E298:G298))</f>
        <v>0</v>
      </c>
      <c r="I298" s="6">
        <f>IF(Inputs!$B$26&lt;&gt;"Ready","FIX INPUTS",H298/(1+Inputs!D$23)^(MIN(A298,(Inputs!D$17-Inputs!$B$4)*12)/12))</f>
        <v>0</v>
      </c>
      <c r="J298" s="6">
        <f>IF(Inputs!$B$26&lt;&gt;"Ready","FIX INPUTS",C298+J297)</f>
        <v>0</v>
      </c>
      <c r="K298" s="6">
        <f>IF(Inputs!$B$26&lt;&gt;"Ready","FIX INPUTS",D298+K297)</f>
        <v>0</v>
      </c>
    </row>
    <row r="299" spans="1:11" ht="27.95" customHeight="1" x14ac:dyDescent="0.25">
      <c r="A299" s="1">
        <v>294</v>
      </c>
      <c r="B299" s="1">
        <f>IF(Inputs!$B$26&lt;&gt;"Ready","FIX INPUTS",Inputs!$B$4+A299/12)</f>
        <v>64.5</v>
      </c>
      <c r="C299" s="6">
        <f>IF(Inputs!$B$26&lt;&gt;"Ready","FIX INPUTS",IF(A299&lt;=(Inputs!D$17-Inputs!$B$4)*12,Inputs!D$18*(1+Inputs!D$20)^INT((A299-1)/12),0))</f>
        <v>0</v>
      </c>
      <c r="D299" s="6">
        <f>IF(Inputs!$B$26&lt;&gt;"Ready","FIX INPUTS",IF(A299&lt;=(Inputs!D$17-Inputs!$B$4)*12,Inputs!D$19,0))</f>
        <v>0</v>
      </c>
      <c r="E299" s="6">
        <f>IF(Inputs!$B$26&lt;&gt;"Ready","FIX INPUTS",IF(A299&lt;=(Inputs!D$17-Inputs!$B$4)*12,E298*(1+(((1+Inputs!D$21)*(1-Inputs!D$22))^(1/12)-1))+C299*Inputs!$B$11+D299,E298))</f>
        <v>0</v>
      </c>
      <c r="F299" s="6">
        <f>IF(Inputs!$B$26&lt;&gt;"Ready","FIX INPUTS",IF(A299&lt;=(Inputs!D$17-Inputs!$B$4)*12,F298*(1+(((1+Inputs!D$21)*(1-Inputs!D$22))^(1/12)-1))+C299*Inputs!$B$12,F298))</f>
        <v>0</v>
      </c>
      <c r="G299" s="6">
        <f>IF(Inputs!$B$26&lt;&gt;"Ready","FIX INPUTS",IF(A299&lt;=(Inputs!D$17-Inputs!$B$4)*12,G298*(1+(((1+Inputs!D$21)*(1-Inputs!D$22))^(1/12)-1))+C299*Inputs!$B$13,G298))</f>
        <v>0</v>
      </c>
      <c r="H299" s="6">
        <f>IF(Inputs!$B$26&lt;&gt;"Ready","FIX INPUTS",SUM(E299:G299))</f>
        <v>0</v>
      </c>
      <c r="I299" s="6">
        <f>IF(Inputs!$B$26&lt;&gt;"Ready","FIX INPUTS",H299/(1+Inputs!D$23)^(MIN(A299,(Inputs!D$17-Inputs!$B$4)*12)/12))</f>
        <v>0</v>
      </c>
      <c r="J299" s="6">
        <f>IF(Inputs!$B$26&lt;&gt;"Ready","FIX INPUTS",C299+J298)</f>
        <v>0</v>
      </c>
      <c r="K299" s="6">
        <f>IF(Inputs!$B$26&lt;&gt;"Ready","FIX INPUTS",D299+K298)</f>
        <v>0</v>
      </c>
    </row>
    <row r="300" spans="1:11" ht="27.95" customHeight="1" x14ac:dyDescent="0.25">
      <c r="A300" s="1">
        <v>295</v>
      </c>
      <c r="B300" s="1">
        <f>IF(Inputs!$B$26&lt;&gt;"Ready","FIX INPUTS",Inputs!$B$4+A300/12)</f>
        <v>64.583333333333329</v>
      </c>
      <c r="C300" s="6">
        <f>IF(Inputs!$B$26&lt;&gt;"Ready","FIX INPUTS",IF(A300&lt;=(Inputs!D$17-Inputs!$B$4)*12,Inputs!D$18*(1+Inputs!D$20)^INT((A300-1)/12),0))</f>
        <v>0</v>
      </c>
      <c r="D300" s="6">
        <f>IF(Inputs!$B$26&lt;&gt;"Ready","FIX INPUTS",IF(A300&lt;=(Inputs!D$17-Inputs!$B$4)*12,Inputs!D$19,0))</f>
        <v>0</v>
      </c>
      <c r="E300" s="6">
        <f>IF(Inputs!$B$26&lt;&gt;"Ready","FIX INPUTS",IF(A300&lt;=(Inputs!D$17-Inputs!$B$4)*12,E299*(1+(((1+Inputs!D$21)*(1-Inputs!D$22))^(1/12)-1))+C300*Inputs!$B$11+D300,E299))</f>
        <v>0</v>
      </c>
      <c r="F300" s="6">
        <f>IF(Inputs!$B$26&lt;&gt;"Ready","FIX INPUTS",IF(A300&lt;=(Inputs!D$17-Inputs!$B$4)*12,F299*(1+(((1+Inputs!D$21)*(1-Inputs!D$22))^(1/12)-1))+C300*Inputs!$B$12,F299))</f>
        <v>0</v>
      </c>
      <c r="G300" s="6">
        <f>IF(Inputs!$B$26&lt;&gt;"Ready","FIX INPUTS",IF(A300&lt;=(Inputs!D$17-Inputs!$B$4)*12,G299*(1+(((1+Inputs!D$21)*(1-Inputs!D$22))^(1/12)-1))+C300*Inputs!$B$13,G299))</f>
        <v>0</v>
      </c>
      <c r="H300" s="6">
        <f>IF(Inputs!$B$26&lt;&gt;"Ready","FIX INPUTS",SUM(E300:G300))</f>
        <v>0</v>
      </c>
      <c r="I300" s="6">
        <f>IF(Inputs!$B$26&lt;&gt;"Ready","FIX INPUTS",H300/(1+Inputs!D$23)^(MIN(A300,(Inputs!D$17-Inputs!$B$4)*12)/12))</f>
        <v>0</v>
      </c>
      <c r="J300" s="6">
        <f>IF(Inputs!$B$26&lt;&gt;"Ready","FIX INPUTS",C300+J299)</f>
        <v>0</v>
      </c>
      <c r="K300" s="6">
        <f>IF(Inputs!$B$26&lt;&gt;"Ready","FIX INPUTS",D300+K299)</f>
        <v>0</v>
      </c>
    </row>
    <row r="301" spans="1:11" ht="27.95" customHeight="1" x14ac:dyDescent="0.25">
      <c r="A301" s="1">
        <v>296</v>
      </c>
      <c r="B301" s="1">
        <f>IF(Inputs!$B$26&lt;&gt;"Ready","FIX INPUTS",Inputs!$B$4+A301/12)</f>
        <v>64.666666666666671</v>
      </c>
      <c r="C301" s="6">
        <f>IF(Inputs!$B$26&lt;&gt;"Ready","FIX INPUTS",IF(A301&lt;=(Inputs!D$17-Inputs!$B$4)*12,Inputs!D$18*(1+Inputs!D$20)^INT((A301-1)/12),0))</f>
        <v>0</v>
      </c>
      <c r="D301" s="6">
        <f>IF(Inputs!$B$26&lt;&gt;"Ready","FIX INPUTS",IF(A301&lt;=(Inputs!D$17-Inputs!$B$4)*12,Inputs!D$19,0))</f>
        <v>0</v>
      </c>
      <c r="E301" s="6">
        <f>IF(Inputs!$B$26&lt;&gt;"Ready","FIX INPUTS",IF(A301&lt;=(Inputs!D$17-Inputs!$B$4)*12,E300*(1+(((1+Inputs!D$21)*(1-Inputs!D$22))^(1/12)-1))+C301*Inputs!$B$11+D301,E300))</f>
        <v>0</v>
      </c>
      <c r="F301" s="6">
        <f>IF(Inputs!$B$26&lt;&gt;"Ready","FIX INPUTS",IF(A301&lt;=(Inputs!D$17-Inputs!$B$4)*12,F300*(1+(((1+Inputs!D$21)*(1-Inputs!D$22))^(1/12)-1))+C301*Inputs!$B$12,F300))</f>
        <v>0</v>
      </c>
      <c r="G301" s="6">
        <f>IF(Inputs!$B$26&lt;&gt;"Ready","FIX INPUTS",IF(A301&lt;=(Inputs!D$17-Inputs!$B$4)*12,G300*(1+(((1+Inputs!D$21)*(1-Inputs!D$22))^(1/12)-1))+C301*Inputs!$B$13,G300))</f>
        <v>0</v>
      </c>
      <c r="H301" s="6">
        <f>IF(Inputs!$B$26&lt;&gt;"Ready","FIX INPUTS",SUM(E301:G301))</f>
        <v>0</v>
      </c>
      <c r="I301" s="6">
        <f>IF(Inputs!$B$26&lt;&gt;"Ready","FIX INPUTS",H301/(1+Inputs!D$23)^(MIN(A301,(Inputs!D$17-Inputs!$B$4)*12)/12))</f>
        <v>0</v>
      </c>
      <c r="J301" s="6">
        <f>IF(Inputs!$B$26&lt;&gt;"Ready","FIX INPUTS",C301+J300)</f>
        <v>0</v>
      </c>
      <c r="K301" s="6">
        <f>IF(Inputs!$B$26&lt;&gt;"Ready","FIX INPUTS",D301+K300)</f>
        <v>0</v>
      </c>
    </row>
    <row r="302" spans="1:11" ht="27.95" customHeight="1" x14ac:dyDescent="0.25">
      <c r="A302" s="1">
        <v>297</v>
      </c>
      <c r="B302" s="1">
        <f>IF(Inputs!$B$26&lt;&gt;"Ready","FIX INPUTS",Inputs!$B$4+A302/12)</f>
        <v>64.75</v>
      </c>
      <c r="C302" s="6">
        <f>IF(Inputs!$B$26&lt;&gt;"Ready","FIX INPUTS",IF(A302&lt;=(Inputs!D$17-Inputs!$B$4)*12,Inputs!D$18*(1+Inputs!D$20)^INT((A302-1)/12),0))</f>
        <v>0</v>
      </c>
      <c r="D302" s="6">
        <f>IF(Inputs!$B$26&lt;&gt;"Ready","FIX INPUTS",IF(A302&lt;=(Inputs!D$17-Inputs!$B$4)*12,Inputs!D$19,0))</f>
        <v>0</v>
      </c>
      <c r="E302" s="6">
        <f>IF(Inputs!$B$26&lt;&gt;"Ready","FIX INPUTS",IF(A302&lt;=(Inputs!D$17-Inputs!$B$4)*12,E301*(1+(((1+Inputs!D$21)*(1-Inputs!D$22))^(1/12)-1))+C302*Inputs!$B$11+D302,E301))</f>
        <v>0</v>
      </c>
      <c r="F302" s="6">
        <f>IF(Inputs!$B$26&lt;&gt;"Ready","FIX INPUTS",IF(A302&lt;=(Inputs!D$17-Inputs!$B$4)*12,F301*(1+(((1+Inputs!D$21)*(1-Inputs!D$22))^(1/12)-1))+C302*Inputs!$B$12,F301))</f>
        <v>0</v>
      </c>
      <c r="G302" s="6">
        <f>IF(Inputs!$B$26&lt;&gt;"Ready","FIX INPUTS",IF(A302&lt;=(Inputs!D$17-Inputs!$B$4)*12,G301*(1+(((1+Inputs!D$21)*(1-Inputs!D$22))^(1/12)-1))+C302*Inputs!$B$13,G301))</f>
        <v>0</v>
      </c>
      <c r="H302" s="6">
        <f>IF(Inputs!$B$26&lt;&gt;"Ready","FIX INPUTS",SUM(E302:G302))</f>
        <v>0</v>
      </c>
      <c r="I302" s="6">
        <f>IF(Inputs!$B$26&lt;&gt;"Ready","FIX INPUTS",H302/(1+Inputs!D$23)^(MIN(A302,(Inputs!D$17-Inputs!$B$4)*12)/12))</f>
        <v>0</v>
      </c>
      <c r="J302" s="6">
        <f>IF(Inputs!$B$26&lt;&gt;"Ready","FIX INPUTS",C302+J301)</f>
        <v>0</v>
      </c>
      <c r="K302" s="6">
        <f>IF(Inputs!$B$26&lt;&gt;"Ready","FIX INPUTS",D302+K301)</f>
        <v>0</v>
      </c>
    </row>
    <row r="303" spans="1:11" ht="27.95" customHeight="1" x14ac:dyDescent="0.25">
      <c r="A303" s="1">
        <v>298</v>
      </c>
      <c r="B303" s="1">
        <f>IF(Inputs!$B$26&lt;&gt;"Ready","FIX INPUTS",Inputs!$B$4+A303/12)</f>
        <v>64.833333333333329</v>
      </c>
      <c r="C303" s="6">
        <f>IF(Inputs!$B$26&lt;&gt;"Ready","FIX INPUTS",IF(A303&lt;=(Inputs!D$17-Inputs!$B$4)*12,Inputs!D$18*(1+Inputs!D$20)^INT((A303-1)/12),0))</f>
        <v>0</v>
      </c>
      <c r="D303" s="6">
        <f>IF(Inputs!$B$26&lt;&gt;"Ready","FIX INPUTS",IF(A303&lt;=(Inputs!D$17-Inputs!$B$4)*12,Inputs!D$19,0))</f>
        <v>0</v>
      </c>
      <c r="E303" s="6">
        <f>IF(Inputs!$B$26&lt;&gt;"Ready","FIX INPUTS",IF(A303&lt;=(Inputs!D$17-Inputs!$B$4)*12,E302*(1+(((1+Inputs!D$21)*(1-Inputs!D$22))^(1/12)-1))+C303*Inputs!$B$11+D303,E302))</f>
        <v>0</v>
      </c>
      <c r="F303" s="6">
        <f>IF(Inputs!$B$26&lt;&gt;"Ready","FIX INPUTS",IF(A303&lt;=(Inputs!D$17-Inputs!$B$4)*12,F302*(1+(((1+Inputs!D$21)*(1-Inputs!D$22))^(1/12)-1))+C303*Inputs!$B$12,F302))</f>
        <v>0</v>
      </c>
      <c r="G303" s="6">
        <f>IF(Inputs!$B$26&lt;&gt;"Ready","FIX INPUTS",IF(A303&lt;=(Inputs!D$17-Inputs!$B$4)*12,G302*(1+(((1+Inputs!D$21)*(1-Inputs!D$22))^(1/12)-1))+C303*Inputs!$B$13,G302))</f>
        <v>0</v>
      </c>
      <c r="H303" s="6">
        <f>IF(Inputs!$B$26&lt;&gt;"Ready","FIX INPUTS",SUM(E303:G303))</f>
        <v>0</v>
      </c>
      <c r="I303" s="6">
        <f>IF(Inputs!$B$26&lt;&gt;"Ready","FIX INPUTS",H303/(1+Inputs!D$23)^(MIN(A303,(Inputs!D$17-Inputs!$B$4)*12)/12))</f>
        <v>0</v>
      </c>
      <c r="J303" s="6">
        <f>IF(Inputs!$B$26&lt;&gt;"Ready","FIX INPUTS",C303+J302)</f>
        <v>0</v>
      </c>
      <c r="K303" s="6">
        <f>IF(Inputs!$B$26&lt;&gt;"Ready","FIX INPUTS",D303+K302)</f>
        <v>0</v>
      </c>
    </row>
    <row r="304" spans="1:11" ht="27.95" customHeight="1" x14ac:dyDescent="0.25">
      <c r="A304" s="1">
        <v>299</v>
      </c>
      <c r="B304" s="1">
        <f>IF(Inputs!$B$26&lt;&gt;"Ready","FIX INPUTS",Inputs!$B$4+A304/12)</f>
        <v>64.916666666666671</v>
      </c>
      <c r="C304" s="6">
        <f>IF(Inputs!$B$26&lt;&gt;"Ready","FIX INPUTS",IF(A304&lt;=(Inputs!D$17-Inputs!$B$4)*12,Inputs!D$18*(1+Inputs!D$20)^INT((A304-1)/12),0))</f>
        <v>0</v>
      </c>
      <c r="D304" s="6">
        <f>IF(Inputs!$B$26&lt;&gt;"Ready","FIX INPUTS",IF(A304&lt;=(Inputs!D$17-Inputs!$B$4)*12,Inputs!D$19,0))</f>
        <v>0</v>
      </c>
      <c r="E304" s="6">
        <f>IF(Inputs!$B$26&lt;&gt;"Ready","FIX INPUTS",IF(A304&lt;=(Inputs!D$17-Inputs!$B$4)*12,E303*(1+(((1+Inputs!D$21)*(1-Inputs!D$22))^(1/12)-1))+C304*Inputs!$B$11+D304,E303))</f>
        <v>0</v>
      </c>
      <c r="F304" s="6">
        <f>IF(Inputs!$B$26&lt;&gt;"Ready","FIX INPUTS",IF(A304&lt;=(Inputs!D$17-Inputs!$B$4)*12,F303*(1+(((1+Inputs!D$21)*(1-Inputs!D$22))^(1/12)-1))+C304*Inputs!$B$12,F303))</f>
        <v>0</v>
      </c>
      <c r="G304" s="6">
        <f>IF(Inputs!$B$26&lt;&gt;"Ready","FIX INPUTS",IF(A304&lt;=(Inputs!D$17-Inputs!$B$4)*12,G303*(1+(((1+Inputs!D$21)*(1-Inputs!D$22))^(1/12)-1))+C304*Inputs!$B$13,G303))</f>
        <v>0</v>
      </c>
      <c r="H304" s="6">
        <f>IF(Inputs!$B$26&lt;&gt;"Ready","FIX INPUTS",SUM(E304:G304))</f>
        <v>0</v>
      </c>
      <c r="I304" s="6">
        <f>IF(Inputs!$B$26&lt;&gt;"Ready","FIX INPUTS",H304/(1+Inputs!D$23)^(MIN(A304,(Inputs!D$17-Inputs!$B$4)*12)/12))</f>
        <v>0</v>
      </c>
      <c r="J304" s="6">
        <f>IF(Inputs!$B$26&lt;&gt;"Ready","FIX INPUTS",C304+J303)</f>
        <v>0</v>
      </c>
      <c r="K304" s="6">
        <f>IF(Inputs!$B$26&lt;&gt;"Ready","FIX INPUTS",D304+K303)</f>
        <v>0</v>
      </c>
    </row>
    <row r="305" spans="1:11" ht="27.95" customHeight="1" x14ac:dyDescent="0.25">
      <c r="A305" s="1">
        <v>300</v>
      </c>
      <c r="B305" s="1">
        <f>IF(Inputs!$B$26&lt;&gt;"Ready","FIX INPUTS",Inputs!$B$4+A305/12)</f>
        <v>65</v>
      </c>
      <c r="C305" s="6">
        <f>IF(Inputs!$B$26&lt;&gt;"Ready","FIX INPUTS",IF(A305&lt;=(Inputs!D$17-Inputs!$B$4)*12,Inputs!D$18*(1+Inputs!D$20)^INT((A305-1)/12),0))</f>
        <v>0</v>
      </c>
      <c r="D305" s="6">
        <f>IF(Inputs!$B$26&lt;&gt;"Ready","FIX INPUTS",IF(A305&lt;=(Inputs!D$17-Inputs!$B$4)*12,Inputs!D$19,0))</f>
        <v>0</v>
      </c>
      <c r="E305" s="6">
        <f>IF(Inputs!$B$26&lt;&gt;"Ready","FIX INPUTS",IF(A305&lt;=(Inputs!D$17-Inputs!$B$4)*12,E304*(1+(((1+Inputs!D$21)*(1-Inputs!D$22))^(1/12)-1))+C305*Inputs!$B$11+D305,E304))</f>
        <v>0</v>
      </c>
      <c r="F305" s="6">
        <f>IF(Inputs!$B$26&lt;&gt;"Ready","FIX INPUTS",IF(A305&lt;=(Inputs!D$17-Inputs!$B$4)*12,F304*(1+(((1+Inputs!D$21)*(1-Inputs!D$22))^(1/12)-1))+C305*Inputs!$B$12,F304))</f>
        <v>0</v>
      </c>
      <c r="G305" s="6">
        <f>IF(Inputs!$B$26&lt;&gt;"Ready","FIX INPUTS",IF(A305&lt;=(Inputs!D$17-Inputs!$B$4)*12,G304*(1+(((1+Inputs!D$21)*(1-Inputs!D$22))^(1/12)-1))+C305*Inputs!$B$13,G304))</f>
        <v>0</v>
      </c>
      <c r="H305" s="6">
        <f>IF(Inputs!$B$26&lt;&gt;"Ready","FIX INPUTS",SUM(E305:G305))</f>
        <v>0</v>
      </c>
      <c r="I305" s="6">
        <f>IF(Inputs!$B$26&lt;&gt;"Ready","FIX INPUTS",H305/(1+Inputs!D$23)^(MIN(A305,(Inputs!D$17-Inputs!$B$4)*12)/12))</f>
        <v>0</v>
      </c>
      <c r="J305" s="6">
        <f>IF(Inputs!$B$26&lt;&gt;"Ready","FIX INPUTS",C305+J304)</f>
        <v>0</v>
      </c>
      <c r="K305" s="6">
        <f>IF(Inputs!$B$26&lt;&gt;"Ready","FIX INPUTS",D305+K304)</f>
        <v>0</v>
      </c>
    </row>
    <row r="306" spans="1:11" ht="27.95" customHeight="1" x14ac:dyDescent="0.25">
      <c r="A306" s="1">
        <v>301</v>
      </c>
      <c r="B306" s="1">
        <f>IF(Inputs!$B$26&lt;&gt;"Ready","FIX INPUTS",Inputs!$B$4+A306/12)</f>
        <v>65.083333333333329</v>
      </c>
      <c r="C306" s="6">
        <f>IF(Inputs!$B$26&lt;&gt;"Ready","FIX INPUTS",IF(A306&lt;=(Inputs!D$17-Inputs!$B$4)*12,Inputs!D$18*(1+Inputs!D$20)^INT((A306-1)/12),0))</f>
        <v>0</v>
      </c>
      <c r="D306" s="6">
        <f>IF(Inputs!$B$26&lt;&gt;"Ready","FIX INPUTS",IF(A306&lt;=(Inputs!D$17-Inputs!$B$4)*12,Inputs!D$19,0))</f>
        <v>0</v>
      </c>
      <c r="E306" s="6">
        <f>IF(Inputs!$B$26&lt;&gt;"Ready","FIX INPUTS",IF(A306&lt;=(Inputs!D$17-Inputs!$B$4)*12,E305*(1+(((1+Inputs!D$21)*(1-Inputs!D$22))^(1/12)-1))+C306*Inputs!$B$11+D306,E305))</f>
        <v>0</v>
      </c>
      <c r="F306" s="6">
        <f>IF(Inputs!$B$26&lt;&gt;"Ready","FIX INPUTS",IF(A306&lt;=(Inputs!D$17-Inputs!$B$4)*12,F305*(1+(((1+Inputs!D$21)*(1-Inputs!D$22))^(1/12)-1))+C306*Inputs!$B$12,F305))</f>
        <v>0</v>
      </c>
      <c r="G306" s="6">
        <f>IF(Inputs!$B$26&lt;&gt;"Ready","FIX INPUTS",IF(A306&lt;=(Inputs!D$17-Inputs!$B$4)*12,G305*(1+(((1+Inputs!D$21)*(1-Inputs!D$22))^(1/12)-1))+C306*Inputs!$B$13,G305))</f>
        <v>0</v>
      </c>
      <c r="H306" s="6">
        <f>IF(Inputs!$B$26&lt;&gt;"Ready","FIX INPUTS",SUM(E306:G306))</f>
        <v>0</v>
      </c>
      <c r="I306" s="6">
        <f>IF(Inputs!$B$26&lt;&gt;"Ready","FIX INPUTS",H306/(1+Inputs!D$23)^(MIN(A306,(Inputs!D$17-Inputs!$B$4)*12)/12))</f>
        <v>0</v>
      </c>
      <c r="J306" s="6">
        <f>IF(Inputs!$B$26&lt;&gt;"Ready","FIX INPUTS",C306+J305)</f>
        <v>0</v>
      </c>
      <c r="K306" s="6">
        <f>IF(Inputs!$B$26&lt;&gt;"Ready","FIX INPUTS",D306+K305)</f>
        <v>0</v>
      </c>
    </row>
    <row r="307" spans="1:11" ht="27.95" customHeight="1" x14ac:dyDescent="0.25">
      <c r="A307" s="1">
        <v>302</v>
      </c>
      <c r="B307" s="1">
        <f>IF(Inputs!$B$26&lt;&gt;"Ready","FIX INPUTS",Inputs!$B$4+A307/12)</f>
        <v>65.166666666666671</v>
      </c>
      <c r="C307" s="6">
        <f>IF(Inputs!$B$26&lt;&gt;"Ready","FIX INPUTS",IF(A307&lt;=(Inputs!D$17-Inputs!$B$4)*12,Inputs!D$18*(1+Inputs!D$20)^INT((A307-1)/12),0))</f>
        <v>0</v>
      </c>
      <c r="D307" s="6">
        <f>IF(Inputs!$B$26&lt;&gt;"Ready","FIX INPUTS",IF(A307&lt;=(Inputs!D$17-Inputs!$B$4)*12,Inputs!D$19,0))</f>
        <v>0</v>
      </c>
      <c r="E307" s="6">
        <f>IF(Inputs!$B$26&lt;&gt;"Ready","FIX INPUTS",IF(A307&lt;=(Inputs!D$17-Inputs!$B$4)*12,E306*(1+(((1+Inputs!D$21)*(1-Inputs!D$22))^(1/12)-1))+C307*Inputs!$B$11+D307,E306))</f>
        <v>0</v>
      </c>
      <c r="F307" s="6">
        <f>IF(Inputs!$B$26&lt;&gt;"Ready","FIX INPUTS",IF(A307&lt;=(Inputs!D$17-Inputs!$B$4)*12,F306*(1+(((1+Inputs!D$21)*(1-Inputs!D$22))^(1/12)-1))+C307*Inputs!$B$12,F306))</f>
        <v>0</v>
      </c>
      <c r="G307" s="6">
        <f>IF(Inputs!$B$26&lt;&gt;"Ready","FIX INPUTS",IF(A307&lt;=(Inputs!D$17-Inputs!$B$4)*12,G306*(1+(((1+Inputs!D$21)*(1-Inputs!D$22))^(1/12)-1))+C307*Inputs!$B$13,G306))</f>
        <v>0</v>
      </c>
      <c r="H307" s="6">
        <f>IF(Inputs!$B$26&lt;&gt;"Ready","FIX INPUTS",SUM(E307:G307))</f>
        <v>0</v>
      </c>
      <c r="I307" s="6">
        <f>IF(Inputs!$B$26&lt;&gt;"Ready","FIX INPUTS",H307/(1+Inputs!D$23)^(MIN(A307,(Inputs!D$17-Inputs!$B$4)*12)/12))</f>
        <v>0</v>
      </c>
      <c r="J307" s="6">
        <f>IF(Inputs!$B$26&lt;&gt;"Ready","FIX INPUTS",C307+J306)</f>
        <v>0</v>
      </c>
      <c r="K307" s="6">
        <f>IF(Inputs!$B$26&lt;&gt;"Ready","FIX INPUTS",D307+K306)</f>
        <v>0</v>
      </c>
    </row>
    <row r="308" spans="1:11" ht="27.95" customHeight="1" x14ac:dyDescent="0.25">
      <c r="A308" s="1">
        <v>303</v>
      </c>
      <c r="B308" s="1">
        <f>IF(Inputs!$B$26&lt;&gt;"Ready","FIX INPUTS",Inputs!$B$4+A308/12)</f>
        <v>65.25</v>
      </c>
      <c r="C308" s="6">
        <f>IF(Inputs!$B$26&lt;&gt;"Ready","FIX INPUTS",IF(A308&lt;=(Inputs!D$17-Inputs!$B$4)*12,Inputs!D$18*(1+Inputs!D$20)^INT((A308-1)/12),0))</f>
        <v>0</v>
      </c>
      <c r="D308" s="6">
        <f>IF(Inputs!$B$26&lt;&gt;"Ready","FIX INPUTS",IF(A308&lt;=(Inputs!D$17-Inputs!$B$4)*12,Inputs!D$19,0))</f>
        <v>0</v>
      </c>
      <c r="E308" s="6">
        <f>IF(Inputs!$B$26&lt;&gt;"Ready","FIX INPUTS",IF(A308&lt;=(Inputs!D$17-Inputs!$B$4)*12,E307*(1+(((1+Inputs!D$21)*(1-Inputs!D$22))^(1/12)-1))+C308*Inputs!$B$11+D308,E307))</f>
        <v>0</v>
      </c>
      <c r="F308" s="6">
        <f>IF(Inputs!$B$26&lt;&gt;"Ready","FIX INPUTS",IF(A308&lt;=(Inputs!D$17-Inputs!$B$4)*12,F307*(1+(((1+Inputs!D$21)*(1-Inputs!D$22))^(1/12)-1))+C308*Inputs!$B$12,F307))</f>
        <v>0</v>
      </c>
      <c r="G308" s="6">
        <f>IF(Inputs!$B$26&lt;&gt;"Ready","FIX INPUTS",IF(A308&lt;=(Inputs!D$17-Inputs!$B$4)*12,G307*(1+(((1+Inputs!D$21)*(1-Inputs!D$22))^(1/12)-1))+C308*Inputs!$B$13,G307))</f>
        <v>0</v>
      </c>
      <c r="H308" s="6">
        <f>IF(Inputs!$B$26&lt;&gt;"Ready","FIX INPUTS",SUM(E308:G308))</f>
        <v>0</v>
      </c>
      <c r="I308" s="6">
        <f>IF(Inputs!$B$26&lt;&gt;"Ready","FIX INPUTS",H308/(1+Inputs!D$23)^(MIN(A308,(Inputs!D$17-Inputs!$B$4)*12)/12))</f>
        <v>0</v>
      </c>
      <c r="J308" s="6">
        <f>IF(Inputs!$B$26&lt;&gt;"Ready","FIX INPUTS",C308+J307)</f>
        <v>0</v>
      </c>
      <c r="K308" s="6">
        <f>IF(Inputs!$B$26&lt;&gt;"Ready","FIX INPUTS",D308+K307)</f>
        <v>0</v>
      </c>
    </row>
    <row r="309" spans="1:11" ht="27.95" customHeight="1" x14ac:dyDescent="0.25">
      <c r="A309" s="1">
        <v>304</v>
      </c>
      <c r="B309" s="1">
        <f>IF(Inputs!$B$26&lt;&gt;"Ready","FIX INPUTS",Inputs!$B$4+A309/12)</f>
        <v>65.333333333333329</v>
      </c>
      <c r="C309" s="6">
        <f>IF(Inputs!$B$26&lt;&gt;"Ready","FIX INPUTS",IF(A309&lt;=(Inputs!D$17-Inputs!$B$4)*12,Inputs!D$18*(1+Inputs!D$20)^INT((A309-1)/12),0))</f>
        <v>0</v>
      </c>
      <c r="D309" s="6">
        <f>IF(Inputs!$B$26&lt;&gt;"Ready","FIX INPUTS",IF(A309&lt;=(Inputs!D$17-Inputs!$B$4)*12,Inputs!D$19,0))</f>
        <v>0</v>
      </c>
      <c r="E309" s="6">
        <f>IF(Inputs!$B$26&lt;&gt;"Ready","FIX INPUTS",IF(A309&lt;=(Inputs!D$17-Inputs!$B$4)*12,E308*(1+(((1+Inputs!D$21)*(1-Inputs!D$22))^(1/12)-1))+C309*Inputs!$B$11+D309,E308))</f>
        <v>0</v>
      </c>
      <c r="F309" s="6">
        <f>IF(Inputs!$B$26&lt;&gt;"Ready","FIX INPUTS",IF(A309&lt;=(Inputs!D$17-Inputs!$B$4)*12,F308*(1+(((1+Inputs!D$21)*(1-Inputs!D$22))^(1/12)-1))+C309*Inputs!$B$12,F308))</f>
        <v>0</v>
      </c>
      <c r="G309" s="6">
        <f>IF(Inputs!$B$26&lt;&gt;"Ready","FIX INPUTS",IF(A309&lt;=(Inputs!D$17-Inputs!$B$4)*12,G308*(1+(((1+Inputs!D$21)*(1-Inputs!D$22))^(1/12)-1))+C309*Inputs!$B$13,G308))</f>
        <v>0</v>
      </c>
      <c r="H309" s="6">
        <f>IF(Inputs!$B$26&lt;&gt;"Ready","FIX INPUTS",SUM(E309:G309))</f>
        <v>0</v>
      </c>
      <c r="I309" s="6">
        <f>IF(Inputs!$B$26&lt;&gt;"Ready","FIX INPUTS",H309/(1+Inputs!D$23)^(MIN(A309,(Inputs!D$17-Inputs!$B$4)*12)/12))</f>
        <v>0</v>
      </c>
      <c r="J309" s="6">
        <f>IF(Inputs!$B$26&lt;&gt;"Ready","FIX INPUTS",C309+J308)</f>
        <v>0</v>
      </c>
      <c r="K309" s="6">
        <f>IF(Inputs!$B$26&lt;&gt;"Ready","FIX INPUTS",D309+K308)</f>
        <v>0</v>
      </c>
    </row>
    <row r="310" spans="1:11" ht="27.95" customHeight="1" x14ac:dyDescent="0.25">
      <c r="A310" s="1">
        <v>305</v>
      </c>
      <c r="B310" s="1">
        <f>IF(Inputs!$B$26&lt;&gt;"Ready","FIX INPUTS",Inputs!$B$4+A310/12)</f>
        <v>65.416666666666671</v>
      </c>
      <c r="C310" s="6">
        <f>IF(Inputs!$B$26&lt;&gt;"Ready","FIX INPUTS",IF(A310&lt;=(Inputs!D$17-Inputs!$B$4)*12,Inputs!D$18*(1+Inputs!D$20)^INT((A310-1)/12),0))</f>
        <v>0</v>
      </c>
      <c r="D310" s="6">
        <f>IF(Inputs!$B$26&lt;&gt;"Ready","FIX INPUTS",IF(A310&lt;=(Inputs!D$17-Inputs!$B$4)*12,Inputs!D$19,0))</f>
        <v>0</v>
      </c>
      <c r="E310" s="6">
        <f>IF(Inputs!$B$26&lt;&gt;"Ready","FIX INPUTS",IF(A310&lt;=(Inputs!D$17-Inputs!$B$4)*12,E309*(1+(((1+Inputs!D$21)*(1-Inputs!D$22))^(1/12)-1))+C310*Inputs!$B$11+D310,E309))</f>
        <v>0</v>
      </c>
      <c r="F310" s="6">
        <f>IF(Inputs!$B$26&lt;&gt;"Ready","FIX INPUTS",IF(A310&lt;=(Inputs!D$17-Inputs!$B$4)*12,F309*(1+(((1+Inputs!D$21)*(1-Inputs!D$22))^(1/12)-1))+C310*Inputs!$B$12,F309))</f>
        <v>0</v>
      </c>
      <c r="G310" s="6">
        <f>IF(Inputs!$B$26&lt;&gt;"Ready","FIX INPUTS",IF(A310&lt;=(Inputs!D$17-Inputs!$B$4)*12,G309*(1+(((1+Inputs!D$21)*(1-Inputs!D$22))^(1/12)-1))+C310*Inputs!$B$13,G309))</f>
        <v>0</v>
      </c>
      <c r="H310" s="6">
        <f>IF(Inputs!$B$26&lt;&gt;"Ready","FIX INPUTS",SUM(E310:G310))</f>
        <v>0</v>
      </c>
      <c r="I310" s="6">
        <f>IF(Inputs!$B$26&lt;&gt;"Ready","FIX INPUTS",H310/(1+Inputs!D$23)^(MIN(A310,(Inputs!D$17-Inputs!$B$4)*12)/12))</f>
        <v>0</v>
      </c>
      <c r="J310" s="6">
        <f>IF(Inputs!$B$26&lt;&gt;"Ready","FIX INPUTS",C310+J309)</f>
        <v>0</v>
      </c>
      <c r="K310" s="6">
        <f>IF(Inputs!$B$26&lt;&gt;"Ready","FIX INPUTS",D310+K309)</f>
        <v>0</v>
      </c>
    </row>
    <row r="311" spans="1:11" ht="27.95" customHeight="1" x14ac:dyDescent="0.25">
      <c r="A311" s="1">
        <v>306</v>
      </c>
      <c r="B311" s="1">
        <f>IF(Inputs!$B$26&lt;&gt;"Ready","FIX INPUTS",Inputs!$B$4+A311/12)</f>
        <v>65.5</v>
      </c>
      <c r="C311" s="6">
        <f>IF(Inputs!$B$26&lt;&gt;"Ready","FIX INPUTS",IF(A311&lt;=(Inputs!D$17-Inputs!$B$4)*12,Inputs!D$18*(1+Inputs!D$20)^INT((A311-1)/12),0))</f>
        <v>0</v>
      </c>
      <c r="D311" s="6">
        <f>IF(Inputs!$B$26&lt;&gt;"Ready","FIX INPUTS",IF(A311&lt;=(Inputs!D$17-Inputs!$B$4)*12,Inputs!D$19,0))</f>
        <v>0</v>
      </c>
      <c r="E311" s="6">
        <f>IF(Inputs!$B$26&lt;&gt;"Ready","FIX INPUTS",IF(A311&lt;=(Inputs!D$17-Inputs!$B$4)*12,E310*(1+(((1+Inputs!D$21)*(1-Inputs!D$22))^(1/12)-1))+C311*Inputs!$B$11+D311,E310))</f>
        <v>0</v>
      </c>
      <c r="F311" s="6">
        <f>IF(Inputs!$B$26&lt;&gt;"Ready","FIX INPUTS",IF(A311&lt;=(Inputs!D$17-Inputs!$B$4)*12,F310*(1+(((1+Inputs!D$21)*(1-Inputs!D$22))^(1/12)-1))+C311*Inputs!$B$12,F310))</f>
        <v>0</v>
      </c>
      <c r="G311" s="6">
        <f>IF(Inputs!$B$26&lt;&gt;"Ready","FIX INPUTS",IF(A311&lt;=(Inputs!D$17-Inputs!$B$4)*12,G310*(1+(((1+Inputs!D$21)*(1-Inputs!D$22))^(1/12)-1))+C311*Inputs!$B$13,G310))</f>
        <v>0</v>
      </c>
      <c r="H311" s="6">
        <f>IF(Inputs!$B$26&lt;&gt;"Ready","FIX INPUTS",SUM(E311:G311))</f>
        <v>0</v>
      </c>
      <c r="I311" s="6">
        <f>IF(Inputs!$B$26&lt;&gt;"Ready","FIX INPUTS",H311/(1+Inputs!D$23)^(MIN(A311,(Inputs!D$17-Inputs!$B$4)*12)/12))</f>
        <v>0</v>
      </c>
      <c r="J311" s="6">
        <f>IF(Inputs!$B$26&lt;&gt;"Ready","FIX INPUTS",C311+J310)</f>
        <v>0</v>
      </c>
      <c r="K311" s="6">
        <f>IF(Inputs!$B$26&lt;&gt;"Ready","FIX INPUTS",D311+K310)</f>
        <v>0</v>
      </c>
    </row>
    <row r="312" spans="1:11" ht="27.95" customHeight="1" x14ac:dyDescent="0.25">
      <c r="A312" s="1">
        <v>307</v>
      </c>
      <c r="B312" s="1">
        <f>IF(Inputs!$B$26&lt;&gt;"Ready","FIX INPUTS",Inputs!$B$4+A312/12)</f>
        <v>65.583333333333329</v>
      </c>
      <c r="C312" s="6">
        <f>IF(Inputs!$B$26&lt;&gt;"Ready","FIX INPUTS",IF(A312&lt;=(Inputs!D$17-Inputs!$B$4)*12,Inputs!D$18*(1+Inputs!D$20)^INT((A312-1)/12),0))</f>
        <v>0</v>
      </c>
      <c r="D312" s="6">
        <f>IF(Inputs!$B$26&lt;&gt;"Ready","FIX INPUTS",IF(A312&lt;=(Inputs!D$17-Inputs!$B$4)*12,Inputs!D$19,0))</f>
        <v>0</v>
      </c>
      <c r="E312" s="6">
        <f>IF(Inputs!$B$26&lt;&gt;"Ready","FIX INPUTS",IF(A312&lt;=(Inputs!D$17-Inputs!$B$4)*12,E311*(1+(((1+Inputs!D$21)*(1-Inputs!D$22))^(1/12)-1))+C312*Inputs!$B$11+D312,E311))</f>
        <v>0</v>
      </c>
      <c r="F312" s="6">
        <f>IF(Inputs!$B$26&lt;&gt;"Ready","FIX INPUTS",IF(A312&lt;=(Inputs!D$17-Inputs!$B$4)*12,F311*(1+(((1+Inputs!D$21)*(1-Inputs!D$22))^(1/12)-1))+C312*Inputs!$B$12,F311))</f>
        <v>0</v>
      </c>
      <c r="G312" s="6">
        <f>IF(Inputs!$B$26&lt;&gt;"Ready","FIX INPUTS",IF(A312&lt;=(Inputs!D$17-Inputs!$B$4)*12,G311*(1+(((1+Inputs!D$21)*(1-Inputs!D$22))^(1/12)-1))+C312*Inputs!$B$13,G311))</f>
        <v>0</v>
      </c>
      <c r="H312" s="6">
        <f>IF(Inputs!$B$26&lt;&gt;"Ready","FIX INPUTS",SUM(E312:G312))</f>
        <v>0</v>
      </c>
      <c r="I312" s="6">
        <f>IF(Inputs!$B$26&lt;&gt;"Ready","FIX INPUTS",H312/(1+Inputs!D$23)^(MIN(A312,(Inputs!D$17-Inputs!$B$4)*12)/12))</f>
        <v>0</v>
      </c>
      <c r="J312" s="6">
        <f>IF(Inputs!$B$26&lt;&gt;"Ready","FIX INPUTS",C312+J311)</f>
        <v>0</v>
      </c>
      <c r="K312" s="6">
        <f>IF(Inputs!$B$26&lt;&gt;"Ready","FIX INPUTS",D312+K311)</f>
        <v>0</v>
      </c>
    </row>
    <row r="313" spans="1:11" ht="27.95" customHeight="1" x14ac:dyDescent="0.25">
      <c r="A313" s="1">
        <v>308</v>
      </c>
      <c r="B313" s="1">
        <f>IF(Inputs!$B$26&lt;&gt;"Ready","FIX INPUTS",Inputs!$B$4+A313/12)</f>
        <v>65.666666666666671</v>
      </c>
      <c r="C313" s="6">
        <f>IF(Inputs!$B$26&lt;&gt;"Ready","FIX INPUTS",IF(A313&lt;=(Inputs!D$17-Inputs!$B$4)*12,Inputs!D$18*(1+Inputs!D$20)^INT((A313-1)/12),0))</f>
        <v>0</v>
      </c>
      <c r="D313" s="6">
        <f>IF(Inputs!$B$26&lt;&gt;"Ready","FIX INPUTS",IF(A313&lt;=(Inputs!D$17-Inputs!$B$4)*12,Inputs!D$19,0))</f>
        <v>0</v>
      </c>
      <c r="E313" s="6">
        <f>IF(Inputs!$B$26&lt;&gt;"Ready","FIX INPUTS",IF(A313&lt;=(Inputs!D$17-Inputs!$B$4)*12,E312*(1+(((1+Inputs!D$21)*(1-Inputs!D$22))^(1/12)-1))+C313*Inputs!$B$11+D313,E312))</f>
        <v>0</v>
      </c>
      <c r="F313" s="6">
        <f>IF(Inputs!$B$26&lt;&gt;"Ready","FIX INPUTS",IF(A313&lt;=(Inputs!D$17-Inputs!$B$4)*12,F312*(1+(((1+Inputs!D$21)*(1-Inputs!D$22))^(1/12)-1))+C313*Inputs!$B$12,F312))</f>
        <v>0</v>
      </c>
      <c r="G313" s="6">
        <f>IF(Inputs!$B$26&lt;&gt;"Ready","FIX INPUTS",IF(A313&lt;=(Inputs!D$17-Inputs!$B$4)*12,G312*(1+(((1+Inputs!D$21)*(1-Inputs!D$22))^(1/12)-1))+C313*Inputs!$B$13,G312))</f>
        <v>0</v>
      </c>
      <c r="H313" s="6">
        <f>IF(Inputs!$B$26&lt;&gt;"Ready","FIX INPUTS",SUM(E313:G313))</f>
        <v>0</v>
      </c>
      <c r="I313" s="6">
        <f>IF(Inputs!$B$26&lt;&gt;"Ready","FIX INPUTS",H313/(1+Inputs!D$23)^(MIN(A313,(Inputs!D$17-Inputs!$B$4)*12)/12))</f>
        <v>0</v>
      </c>
      <c r="J313" s="6">
        <f>IF(Inputs!$B$26&lt;&gt;"Ready","FIX INPUTS",C313+J312)</f>
        <v>0</v>
      </c>
      <c r="K313" s="6">
        <f>IF(Inputs!$B$26&lt;&gt;"Ready","FIX INPUTS",D313+K312)</f>
        <v>0</v>
      </c>
    </row>
    <row r="314" spans="1:11" ht="27.95" customHeight="1" x14ac:dyDescent="0.25">
      <c r="A314" s="1">
        <v>309</v>
      </c>
      <c r="B314" s="1">
        <f>IF(Inputs!$B$26&lt;&gt;"Ready","FIX INPUTS",Inputs!$B$4+A314/12)</f>
        <v>65.75</v>
      </c>
      <c r="C314" s="6">
        <f>IF(Inputs!$B$26&lt;&gt;"Ready","FIX INPUTS",IF(A314&lt;=(Inputs!D$17-Inputs!$B$4)*12,Inputs!D$18*(1+Inputs!D$20)^INT((A314-1)/12),0))</f>
        <v>0</v>
      </c>
      <c r="D314" s="6">
        <f>IF(Inputs!$B$26&lt;&gt;"Ready","FIX INPUTS",IF(A314&lt;=(Inputs!D$17-Inputs!$B$4)*12,Inputs!D$19,0))</f>
        <v>0</v>
      </c>
      <c r="E314" s="6">
        <f>IF(Inputs!$B$26&lt;&gt;"Ready","FIX INPUTS",IF(A314&lt;=(Inputs!D$17-Inputs!$B$4)*12,E313*(1+(((1+Inputs!D$21)*(1-Inputs!D$22))^(1/12)-1))+C314*Inputs!$B$11+D314,E313))</f>
        <v>0</v>
      </c>
      <c r="F314" s="6">
        <f>IF(Inputs!$B$26&lt;&gt;"Ready","FIX INPUTS",IF(A314&lt;=(Inputs!D$17-Inputs!$B$4)*12,F313*(1+(((1+Inputs!D$21)*(1-Inputs!D$22))^(1/12)-1))+C314*Inputs!$B$12,F313))</f>
        <v>0</v>
      </c>
      <c r="G314" s="6">
        <f>IF(Inputs!$B$26&lt;&gt;"Ready","FIX INPUTS",IF(A314&lt;=(Inputs!D$17-Inputs!$B$4)*12,G313*(1+(((1+Inputs!D$21)*(1-Inputs!D$22))^(1/12)-1))+C314*Inputs!$B$13,G313))</f>
        <v>0</v>
      </c>
      <c r="H314" s="6">
        <f>IF(Inputs!$B$26&lt;&gt;"Ready","FIX INPUTS",SUM(E314:G314))</f>
        <v>0</v>
      </c>
      <c r="I314" s="6">
        <f>IF(Inputs!$B$26&lt;&gt;"Ready","FIX INPUTS",H314/(1+Inputs!D$23)^(MIN(A314,(Inputs!D$17-Inputs!$B$4)*12)/12))</f>
        <v>0</v>
      </c>
      <c r="J314" s="6">
        <f>IF(Inputs!$B$26&lt;&gt;"Ready","FIX INPUTS",C314+J313)</f>
        <v>0</v>
      </c>
      <c r="K314" s="6">
        <f>IF(Inputs!$B$26&lt;&gt;"Ready","FIX INPUTS",D314+K313)</f>
        <v>0</v>
      </c>
    </row>
    <row r="315" spans="1:11" ht="27.95" customHeight="1" x14ac:dyDescent="0.25">
      <c r="A315" s="1">
        <v>310</v>
      </c>
      <c r="B315" s="1">
        <f>IF(Inputs!$B$26&lt;&gt;"Ready","FIX INPUTS",Inputs!$B$4+A315/12)</f>
        <v>65.833333333333329</v>
      </c>
      <c r="C315" s="6">
        <f>IF(Inputs!$B$26&lt;&gt;"Ready","FIX INPUTS",IF(A315&lt;=(Inputs!D$17-Inputs!$B$4)*12,Inputs!D$18*(1+Inputs!D$20)^INT((A315-1)/12),0))</f>
        <v>0</v>
      </c>
      <c r="D315" s="6">
        <f>IF(Inputs!$B$26&lt;&gt;"Ready","FIX INPUTS",IF(A315&lt;=(Inputs!D$17-Inputs!$B$4)*12,Inputs!D$19,0))</f>
        <v>0</v>
      </c>
      <c r="E315" s="6">
        <f>IF(Inputs!$B$26&lt;&gt;"Ready","FIX INPUTS",IF(A315&lt;=(Inputs!D$17-Inputs!$B$4)*12,E314*(1+(((1+Inputs!D$21)*(1-Inputs!D$22))^(1/12)-1))+C315*Inputs!$B$11+D315,E314))</f>
        <v>0</v>
      </c>
      <c r="F315" s="6">
        <f>IF(Inputs!$B$26&lt;&gt;"Ready","FIX INPUTS",IF(A315&lt;=(Inputs!D$17-Inputs!$B$4)*12,F314*(1+(((1+Inputs!D$21)*(1-Inputs!D$22))^(1/12)-1))+C315*Inputs!$B$12,F314))</f>
        <v>0</v>
      </c>
      <c r="G315" s="6">
        <f>IF(Inputs!$B$26&lt;&gt;"Ready","FIX INPUTS",IF(A315&lt;=(Inputs!D$17-Inputs!$B$4)*12,G314*(1+(((1+Inputs!D$21)*(1-Inputs!D$22))^(1/12)-1))+C315*Inputs!$B$13,G314))</f>
        <v>0</v>
      </c>
      <c r="H315" s="6">
        <f>IF(Inputs!$B$26&lt;&gt;"Ready","FIX INPUTS",SUM(E315:G315))</f>
        <v>0</v>
      </c>
      <c r="I315" s="6">
        <f>IF(Inputs!$B$26&lt;&gt;"Ready","FIX INPUTS",H315/(1+Inputs!D$23)^(MIN(A315,(Inputs!D$17-Inputs!$B$4)*12)/12))</f>
        <v>0</v>
      </c>
      <c r="J315" s="6">
        <f>IF(Inputs!$B$26&lt;&gt;"Ready","FIX INPUTS",C315+J314)</f>
        <v>0</v>
      </c>
      <c r="K315" s="6">
        <f>IF(Inputs!$B$26&lt;&gt;"Ready","FIX INPUTS",D315+K314)</f>
        <v>0</v>
      </c>
    </row>
    <row r="316" spans="1:11" ht="27.95" customHeight="1" x14ac:dyDescent="0.25">
      <c r="A316" s="1">
        <v>311</v>
      </c>
      <c r="B316" s="1">
        <f>IF(Inputs!$B$26&lt;&gt;"Ready","FIX INPUTS",Inputs!$B$4+A316/12)</f>
        <v>65.916666666666671</v>
      </c>
      <c r="C316" s="6">
        <f>IF(Inputs!$B$26&lt;&gt;"Ready","FIX INPUTS",IF(A316&lt;=(Inputs!D$17-Inputs!$B$4)*12,Inputs!D$18*(1+Inputs!D$20)^INT((A316-1)/12),0))</f>
        <v>0</v>
      </c>
      <c r="D316" s="6">
        <f>IF(Inputs!$B$26&lt;&gt;"Ready","FIX INPUTS",IF(A316&lt;=(Inputs!D$17-Inputs!$B$4)*12,Inputs!D$19,0))</f>
        <v>0</v>
      </c>
      <c r="E316" s="6">
        <f>IF(Inputs!$B$26&lt;&gt;"Ready","FIX INPUTS",IF(A316&lt;=(Inputs!D$17-Inputs!$B$4)*12,E315*(1+(((1+Inputs!D$21)*(1-Inputs!D$22))^(1/12)-1))+C316*Inputs!$B$11+D316,E315))</f>
        <v>0</v>
      </c>
      <c r="F316" s="6">
        <f>IF(Inputs!$B$26&lt;&gt;"Ready","FIX INPUTS",IF(A316&lt;=(Inputs!D$17-Inputs!$B$4)*12,F315*(1+(((1+Inputs!D$21)*(1-Inputs!D$22))^(1/12)-1))+C316*Inputs!$B$12,F315))</f>
        <v>0</v>
      </c>
      <c r="G316" s="6">
        <f>IF(Inputs!$B$26&lt;&gt;"Ready","FIX INPUTS",IF(A316&lt;=(Inputs!D$17-Inputs!$B$4)*12,G315*(1+(((1+Inputs!D$21)*(1-Inputs!D$22))^(1/12)-1))+C316*Inputs!$B$13,G315))</f>
        <v>0</v>
      </c>
      <c r="H316" s="6">
        <f>IF(Inputs!$B$26&lt;&gt;"Ready","FIX INPUTS",SUM(E316:G316))</f>
        <v>0</v>
      </c>
      <c r="I316" s="6">
        <f>IF(Inputs!$B$26&lt;&gt;"Ready","FIX INPUTS",H316/(1+Inputs!D$23)^(MIN(A316,(Inputs!D$17-Inputs!$B$4)*12)/12))</f>
        <v>0</v>
      </c>
      <c r="J316" s="6">
        <f>IF(Inputs!$B$26&lt;&gt;"Ready","FIX INPUTS",C316+J315)</f>
        <v>0</v>
      </c>
      <c r="K316" s="6">
        <f>IF(Inputs!$B$26&lt;&gt;"Ready","FIX INPUTS",D316+K315)</f>
        <v>0</v>
      </c>
    </row>
    <row r="317" spans="1:11" ht="27.95" customHeight="1" x14ac:dyDescent="0.25">
      <c r="A317" s="1">
        <v>312</v>
      </c>
      <c r="B317" s="1">
        <f>IF(Inputs!$B$26&lt;&gt;"Ready","FIX INPUTS",Inputs!$B$4+A317/12)</f>
        <v>66</v>
      </c>
      <c r="C317" s="6">
        <f>IF(Inputs!$B$26&lt;&gt;"Ready","FIX INPUTS",IF(A317&lt;=(Inputs!D$17-Inputs!$B$4)*12,Inputs!D$18*(1+Inputs!D$20)^INT((A317-1)/12),0))</f>
        <v>0</v>
      </c>
      <c r="D317" s="6">
        <f>IF(Inputs!$B$26&lt;&gt;"Ready","FIX INPUTS",IF(A317&lt;=(Inputs!D$17-Inputs!$B$4)*12,Inputs!D$19,0))</f>
        <v>0</v>
      </c>
      <c r="E317" s="6">
        <f>IF(Inputs!$B$26&lt;&gt;"Ready","FIX INPUTS",IF(A317&lt;=(Inputs!D$17-Inputs!$B$4)*12,E316*(1+(((1+Inputs!D$21)*(1-Inputs!D$22))^(1/12)-1))+C317*Inputs!$B$11+D317,E316))</f>
        <v>0</v>
      </c>
      <c r="F317" s="6">
        <f>IF(Inputs!$B$26&lt;&gt;"Ready","FIX INPUTS",IF(A317&lt;=(Inputs!D$17-Inputs!$B$4)*12,F316*(1+(((1+Inputs!D$21)*(1-Inputs!D$22))^(1/12)-1))+C317*Inputs!$B$12,F316))</f>
        <v>0</v>
      </c>
      <c r="G317" s="6">
        <f>IF(Inputs!$B$26&lt;&gt;"Ready","FIX INPUTS",IF(A317&lt;=(Inputs!D$17-Inputs!$B$4)*12,G316*(1+(((1+Inputs!D$21)*(1-Inputs!D$22))^(1/12)-1))+C317*Inputs!$B$13,G316))</f>
        <v>0</v>
      </c>
      <c r="H317" s="6">
        <f>IF(Inputs!$B$26&lt;&gt;"Ready","FIX INPUTS",SUM(E317:G317))</f>
        <v>0</v>
      </c>
      <c r="I317" s="6">
        <f>IF(Inputs!$B$26&lt;&gt;"Ready","FIX INPUTS",H317/(1+Inputs!D$23)^(MIN(A317,(Inputs!D$17-Inputs!$B$4)*12)/12))</f>
        <v>0</v>
      </c>
      <c r="J317" s="6">
        <f>IF(Inputs!$B$26&lt;&gt;"Ready","FIX INPUTS",C317+J316)</f>
        <v>0</v>
      </c>
      <c r="K317" s="6">
        <f>IF(Inputs!$B$26&lt;&gt;"Ready","FIX INPUTS",D317+K316)</f>
        <v>0</v>
      </c>
    </row>
    <row r="318" spans="1:11" ht="27.95" customHeight="1" x14ac:dyDescent="0.25">
      <c r="A318" s="1">
        <v>313</v>
      </c>
      <c r="B318" s="1">
        <f>IF(Inputs!$B$26&lt;&gt;"Ready","FIX INPUTS",Inputs!$B$4+A318/12)</f>
        <v>66.083333333333329</v>
      </c>
      <c r="C318" s="6">
        <f>IF(Inputs!$B$26&lt;&gt;"Ready","FIX INPUTS",IF(A318&lt;=(Inputs!D$17-Inputs!$B$4)*12,Inputs!D$18*(1+Inputs!D$20)^INT((A318-1)/12),0))</f>
        <v>0</v>
      </c>
      <c r="D318" s="6">
        <f>IF(Inputs!$B$26&lt;&gt;"Ready","FIX INPUTS",IF(A318&lt;=(Inputs!D$17-Inputs!$B$4)*12,Inputs!D$19,0))</f>
        <v>0</v>
      </c>
      <c r="E318" s="6">
        <f>IF(Inputs!$B$26&lt;&gt;"Ready","FIX INPUTS",IF(A318&lt;=(Inputs!D$17-Inputs!$B$4)*12,E317*(1+(((1+Inputs!D$21)*(1-Inputs!D$22))^(1/12)-1))+C318*Inputs!$B$11+D318,E317))</f>
        <v>0</v>
      </c>
      <c r="F318" s="6">
        <f>IF(Inputs!$B$26&lt;&gt;"Ready","FIX INPUTS",IF(A318&lt;=(Inputs!D$17-Inputs!$B$4)*12,F317*(1+(((1+Inputs!D$21)*(1-Inputs!D$22))^(1/12)-1))+C318*Inputs!$B$12,F317))</f>
        <v>0</v>
      </c>
      <c r="G318" s="6">
        <f>IF(Inputs!$B$26&lt;&gt;"Ready","FIX INPUTS",IF(A318&lt;=(Inputs!D$17-Inputs!$B$4)*12,G317*(1+(((1+Inputs!D$21)*(1-Inputs!D$22))^(1/12)-1))+C318*Inputs!$B$13,G317))</f>
        <v>0</v>
      </c>
      <c r="H318" s="6">
        <f>IF(Inputs!$B$26&lt;&gt;"Ready","FIX INPUTS",SUM(E318:G318))</f>
        <v>0</v>
      </c>
      <c r="I318" s="6">
        <f>IF(Inputs!$B$26&lt;&gt;"Ready","FIX INPUTS",H318/(1+Inputs!D$23)^(MIN(A318,(Inputs!D$17-Inputs!$B$4)*12)/12))</f>
        <v>0</v>
      </c>
      <c r="J318" s="6">
        <f>IF(Inputs!$B$26&lt;&gt;"Ready","FIX INPUTS",C318+J317)</f>
        <v>0</v>
      </c>
      <c r="K318" s="6">
        <f>IF(Inputs!$B$26&lt;&gt;"Ready","FIX INPUTS",D318+K317)</f>
        <v>0</v>
      </c>
    </row>
    <row r="319" spans="1:11" ht="27.95" customHeight="1" x14ac:dyDescent="0.25">
      <c r="A319" s="1">
        <v>314</v>
      </c>
      <c r="B319" s="1">
        <f>IF(Inputs!$B$26&lt;&gt;"Ready","FIX INPUTS",Inputs!$B$4+A319/12)</f>
        <v>66.166666666666671</v>
      </c>
      <c r="C319" s="6">
        <f>IF(Inputs!$B$26&lt;&gt;"Ready","FIX INPUTS",IF(A319&lt;=(Inputs!D$17-Inputs!$B$4)*12,Inputs!D$18*(1+Inputs!D$20)^INT((A319-1)/12),0))</f>
        <v>0</v>
      </c>
      <c r="D319" s="6">
        <f>IF(Inputs!$B$26&lt;&gt;"Ready","FIX INPUTS",IF(A319&lt;=(Inputs!D$17-Inputs!$B$4)*12,Inputs!D$19,0))</f>
        <v>0</v>
      </c>
      <c r="E319" s="6">
        <f>IF(Inputs!$B$26&lt;&gt;"Ready","FIX INPUTS",IF(A319&lt;=(Inputs!D$17-Inputs!$B$4)*12,E318*(1+(((1+Inputs!D$21)*(1-Inputs!D$22))^(1/12)-1))+C319*Inputs!$B$11+D319,E318))</f>
        <v>0</v>
      </c>
      <c r="F319" s="6">
        <f>IF(Inputs!$B$26&lt;&gt;"Ready","FIX INPUTS",IF(A319&lt;=(Inputs!D$17-Inputs!$B$4)*12,F318*(1+(((1+Inputs!D$21)*(1-Inputs!D$22))^(1/12)-1))+C319*Inputs!$B$12,F318))</f>
        <v>0</v>
      </c>
      <c r="G319" s="6">
        <f>IF(Inputs!$B$26&lt;&gt;"Ready","FIX INPUTS",IF(A319&lt;=(Inputs!D$17-Inputs!$B$4)*12,G318*(1+(((1+Inputs!D$21)*(1-Inputs!D$22))^(1/12)-1))+C319*Inputs!$B$13,G318))</f>
        <v>0</v>
      </c>
      <c r="H319" s="6">
        <f>IF(Inputs!$B$26&lt;&gt;"Ready","FIX INPUTS",SUM(E319:G319))</f>
        <v>0</v>
      </c>
      <c r="I319" s="6">
        <f>IF(Inputs!$B$26&lt;&gt;"Ready","FIX INPUTS",H319/(1+Inputs!D$23)^(MIN(A319,(Inputs!D$17-Inputs!$B$4)*12)/12))</f>
        <v>0</v>
      </c>
      <c r="J319" s="6">
        <f>IF(Inputs!$B$26&lt;&gt;"Ready","FIX INPUTS",C319+J318)</f>
        <v>0</v>
      </c>
      <c r="K319" s="6">
        <f>IF(Inputs!$B$26&lt;&gt;"Ready","FIX INPUTS",D319+K318)</f>
        <v>0</v>
      </c>
    </row>
    <row r="320" spans="1:11" ht="27.95" customHeight="1" x14ac:dyDescent="0.25">
      <c r="A320" s="1">
        <v>315</v>
      </c>
      <c r="B320" s="1">
        <f>IF(Inputs!$B$26&lt;&gt;"Ready","FIX INPUTS",Inputs!$B$4+A320/12)</f>
        <v>66.25</v>
      </c>
      <c r="C320" s="6">
        <f>IF(Inputs!$B$26&lt;&gt;"Ready","FIX INPUTS",IF(A320&lt;=(Inputs!D$17-Inputs!$B$4)*12,Inputs!D$18*(1+Inputs!D$20)^INT((A320-1)/12),0))</f>
        <v>0</v>
      </c>
      <c r="D320" s="6">
        <f>IF(Inputs!$B$26&lt;&gt;"Ready","FIX INPUTS",IF(A320&lt;=(Inputs!D$17-Inputs!$B$4)*12,Inputs!D$19,0))</f>
        <v>0</v>
      </c>
      <c r="E320" s="6">
        <f>IF(Inputs!$B$26&lt;&gt;"Ready","FIX INPUTS",IF(A320&lt;=(Inputs!D$17-Inputs!$B$4)*12,E319*(1+(((1+Inputs!D$21)*(1-Inputs!D$22))^(1/12)-1))+C320*Inputs!$B$11+D320,E319))</f>
        <v>0</v>
      </c>
      <c r="F320" s="6">
        <f>IF(Inputs!$B$26&lt;&gt;"Ready","FIX INPUTS",IF(A320&lt;=(Inputs!D$17-Inputs!$B$4)*12,F319*(1+(((1+Inputs!D$21)*(1-Inputs!D$22))^(1/12)-1))+C320*Inputs!$B$12,F319))</f>
        <v>0</v>
      </c>
      <c r="G320" s="6">
        <f>IF(Inputs!$B$26&lt;&gt;"Ready","FIX INPUTS",IF(A320&lt;=(Inputs!D$17-Inputs!$B$4)*12,G319*(1+(((1+Inputs!D$21)*(1-Inputs!D$22))^(1/12)-1))+C320*Inputs!$B$13,G319))</f>
        <v>0</v>
      </c>
      <c r="H320" s="6">
        <f>IF(Inputs!$B$26&lt;&gt;"Ready","FIX INPUTS",SUM(E320:G320))</f>
        <v>0</v>
      </c>
      <c r="I320" s="6">
        <f>IF(Inputs!$B$26&lt;&gt;"Ready","FIX INPUTS",H320/(1+Inputs!D$23)^(MIN(A320,(Inputs!D$17-Inputs!$B$4)*12)/12))</f>
        <v>0</v>
      </c>
      <c r="J320" s="6">
        <f>IF(Inputs!$B$26&lt;&gt;"Ready","FIX INPUTS",C320+J319)</f>
        <v>0</v>
      </c>
      <c r="K320" s="6">
        <f>IF(Inputs!$B$26&lt;&gt;"Ready","FIX INPUTS",D320+K319)</f>
        <v>0</v>
      </c>
    </row>
    <row r="321" spans="1:11" ht="27.95" customHeight="1" x14ac:dyDescent="0.25">
      <c r="A321" s="1">
        <v>316</v>
      </c>
      <c r="B321" s="1">
        <f>IF(Inputs!$B$26&lt;&gt;"Ready","FIX INPUTS",Inputs!$B$4+A321/12)</f>
        <v>66.333333333333329</v>
      </c>
      <c r="C321" s="6">
        <f>IF(Inputs!$B$26&lt;&gt;"Ready","FIX INPUTS",IF(A321&lt;=(Inputs!D$17-Inputs!$B$4)*12,Inputs!D$18*(1+Inputs!D$20)^INT((A321-1)/12),0))</f>
        <v>0</v>
      </c>
      <c r="D321" s="6">
        <f>IF(Inputs!$B$26&lt;&gt;"Ready","FIX INPUTS",IF(A321&lt;=(Inputs!D$17-Inputs!$B$4)*12,Inputs!D$19,0))</f>
        <v>0</v>
      </c>
      <c r="E321" s="6">
        <f>IF(Inputs!$B$26&lt;&gt;"Ready","FIX INPUTS",IF(A321&lt;=(Inputs!D$17-Inputs!$B$4)*12,E320*(1+(((1+Inputs!D$21)*(1-Inputs!D$22))^(1/12)-1))+C321*Inputs!$B$11+D321,E320))</f>
        <v>0</v>
      </c>
      <c r="F321" s="6">
        <f>IF(Inputs!$B$26&lt;&gt;"Ready","FIX INPUTS",IF(A321&lt;=(Inputs!D$17-Inputs!$B$4)*12,F320*(1+(((1+Inputs!D$21)*(1-Inputs!D$22))^(1/12)-1))+C321*Inputs!$B$12,F320))</f>
        <v>0</v>
      </c>
      <c r="G321" s="6">
        <f>IF(Inputs!$B$26&lt;&gt;"Ready","FIX INPUTS",IF(A321&lt;=(Inputs!D$17-Inputs!$B$4)*12,G320*(1+(((1+Inputs!D$21)*(1-Inputs!D$22))^(1/12)-1))+C321*Inputs!$B$13,G320))</f>
        <v>0</v>
      </c>
      <c r="H321" s="6">
        <f>IF(Inputs!$B$26&lt;&gt;"Ready","FIX INPUTS",SUM(E321:G321))</f>
        <v>0</v>
      </c>
      <c r="I321" s="6">
        <f>IF(Inputs!$B$26&lt;&gt;"Ready","FIX INPUTS",H321/(1+Inputs!D$23)^(MIN(A321,(Inputs!D$17-Inputs!$B$4)*12)/12))</f>
        <v>0</v>
      </c>
      <c r="J321" s="6">
        <f>IF(Inputs!$B$26&lt;&gt;"Ready","FIX INPUTS",C321+J320)</f>
        <v>0</v>
      </c>
      <c r="K321" s="6">
        <f>IF(Inputs!$B$26&lt;&gt;"Ready","FIX INPUTS",D321+K320)</f>
        <v>0</v>
      </c>
    </row>
    <row r="322" spans="1:11" ht="27.95" customHeight="1" x14ac:dyDescent="0.25">
      <c r="A322" s="1">
        <v>317</v>
      </c>
      <c r="B322" s="1">
        <f>IF(Inputs!$B$26&lt;&gt;"Ready","FIX INPUTS",Inputs!$B$4+A322/12)</f>
        <v>66.416666666666671</v>
      </c>
      <c r="C322" s="6">
        <f>IF(Inputs!$B$26&lt;&gt;"Ready","FIX INPUTS",IF(A322&lt;=(Inputs!D$17-Inputs!$B$4)*12,Inputs!D$18*(1+Inputs!D$20)^INT((A322-1)/12),0))</f>
        <v>0</v>
      </c>
      <c r="D322" s="6">
        <f>IF(Inputs!$B$26&lt;&gt;"Ready","FIX INPUTS",IF(A322&lt;=(Inputs!D$17-Inputs!$B$4)*12,Inputs!D$19,0))</f>
        <v>0</v>
      </c>
      <c r="E322" s="6">
        <f>IF(Inputs!$B$26&lt;&gt;"Ready","FIX INPUTS",IF(A322&lt;=(Inputs!D$17-Inputs!$B$4)*12,E321*(1+(((1+Inputs!D$21)*(1-Inputs!D$22))^(1/12)-1))+C322*Inputs!$B$11+D322,E321))</f>
        <v>0</v>
      </c>
      <c r="F322" s="6">
        <f>IF(Inputs!$B$26&lt;&gt;"Ready","FIX INPUTS",IF(A322&lt;=(Inputs!D$17-Inputs!$B$4)*12,F321*(1+(((1+Inputs!D$21)*(1-Inputs!D$22))^(1/12)-1))+C322*Inputs!$B$12,F321))</f>
        <v>0</v>
      </c>
      <c r="G322" s="6">
        <f>IF(Inputs!$B$26&lt;&gt;"Ready","FIX INPUTS",IF(A322&lt;=(Inputs!D$17-Inputs!$B$4)*12,G321*(1+(((1+Inputs!D$21)*(1-Inputs!D$22))^(1/12)-1))+C322*Inputs!$B$13,G321))</f>
        <v>0</v>
      </c>
      <c r="H322" s="6">
        <f>IF(Inputs!$B$26&lt;&gt;"Ready","FIX INPUTS",SUM(E322:G322))</f>
        <v>0</v>
      </c>
      <c r="I322" s="6">
        <f>IF(Inputs!$B$26&lt;&gt;"Ready","FIX INPUTS",H322/(1+Inputs!D$23)^(MIN(A322,(Inputs!D$17-Inputs!$B$4)*12)/12))</f>
        <v>0</v>
      </c>
      <c r="J322" s="6">
        <f>IF(Inputs!$B$26&lt;&gt;"Ready","FIX INPUTS",C322+J321)</f>
        <v>0</v>
      </c>
      <c r="K322" s="6">
        <f>IF(Inputs!$B$26&lt;&gt;"Ready","FIX INPUTS",D322+K321)</f>
        <v>0</v>
      </c>
    </row>
    <row r="323" spans="1:11" ht="27.95" customHeight="1" x14ac:dyDescent="0.25">
      <c r="A323" s="1">
        <v>318</v>
      </c>
      <c r="B323" s="1">
        <f>IF(Inputs!$B$26&lt;&gt;"Ready","FIX INPUTS",Inputs!$B$4+A323/12)</f>
        <v>66.5</v>
      </c>
      <c r="C323" s="6">
        <f>IF(Inputs!$B$26&lt;&gt;"Ready","FIX INPUTS",IF(A323&lt;=(Inputs!D$17-Inputs!$B$4)*12,Inputs!D$18*(1+Inputs!D$20)^INT((A323-1)/12),0))</f>
        <v>0</v>
      </c>
      <c r="D323" s="6">
        <f>IF(Inputs!$B$26&lt;&gt;"Ready","FIX INPUTS",IF(A323&lt;=(Inputs!D$17-Inputs!$B$4)*12,Inputs!D$19,0))</f>
        <v>0</v>
      </c>
      <c r="E323" s="6">
        <f>IF(Inputs!$B$26&lt;&gt;"Ready","FIX INPUTS",IF(A323&lt;=(Inputs!D$17-Inputs!$B$4)*12,E322*(1+(((1+Inputs!D$21)*(1-Inputs!D$22))^(1/12)-1))+C323*Inputs!$B$11+D323,E322))</f>
        <v>0</v>
      </c>
      <c r="F323" s="6">
        <f>IF(Inputs!$B$26&lt;&gt;"Ready","FIX INPUTS",IF(A323&lt;=(Inputs!D$17-Inputs!$B$4)*12,F322*(1+(((1+Inputs!D$21)*(1-Inputs!D$22))^(1/12)-1))+C323*Inputs!$B$12,F322))</f>
        <v>0</v>
      </c>
      <c r="G323" s="6">
        <f>IF(Inputs!$B$26&lt;&gt;"Ready","FIX INPUTS",IF(A323&lt;=(Inputs!D$17-Inputs!$B$4)*12,G322*(1+(((1+Inputs!D$21)*(1-Inputs!D$22))^(1/12)-1))+C323*Inputs!$B$13,G322))</f>
        <v>0</v>
      </c>
      <c r="H323" s="6">
        <f>IF(Inputs!$B$26&lt;&gt;"Ready","FIX INPUTS",SUM(E323:G323))</f>
        <v>0</v>
      </c>
      <c r="I323" s="6">
        <f>IF(Inputs!$B$26&lt;&gt;"Ready","FIX INPUTS",H323/(1+Inputs!D$23)^(MIN(A323,(Inputs!D$17-Inputs!$B$4)*12)/12))</f>
        <v>0</v>
      </c>
      <c r="J323" s="6">
        <f>IF(Inputs!$B$26&lt;&gt;"Ready","FIX INPUTS",C323+J322)</f>
        <v>0</v>
      </c>
      <c r="K323" s="6">
        <f>IF(Inputs!$B$26&lt;&gt;"Ready","FIX INPUTS",D323+K322)</f>
        <v>0</v>
      </c>
    </row>
    <row r="324" spans="1:11" ht="27.95" customHeight="1" x14ac:dyDescent="0.25">
      <c r="A324" s="1">
        <v>319</v>
      </c>
      <c r="B324" s="1">
        <f>IF(Inputs!$B$26&lt;&gt;"Ready","FIX INPUTS",Inputs!$B$4+A324/12)</f>
        <v>66.583333333333329</v>
      </c>
      <c r="C324" s="6">
        <f>IF(Inputs!$B$26&lt;&gt;"Ready","FIX INPUTS",IF(A324&lt;=(Inputs!D$17-Inputs!$B$4)*12,Inputs!D$18*(1+Inputs!D$20)^INT((A324-1)/12),0))</f>
        <v>0</v>
      </c>
      <c r="D324" s="6">
        <f>IF(Inputs!$B$26&lt;&gt;"Ready","FIX INPUTS",IF(A324&lt;=(Inputs!D$17-Inputs!$B$4)*12,Inputs!D$19,0))</f>
        <v>0</v>
      </c>
      <c r="E324" s="6">
        <f>IF(Inputs!$B$26&lt;&gt;"Ready","FIX INPUTS",IF(A324&lt;=(Inputs!D$17-Inputs!$B$4)*12,E323*(1+(((1+Inputs!D$21)*(1-Inputs!D$22))^(1/12)-1))+C324*Inputs!$B$11+D324,E323))</f>
        <v>0</v>
      </c>
      <c r="F324" s="6">
        <f>IF(Inputs!$B$26&lt;&gt;"Ready","FIX INPUTS",IF(A324&lt;=(Inputs!D$17-Inputs!$B$4)*12,F323*(1+(((1+Inputs!D$21)*(1-Inputs!D$22))^(1/12)-1))+C324*Inputs!$B$12,F323))</f>
        <v>0</v>
      </c>
      <c r="G324" s="6">
        <f>IF(Inputs!$B$26&lt;&gt;"Ready","FIX INPUTS",IF(A324&lt;=(Inputs!D$17-Inputs!$B$4)*12,G323*(1+(((1+Inputs!D$21)*(1-Inputs!D$22))^(1/12)-1))+C324*Inputs!$B$13,G323))</f>
        <v>0</v>
      </c>
      <c r="H324" s="6">
        <f>IF(Inputs!$B$26&lt;&gt;"Ready","FIX INPUTS",SUM(E324:G324))</f>
        <v>0</v>
      </c>
      <c r="I324" s="6">
        <f>IF(Inputs!$B$26&lt;&gt;"Ready","FIX INPUTS",H324/(1+Inputs!D$23)^(MIN(A324,(Inputs!D$17-Inputs!$B$4)*12)/12))</f>
        <v>0</v>
      </c>
      <c r="J324" s="6">
        <f>IF(Inputs!$B$26&lt;&gt;"Ready","FIX INPUTS",C324+J323)</f>
        <v>0</v>
      </c>
      <c r="K324" s="6">
        <f>IF(Inputs!$B$26&lt;&gt;"Ready","FIX INPUTS",D324+K323)</f>
        <v>0</v>
      </c>
    </row>
    <row r="325" spans="1:11" ht="27.95" customHeight="1" x14ac:dyDescent="0.25">
      <c r="A325" s="1">
        <v>320</v>
      </c>
      <c r="B325" s="1">
        <f>IF(Inputs!$B$26&lt;&gt;"Ready","FIX INPUTS",Inputs!$B$4+A325/12)</f>
        <v>66.666666666666671</v>
      </c>
      <c r="C325" s="6">
        <f>IF(Inputs!$B$26&lt;&gt;"Ready","FIX INPUTS",IF(A325&lt;=(Inputs!D$17-Inputs!$B$4)*12,Inputs!D$18*(1+Inputs!D$20)^INT((A325-1)/12),0))</f>
        <v>0</v>
      </c>
      <c r="D325" s="6">
        <f>IF(Inputs!$B$26&lt;&gt;"Ready","FIX INPUTS",IF(A325&lt;=(Inputs!D$17-Inputs!$B$4)*12,Inputs!D$19,0))</f>
        <v>0</v>
      </c>
      <c r="E325" s="6">
        <f>IF(Inputs!$B$26&lt;&gt;"Ready","FIX INPUTS",IF(A325&lt;=(Inputs!D$17-Inputs!$B$4)*12,E324*(1+(((1+Inputs!D$21)*(1-Inputs!D$22))^(1/12)-1))+C325*Inputs!$B$11+D325,E324))</f>
        <v>0</v>
      </c>
      <c r="F325" s="6">
        <f>IF(Inputs!$B$26&lt;&gt;"Ready","FIX INPUTS",IF(A325&lt;=(Inputs!D$17-Inputs!$B$4)*12,F324*(1+(((1+Inputs!D$21)*(1-Inputs!D$22))^(1/12)-1))+C325*Inputs!$B$12,F324))</f>
        <v>0</v>
      </c>
      <c r="G325" s="6">
        <f>IF(Inputs!$B$26&lt;&gt;"Ready","FIX INPUTS",IF(A325&lt;=(Inputs!D$17-Inputs!$B$4)*12,G324*(1+(((1+Inputs!D$21)*(1-Inputs!D$22))^(1/12)-1))+C325*Inputs!$B$13,G324))</f>
        <v>0</v>
      </c>
      <c r="H325" s="6">
        <f>IF(Inputs!$B$26&lt;&gt;"Ready","FIX INPUTS",SUM(E325:G325))</f>
        <v>0</v>
      </c>
      <c r="I325" s="6">
        <f>IF(Inputs!$B$26&lt;&gt;"Ready","FIX INPUTS",H325/(1+Inputs!D$23)^(MIN(A325,(Inputs!D$17-Inputs!$B$4)*12)/12))</f>
        <v>0</v>
      </c>
      <c r="J325" s="6">
        <f>IF(Inputs!$B$26&lt;&gt;"Ready","FIX INPUTS",C325+J324)</f>
        <v>0</v>
      </c>
      <c r="K325" s="6">
        <f>IF(Inputs!$B$26&lt;&gt;"Ready","FIX INPUTS",D325+K324)</f>
        <v>0</v>
      </c>
    </row>
    <row r="326" spans="1:11" ht="27.95" customHeight="1" x14ac:dyDescent="0.25">
      <c r="A326" s="1">
        <v>321</v>
      </c>
      <c r="B326" s="1">
        <f>IF(Inputs!$B$26&lt;&gt;"Ready","FIX INPUTS",Inputs!$B$4+A326/12)</f>
        <v>66.75</v>
      </c>
      <c r="C326" s="6">
        <f>IF(Inputs!$B$26&lt;&gt;"Ready","FIX INPUTS",IF(A326&lt;=(Inputs!D$17-Inputs!$B$4)*12,Inputs!D$18*(1+Inputs!D$20)^INT((A326-1)/12),0))</f>
        <v>0</v>
      </c>
      <c r="D326" s="6">
        <f>IF(Inputs!$B$26&lt;&gt;"Ready","FIX INPUTS",IF(A326&lt;=(Inputs!D$17-Inputs!$B$4)*12,Inputs!D$19,0))</f>
        <v>0</v>
      </c>
      <c r="E326" s="6">
        <f>IF(Inputs!$B$26&lt;&gt;"Ready","FIX INPUTS",IF(A326&lt;=(Inputs!D$17-Inputs!$B$4)*12,E325*(1+(((1+Inputs!D$21)*(1-Inputs!D$22))^(1/12)-1))+C326*Inputs!$B$11+D326,E325))</f>
        <v>0</v>
      </c>
      <c r="F326" s="6">
        <f>IF(Inputs!$B$26&lt;&gt;"Ready","FIX INPUTS",IF(A326&lt;=(Inputs!D$17-Inputs!$B$4)*12,F325*(1+(((1+Inputs!D$21)*(1-Inputs!D$22))^(1/12)-1))+C326*Inputs!$B$12,F325))</f>
        <v>0</v>
      </c>
      <c r="G326" s="6">
        <f>IF(Inputs!$B$26&lt;&gt;"Ready","FIX INPUTS",IF(A326&lt;=(Inputs!D$17-Inputs!$B$4)*12,G325*(1+(((1+Inputs!D$21)*(1-Inputs!D$22))^(1/12)-1))+C326*Inputs!$B$13,G325))</f>
        <v>0</v>
      </c>
      <c r="H326" s="6">
        <f>IF(Inputs!$B$26&lt;&gt;"Ready","FIX INPUTS",SUM(E326:G326))</f>
        <v>0</v>
      </c>
      <c r="I326" s="6">
        <f>IF(Inputs!$B$26&lt;&gt;"Ready","FIX INPUTS",H326/(1+Inputs!D$23)^(MIN(A326,(Inputs!D$17-Inputs!$B$4)*12)/12))</f>
        <v>0</v>
      </c>
      <c r="J326" s="6">
        <f>IF(Inputs!$B$26&lt;&gt;"Ready","FIX INPUTS",C326+J325)</f>
        <v>0</v>
      </c>
      <c r="K326" s="6">
        <f>IF(Inputs!$B$26&lt;&gt;"Ready","FIX INPUTS",D326+K325)</f>
        <v>0</v>
      </c>
    </row>
    <row r="327" spans="1:11" ht="27.95" customHeight="1" x14ac:dyDescent="0.25">
      <c r="A327" s="1">
        <v>322</v>
      </c>
      <c r="B327" s="1">
        <f>IF(Inputs!$B$26&lt;&gt;"Ready","FIX INPUTS",Inputs!$B$4+A327/12)</f>
        <v>66.833333333333329</v>
      </c>
      <c r="C327" s="6">
        <f>IF(Inputs!$B$26&lt;&gt;"Ready","FIX INPUTS",IF(A327&lt;=(Inputs!D$17-Inputs!$B$4)*12,Inputs!D$18*(1+Inputs!D$20)^INT((A327-1)/12),0))</f>
        <v>0</v>
      </c>
      <c r="D327" s="6">
        <f>IF(Inputs!$B$26&lt;&gt;"Ready","FIX INPUTS",IF(A327&lt;=(Inputs!D$17-Inputs!$B$4)*12,Inputs!D$19,0))</f>
        <v>0</v>
      </c>
      <c r="E327" s="6">
        <f>IF(Inputs!$B$26&lt;&gt;"Ready","FIX INPUTS",IF(A327&lt;=(Inputs!D$17-Inputs!$B$4)*12,E326*(1+(((1+Inputs!D$21)*(1-Inputs!D$22))^(1/12)-1))+C327*Inputs!$B$11+D327,E326))</f>
        <v>0</v>
      </c>
      <c r="F327" s="6">
        <f>IF(Inputs!$B$26&lt;&gt;"Ready","FIX INPUTS",IF(A327&lt;=(Inputs!D$17-Inputs!$B$4)*12,F326*(1+(((1+Inputs!D$21)*(1-Inputs!D$22))^(1/12)-1))+C327*Inputs!$B$12,F326))</f>
        <v>0</v>
      </c>
      <c r="G327" s="6">
        <f>IF(Inputs!$B$26&lt;&gt;"Ready","FIX INPUTS",IF(A327&lt;=(Inputs!D$17-Inputs!$B$4)*12,G326*(1+(((1+Inputs!D$21)*(1-Inputs!D$22))^(1/12)-1))+C327*Inputs!$B$13,G326))</f>
        <v>0</v>
      </c>
      <c r="H327" s="6">
        <f>IF(Inputs!$B$26&lt;&gt;"Ready","FIX INPUTS",SUM(E327:G327))</f>
        <v>0</v>
      </c>
      <c r="I327" s="6">
        <f>IF(Inputs!$B$26&lt;&gt;"Ready","FIX INPUTS",H327/(1+Inputs!D$23)^(MIN(A327,(Inputs!D$17-Inputs!$B$4)*12)/12))</f>
        <v>0</v>
      </c>
      <c r="J327" s="6">
        <f>IF(Inputs!$B$26&lt;&gt;"Ready","FIX INPUTS",C327+J326)</f>
        <v>0</v>
      </c>
      <c r="K327" s="6">
        <f>IF(Inputs!$B$26&lt;&gt;"Ready","FIX INPUTS",D327+K326)</f>
        <v>0</v>
      </c>
    </row>
    <row r="328" spans="1:11" ht="27.95" customHeight="1" x14ac:dyDescent="0.25">
      <c r="A328" s="1">
        <v>323</v>
      </c>
      <c r="B328" s="1">
        <f>IF(Inputs!$B$26&lt;&gt;"Ready","FIX INPUTS",Inputs!$B$4+A328/12)</f>
        <v>66.916666666666671</v>
      </c>
      <c r="C328" s="6">
        <f>IF(Inputs!$B$26&lt;&gt;"Ready","FIX INPUTS",IF(A328&lt;=(Inputs!D$17-Inputs!$B$4)*12,Inputs!D$18*(1+Inputs!D$20)^INT((A328-1)/12),0))</f>
        <v>0</v>
      </c>
      <c r="D328" s="6">
        <f>IF(Inputs!$B$26&lt;&gt;"Ready","FIX INPUTS",IF(A328&lt;=(Inputs!D$17-Inputs!$B$4)*12,Inputs!D$19,0))</f>
        <v>0</v>
      </c>
      <c r="E328" s="6">
        <f>IF(Inputs!$B$26&lt;&gt;"Ready","FIX INPUTS",IF(A328&lt;=(Inputs!D$17-Inputs!$B$4)*12,E327*(1+(((1+Inputs!D$21)*(1-Inputs!D$22))^(1/12)-1))+C328*Inputs!$B$11+D328,E327))</f>
        <v>0</v>
      </c>
      <c r="F328" s="6">
        <f>IF(Inputs!$B$26&lt;&gt;"Ready","FIX INPUTS",IF(A328&lt;=(Inputs!D$17-Inputs!$B$4)*12,F327*(1+(((1+Inputs!D$21)*(1-Inputs!D$22))^(1/12)-1))+C328*Inputs!$B$12,F327))</f>
        <v>0</v>
      </c>
      <c r="G328" s="6">
        <f>IF(Inputs!$B$26&lt;&gt;"Ready","FIX INPUTS",IF(A328&lt;=(Inputs!D$17-Inputs!$B$4)*12,G327*(1+(((1+Inputs!D$21)*(1-Inputs!D$22))^(1/12)-1))+C328*Inputs!$B$13,G327))</f>
        <v>0</v>
      </c>
      <c r="H328" s="6">
        <f>IF(Inputs!$B$26&lt;&gt;"Ready","FIX INPUTS",SUM(E328:G328))</f>
        <v>0</v>
      </c>
      <c r="I328" s="6">
        <f>IF(Inputs!$B$26&lt;&gt;"Ready","FIX INPUTS",H328/(1+Inputs!D$23)^(MIN(A328,(Inputs!D$17-Inputs!$B$4)*12)/12))</f>
        <v>0</v>
      </c>
      <c r="J328" s="6">
        <f>IF(Inputs!$B$26&lt;&gt;"Ready","FIX INPUTS",C328+J327)</f>
        <v>0</v>
      </c>
      <c r="K328" s="6">
        <f>IF(Inputs!$B$26&lt;&gt;"Ready","FIX INPUTS",D328+K327)</f>
        <v>0</v>
      </c>
    </row>
    <row r="329" spans="1:11" ht="27.95" customHeight="1" x14ac:dyDescent="0.25">
      <c r="A329" s="1">
        <v>324</v>
      </c>
      <c r="B329" s="1">
        <f>IF(Inputs!$B$26&lt;&gt;"Ready","FIX INPUTS",Inputs!$B$4+A329/12)</f>
        <v>67</v>
      </c>
      <c r="C329" s="6">
        <f>IF(Inputs!$B$26&lt;&gt;"Ready","FIX INPUTS",IF(A329&lt;=(Inputs!D$17-Inputs!$B$4)*12,Inputs!D$18*(1+Inputs!D$20)^INT((A329-1)/12),0))</f>
        <v>0</v>
      </c>
      <c r="D329" s="6">
        <f>IF(Inputs!$B$26&lt;&gt;"Ready","FIX INPUTS",IF(A329&lt;=(Inputs!D$17-Inputs!$B$4)*12,Inputs!D$19,0))</f>
        <v>0</v>
      </c>
      <c r="E329" s="6">
        <f>IF(Inputs!$B$26&lt;&gt;"Ready","FIX INPUTS",IF(A329&lt;=(Inputs!D$17-Inputs!$B$4)*12,E328*(1+(((1+Inputs!D$21)*(1-Inputs!D$22))^(1/12)-1))+C329*Inputs!$B$11+D329,E328))</f>
        <v>0</v>
      </c>
      <c r="F329" s="6">
        <f>IF(Inputs!$B$26&lt;&gt;"Ready","FIX INPUTS",IF(A329&lt;=(Inputs!D$17-Inputs!$B$4)*12,F328*(1+(((1+Inputs!D$21)*(1-Inputs!D$22))^(1/12)-1))+C329*Inputs!$B$12,F328))</f>
        <v>0</v>
      </c>
      <c r="G329" s="6">
        <f>IF(Inputs!$B$26&lt;&gt;"Ready","FIX INPUTS",IF(A329&lt;=(Inputs!D$17-Inputs!$B$4)*12,G328*(1+(((1+Inputs!D$21)*(1-Inputs!D$22))^(1/12)-1))+C329*Inputs!$B$13,G328))</f>
        <v>0</v>
      </c>
      <c r="H329" s="6">
        <f>IF(Inputs!$B$26&lt;&gt;"Ready","FIX INPUTS",SUM(E329:G329))</f>
        <v>0</v>
      </c>
      <c r="I329" s="6">
        <f>IF(Inputs!$B$26&lt;&gt;"Ready","FIX INPUTS",H329/(1+Inputs!D$23)^(MIN(A329,(Inputs!D$17-Inputs!$B$4)*12)/12))</f>
        <v>0</v>
      </c>
      <c r="J329" s="6">
        <f>IF(Inputs!$B$26&lt;&gt;"Ready","FIX INPUTS",C329+J328)</f>
        <v>0</v>
      </c>
      <c r="K329" s="6">
        <f>IF(Inputs!$B$26&lt;&gt;"Ready","FIX INPUTS",D329+K328)</f>
        <v>0</v>
      </c>
    </row>
    <row r="330" spans="1:11" ht="27.95" customHeight="1" x14ac:dyDescent="0.25">
      <c r="A330" s="1">
        <v>325</v>
      </c>
      <c r="B330" s="1">
        <f>IF(Inputs!$B$26&lt;&gt;"Ready","FIX INPUTS",Inputs!$B$4+A330/12)</f>
        <v>67.083333333333329</v>
      </c>
      <c r="C330" s="6">
        <f>IF(Inputs!$B$26&lt;&gt;"Ready","FIX INPUTS",IF(A330&lt;=(Inputs!D$17-Inputs!$B$4)*12,Inputs!D$18*(1+Inputs!D$20)^INT((A330-1)/12),0))</f>
        <v>0</v>
      </c>
      <c r="D330" s="6">
        <f>IF(Inputs!$B$26&lt;&gt;"Ready","FIX INPUTS",IF(A330&lt;=(Inputs!D$17-Inputs!$B$4)*12,Inputs!D$19,0))</f>
        <v>0</v>
      </c>
      <c r="E330" s="6">
        <f>IF(Inputs!$B$26&lt;&gt;"Ready","FIX INPUTS",IF(A330&lt;=(Inputs!D$17-Inputs!$B$4)*12,E329*(1+(((1+Inputs!D$21)*(1-Inputs!D$22))^(1/12)-1))+C330*Inputs!$B$11+D330,E329))</f>
        <v>0</v>
      </c>
      <c r="F330" s="6">
        <f>IF(Inputs!$B$26&lt;&gt;"Ready","FIX INPUTS",IF(A330&lt;=(Inputs!D$17-Inputs!$B$4)*12,F329*(1+(((1+Inputs!D$21)*(1-Inputs!D$22))^(1/12)-1))+C330*Inputs!$B$12,F329))</f>
        <v>0</v>
      </c>
      <c r="G330" s="6">
        <f>IF(Inputs!$B$26&lt;&gt;"Ready","FIX INPUTS",IF(A330&lt;=(Inputs!D$17-Inputs!$B$4)*12,G329*(1+(((1+Inputs!D$21)*(1-Inputs!D$22))^(1/12)-1))+C330*Inputs!$B$13,G329))</f>
        <v>0</v>
      </c>
      <c r="H330" s="6">
        <f>IF(Inputs!$B$26&lt;&gt;"Ready","FIX INPUTS",SUM(E330:G330))</f>
        <v>0</v>
      </c>
      <c r="I330" s="6">
        <f>IF(Inputs!$B$26&lt;&gt;"Ready","FIX INPUTS",H330/(1+Inputs!D$23)^(MIN(A330,(Inputs!D$17-Inputs!$B$4)*12)/12))</f>
        <v>0</v>
      </c>
      <c r="J330" s="6">
        <f>IF(Inputs!$B$26&lt;&gt;"Ready","FIX INPUTS",C330+J329)</f>
        <v>0</v>
      </c>
      <c r="K330" s="6">
        <f>IF(Inputs!$B$26&lt;&gt;"Ready","FIX INPUTS",D330+K329)</f>
        <v>0</v>
      </c>
    </row>
    <row r="331" spans="1:11" ht="27.95" customHeight="1" x14ac:dyDescent="0.25">
      <c r="A331" s="1">
        <v>326</v>
      </c>
      <c r="B331" s="1">
        <f>IF(Inputs!$B$26&lt;&gt;"Ready","FIX INPUTS",Inputs!$B$4+A331/12)</f>
        <v>67.166666666666671</v>
      </c>
      <c r="C331" s="6">
        <f>IF(Inputs!$B$26&lt;&gt;"Ready","FIX INPUTS",IF(A331&lt;=(Inputs!D$17-Inputs!$B$4)*12,Inputs!D$18*(1+Inputs!D$20)^INT((A331-1)/12),0))</f>
        <v>0</v>
      </c>
      <c r="D331" s="6">
        <f>IF(Inputs!$B$26&lt;&gt;"Ready","FIX INPUTS",IF(A331&lt;=(Inputs!D$17-Inputs!$B$4)*12,Inputs!D$19,0))</f>
        <v>0</v>
      </c>
      <c r="E331" s="6">
        <f>IF(Inputs!$B$26&lt;&gt;"Ready","FIX INPUTS",IF(A331&lt;=(Inputs!D$17-Inputs!$B$4)*12,E330*(1+(((1+Inputs!D$21)*(1-Inputs!D$22))^(1/12)-1))+C331*Inputs!$B$11+D331,E330))</f>
        <v>0</v>
      </c>
      <c r="F331" s="6">
        <f>IF(Inputs!$B$26&lt;&gt;"Ready","FIX INPUTS",IF(A331&lt;=(Inputs!D$17-Inputs!$B$4)*12,F330*(1+(((1+Inputs!D$21)*(1-Inputs!D$22))^(1/12)-1))+C331*Inputs!$B$12,F330))</f>
        <v>0</v>
      </c>
      <c r="G331" s="6">
        <f>IF(Inputs!$B$26&lt;&gt;"Ready","FIX INPUTS",IF(A331&lt;=(Inputs!D$17-Inputs!$B$4)*12,G330*(1+(((1+Inputs!D$21)*(1-Inputs!D$22))^(1/12)-1))+C331*Inputs!$B$13,G330))</f>
        <v>0</v>
      </c>
      <c r="H331" s="6">
        <f>IF(Inputs!$B$26&lt;&gt;"Ready","FIX INPUTS",SUM(E331:G331))</f>
        <v>0</v>
      </c>
      <c r="I331" s="6">
        <f>IF(Inputs!$B$26&lt;&gt;"Ready","FIX INPUTS",H331/(1+Inputs!D$23)^(MIN(A331,(Inputs!D$17-Inputs!$B$4)*12)/12))</f>
        <v>0</v>
      </c>
      <c r="J331" s="6">
        <f>IF(Inputs!$B$26&lt;&gt;"Ready","FIX INPUTS",C331+J330)</f>
        <v>0</v>
      </c>
      <c r="K331" s="6">
        <f>IF(Inputs!$B$26&lt;&gt;"Ready","FIX INPUTS",D331+K330)</f>
        <v>0</v>
      </c>
    </row>
    <row r="332" spans="1:11" ht="27.95" customHeight="1" x14ac:dyDescent="0.25">
      <c r="A332" s="1">
        <v>327</v>
      </c>
      <c r="B332" s="1">
        <f>IF(Inputs!$B$26&lt;&gt;"Ready","FIX INPUTS",Inputs!$B$4+A332/12)</f>
        <v>67.25</v>
      </c>
      <c r="C332" s="6">
        <f>IF(Inputs!$B$26&lt;&gt;"Ready","FIX INPUTS",IF(A332&lt;=(Inputs!D$17-Inputs!$B$4)*12,Inputs!D$18*(1+Inputs!D$20)^INT((A332-1)/12),0))</f>
        <v>0</v>
      </c>
      <c r="D332" s="6">
        <f>IF(Inputs!$B$26&lt;&gt;"Ready","FIX INPUTS",IF(A332&lt;=(Inputs!D$17-Inputs!$B$4)*12,Inputs!D$19,0))</f>
        <v>0</v>
      </c>
      <c r="E332" s="6">
        <f>IF(Inputs!$B$26&lt;&gt;"Ready","FIX INPUTS",IF(A332&lt;=(Inputs!D$17-Inputs!$B$4)*12,E331*(1+(((1+Inputs!D$21)*(1-Inputs!D$22))^(1/12)-1))+C332*Inputs!$B$11+D332,E331))</f>
        <v>0</v>
      </c>
      <c r="F332" s="6">
        <f>IF(Inputs!$B$26&lt;&gt;"Ready","FIX INPUTS",IF(A332&lt;=(Inputs!D$17-Inputs!$B$4)*12,F331*(1+(((1+Inputs!D$21)*(1-Inputs!D$22))^(1/12)-1))+C332*Inputs!$B$12,F331))</f>
        <v>0</v>
      </c>
      <c r="G332" s="6">
        <f>IF(Inputs!$B$26&lt;&gt;"Ready","FIX INPUTS",IF(A332&lt;=(Inputs!D$17-Inputs!$B$4)*12,G331*(1+(((1+Inputs!D$21)*(1-Inputs!D$22))^(1/12)-1))+C332*Inputs!$B$13,G331))</f>
        <v>0</v>
      </c>
      <c r="H332" s="6">
        <f>IF(Inputs!$B$26&lt;&gt;"Ready","FIX INPUTS",SUM(E332:G332))</f>
        <v>0</v>
      </c>
      <c r="I332" s="6">
        <f>IF(Inputs!$B$26&lt;&gt;"Ready","FIX INPUTS",H332/(1+Inputs!D$23)^(MIN(A332,(Inputs!D$17-Inputs!$B$4)*12)/12))</f>
        <v>0</v>
      </c>
      <c r="J332" s="6">
        <f>IF(Inputs!$B$26&lt;&gt;"Ready","FIX INPUTS",C332+J331)</f>
        <v>0</v>
      </c>
      <c r="K332" s="6">
        <f>IF(Inputs!$B$26&lt;&gt;"Ready","FIX INPUTS",D332+K331)</f>
        <v>0</v>
      </c>
    </row>
    <row r="333" spans="1:11" ht="27.95" customHeight="1" x14ac:dyDescent="0.25">
      <c r="A333" s="1">
        <v>328</v>
      </c>
      <c r="B333" s="1">
        <f>IF(Inputs!$B$26&lt;&gt;"Ready","FIX INPUTS",Inputs!$B$4+A333/12)</f>
        <v>67.333333333333329</v>
      </c>
      <c r="C333" s="6">
        <f>IF(Inputs!$B$26&lt;&gt;"Ready","FIX INPUTS",IF(A333&lt;=(Inputs!D$17-Inputs!$B$4)*12,Inputs!D$18*(1+Inputs!D$20)^INT((A333-1)/12),0))</f>
        <v>0</v>
      </c>
      <c r="D333" s="6">
        <f>IF(Inputs!$B$26&lt;&gt;"Ready","FIX INPUTS",IF(A333&lt;=(Inputs!D$17-Inputs!$B$4)*12,Inputs!D$19,0))</f>
        <v>0</v>
      </c>
      <c r="E333" s="6">
        <f>IF(Inputs!$B$26&lt;&gt;"Ready","FIX INPUTS",IF(A333&lt;=(Inputs!D$17-Inputs!$B$4)*12,E332*(1+(((1+Inputs!D$21)*(1-Inputs!D$22))^(1/12)-1))+C333*Inputs!$B$11+D333,E332))</f>
        <v>0</v>
      </c>
      <c r="F333" s="6">
        <f>IF(Inputs!$B$26&lt;&gt;"Ready","FIX INPUTS",IF(A333&lt;=(Inputs!D$17-Inputs!$B$4)*12,F332*(1+(((1+Inputs!D$21)*(1-Inputs!D$22))^(1/12)-1))+C333*Inputs!$B$12,F332))</f>
        <v>0</v>
      </c>
      <c r="G333" s="6">
        <f>IF(Inputs!$B$26&lt;&gt;"Ready","FIX INPUTS",IF(A333&lt;=(Inputs!D$17-Inputs!$B$4)*12,G332*(1+(((1+Inputs!D$21)*(1-Inputs!D$22))^(1/12)-1))+C333*Inputs!$B$13,G332))</f>
        <v>0</v>
      </c>
      <c r="H333" s="6">
        <f>IF(Inputs!$B$26&lt;&gt;"Ready","FIX INPUTS",SUM(E333:G333))</f>
        <v>0</v>
      </c>
      <c r="I333" s="6">
        <f>IF(Inputs!$B$26&lt;&gt;"Ready","FIX INPUTS",H333/(1+Inputs!D$23)^(MIN(A333,(Inputs!D$17-Inputs!$B$4)*12)/12))</f>
        <v>0</v>
      </c>
      <c r="J333" s="6">
        <f>IF(Inputs!$B$26&lt;&gt;"Ready","FIX INPUTS",C333+J332)</f>
        <v>0</v>
      </c>
      <c r="K333" s="6">
        <f>IF(Inputs!$B$26&lt;&gt;"Ready","FIX INPUTS",D333+K332)</f>
        <v>0</v>
      </c>
    </row>
    <row r="334" spans="1:11" ht="27.95" customHeight="1" x14ac:dyDescent="0.25">
      <c r="A334" s="1">
        <v>329</v>
      </c>
      <c r="B334" s="1">
        <f>IF(Inputs!$B$26&lt;&gt;"Ready","FIX INPUTS",Inputs!$B$4+A334/12)</f>
        <v>67.416666666666671</v>
      </c>
      <c r="C334" s="6">
        <f>IF(Inputs!$B$26&lt;&gt;"Ready","FIX INPUTS",IF(A334&lt;=(Inputs!D$17-Inputs!$B$4)*12,Inputs!D$18*(1+Inputs!D$20)^INT((A334-1)/12),0))</f>
        <v>0</v>
      </c>
      <c r="D334" s="6">
        <f>IF(Inputs!$B$26&lt;&gt;"Ready","FIX INPUTS",IF(A334&lt;=(Inputs!D$17-Inputs!$B$4)*12,Inputs!D$19,0))</f>
        <v>0</v>
      </c>
      <c r="E334" s="6">
        <f>IF(Inputs!$B$26&lt;&gt;"Ready","FIX INPUTS",IF(A334&lt;=(Inputs!D$17-Inputs!$B$4)*12,E333*(1+(((1+Inputs!D$21)*(1-Inputs!D$22))^(1/12)-1))+C334*Inputs!$B$11+D334,E333))</f>
        <v>0</v>
      </c>
      <c r="F334" s="6">
        <f>IF(Inputs!$B$26&lt;&gt;"Ready","FIX INPUTS",IF(A334&lt;=(Inputs!D$17-Inputs!$B$4)*12,F333*(1+(((1+Inputs!D$21)*(1-Inputs!D$22))^(1/12)-1))+C334*Inputs!$B$12,F333))</f>
        <v>0</v>
      </c>
      <c r="G334" s="6">
        <f>IF(Inputs!$B$26&lt;&gt;"Ready","FIX INPUTS",IF(A334&lt;=(Inputs!D$17-Inputs!$B$4)*12,G333*(1+(((1+Inputs!D$21)*(1-Inputs!D$22))^(1/12)-1))+C334*Inputs!$B$13,G333))</f>
        <v>0</v>
      </c>
      <c r="H334" s="6">
        <f>IF(Inputs!$B$26&lt;&gt;"Ready","FIX INPUTS",SUM(E334:G334))</f>
        <v>0</v>
      </c>
      <c r="I334" s="6">
        <f>IF(Inputs!$B$26&lt;&gt;"Ready","FIX INPUTS",H334/(1+Inputs!D$23)^(MIN(A334,(Inputs!D$17-Inputs!$B$4)*12)/12))</f>
        <v>0</v>
      </c>
      <c r="J334" s="6">
        <f>IF(Inputs!$B$26&lt;&gt;"Ready","FIX INPUTS",C334+J333)</f>
        <v>0</v>
      </c>
      <c r="K334" s="6">
        <f>IF(Inputs!$B$26&lt;&gt;"Ready","FIX INPUTS",D334+K333)</f>
        <v>0</v>
      </c>
    </row>
    <row r="335" spans="1:11" ht="27.95" customHeight="1" x14ac:dyDescent="0.25">
      <c r="A335" s="1">
        <v>330</v>
      </c>
      <c r="B335" s="1">
        <f>IF(Inputs!$B$26&lt;&gt;"Ready","FIX INPUTS",Inputs!$B$4+A335/12)</f>
        <v>67.5</v>
      </c>
      <c r="C335" s="6">
        <f>IF(Inputs!$B$26&lt;&gt;"Ready","FIX INPUTS",IF(A335&lt;=(Inputs!D$17-Inputs!$B$4)*12,Inputs!D$18*(1+Inputs!D$20)^INT((A335-1)/12),0))</f>
        <v>0</v>
      </c>
      <c r="D335" s="6">
        <f>IF(Inputs!$B$26&lt;&gt;"Ready","FIX INPUTS",IF(A335&lt;=(Inputs!D$17-Inputs!$B$4)*12,Inputs!D$19,0))</f>
        <v>0</v>
      </c>
      <c r="E335" s="6">
        <f>IF(Inputs!$B$26&lt;&gt;"Ready","FIX INPUTS",IF(A335&lt;=(Inputs!D$17-Inputs!$B$4)*12,E334*(1+(((1+Inputs!D$21)*(1-Inputs!D$22))^(1/12)-1))+C335*Inputs!$B$11+D335,E334))</f>
        <v>0</v>
      </c>
      <c r="F335" s="6">
        <f>IF(Inputs!$B$26&lt;&gt;"Ready","FIX INPUTS",IF(A335&lt;=(Inputs!D$17-Inputs!$B$4)*12,F334*(1+(((1+Inputs!D$21)*(1-Inputs!D$22))^(1/12)-1))+C335*Inputs!$B$12,F334))</f>
        <v>0</v>
      </c>
      <c r="G335" s="6">
        <f>IF(Inputs!$B$26&lt;&gt;"Ready","FIX INPUTS",IF(A335&lt;=(Inputs!D$17-Inputs!$B$4)*12,G334*(1+(((1+Inputs!D$21)*(1-Inputs!D$22))^(1/12)-1))+C335*Inputs!$B$13,G334))</f>
        <v>0</v>
      </c>
      <c r="H335" s="6">
        <f>IF(Inputs!$B$26&lt;&gt;"Ready","FIX INPUTS",SUM(E335:G335))</f>
        <v>0</v>
      </c>
      <c r="I335" s="6">
        <f>IF(Inputs!$B$26&lt;&gt;"Ready","FIX INPUTS",H335/(1+Inputs!D$23)^(MIN(A335,(Inputs!D$17-Inputs!$B$4)*12)/12))</f>
        <v>0</v>
      </c>
      <c r="J335" s="6">
        <f>IF(Inputs!$B$26&lt;&gt;"Ready","FIX INPUTS",C335+J334)</f>
        <v>0</v>
      </c>
      <c r="K335" s="6">
        <f>IF(Inputs!$B$26&lt;&gt;"Ready","FIX INPUTS",D335+K334)</f>
        <v>0</v>
      </c>
    </row>
    <row r="336" spans="1:11" ht="27.95" customHeight="1" x14ac:dyDescent="0.25">
      <c r="A336" s="1">
        <v>331</v>
      </c>
      <c r="B336" s="1">
        <f>IF(Inputs!$B$26&lt;&gt;"Ready","FIX INPUTS",Inputs!$B$4+A336/12)</f>
        <v>67.583333333333329</v>
      </c>
      <c r="C336" s="6">
        <f>IF(Inputs!$B$26&lt;&gt;"Ready","FIX INPUTS",IF(A336&lt;=(Inputs!D$17-Inputs!$B$4)*12,Inputs!D$18*(1+Inputs!D$20)^INT((A336-1)/12),0))</f>
        <v>0</v>
      </c>
      <c r="D336" s="6">
        <f>IF(Inputs!$B$26&lt;&gt;"Ready","FIX INPUTS",IF(A336&lt;=(Inputs!D$17-Inputs!$B$4)*12,Inputs!D$19,0))</f>
        <v>0</v>
      </c>
      <c r="E336" s="6">
        <f>IF(Inputs!$B$26&lt;&gt;"Ready","FIX INPUTS",IF(A336&lt;=(Inputs!D$17-Inputs!$B$4)*12,E335*(1+(((1+Inputs!D$21)*(1-Inputs!D$22))^(1/12)-1))+C336*Inputs!$B$11+D336,E335))</f>
        <v>0</v>
      </c>
      <c r="F336" s="6">
        <f>IF(Inputs!$B$26&lt;&gt;"Ready","FIX INPUTS",IF(A336&lt;=(Inputs!D$17-Inputs!$B$4)*12,F335*(1+(((1+Inputs!D$21)*(1-Inputs!D$22))^(1/12)-1))+C336*Inputs!$B$12,F335))</f>
        <v>0</v>
      </c>
      <c r="G336" s="6">
        <f>IF(Inputs!$B$26&lt;&gt;"Ready","FIX INPUTS",IF(A336&lt;=(Inputs!D$17-Inputs!$B$4)*12,G335*(1+(((1+Inputs!D$21)*(1-Inputs!D$22))^(1/12)-1))+C336*Inputs!$B$13,G335))</f>
        <v>0</v>
      </c>
      <c r="H336" s="6">
        <f>IF(Inputs!$B$26&lt;&gt;"Ready","FIX INPUTS",SUM(E336:G336))</f>
        <v>0</v>
      </c>
      <c r="I336" s="6">
        <f>IF(Inputs!$B$26&lt;&gt;"Ready","FIX INPUTS",H336/(1+Inputs!D$23)^(MIN(A336,(Inputs!D$17-Inputs!$B$4)*12)/12))</f>
        <v>0</v>
      </c>
      <c r="J336" s="6">
        <f>IF(Inputs!$B$26&lt;&gt;"Ready","FIX INPUTS",C336+J335)</f>
        <v>0</v>
      </c>
      <c r="K336" s="6">
        <f>IF(Inputs!$B$26&lt;&gt;"Ready","FIX INPUTS",D336+K335)</f>
        <v>0</v>
      </c>
    </row>
    <row r="337" spans="1:11" ht="27.95" customHeight="1" x14ac:dyDescent="0.25">
      <c r="A337" s="1">
        <v>332</v>
      </c>
      <c r="B337" s="1">
        <f>IF(Inputs!$B$26&lt;&gt;"Ready","FIX INPUTS",Inputs!$B$4+A337/12)</f>
        <v>67.666666666666671</v>
      </c>
      <c r="C337" s="6">
        <f>IF(Inputs!$B$26&lt;&gt;"Ready","FIX INPUTS",IF(A337&lt;=(Inputs!D$17-Inputs!$B$4)*12,Inputs!D$18*(1+Inputs!D$20)^INT((A337-1)/12),0))</f>
        <v>0</v>
      </c>
      <c r="D337" s="6">
        <f>IF(Inputs!$B$26&lt;&gt;"Ready","FIX INPUTS",IF(A337&lt;=(Inputs!D$17-Inputs!$B$4)*12,Inputs!D$19,0))</f>
        <v>0</v>
      </c>
      <c r="E337" s="6">
        <f>IF(Inputs!$B$26&lt;&gt;"Ready","FIX INPUTS",IF(A337&lt;=(Inputs!D$17-Inputs!$B$4)*12,E336*(1+(((1+Inputs!D$21)*(1-Inputs!D$22))^(1/12)-1))+C337*Inputs!$B$11+D337,E336))</f>
        <v>0</v>
      </c>
      <c r="F337" s="6">
        <f>IF(Inputs!$B$26&lt;&gt;"Ready","FIX INPUTS",IF(A337&lt;=(Inputs!D$17-Inputs!$B$4)*12,F336*(1+(((1+Inputs!D$21)*(1-Inputs!D$22))^(1/12)-1))+C337*Inputs!$B$12,F336))</f>
        <v>0</v>
      </c>
      <c r="G337" s="6">
        <f>IF(Inputs!$B$26&lt;&gt;"Ready","FIX INPUTS",IF(A337&lt;=(Inputs!D$17-Inputs!$B$4)*12,G336*(1+(((1+Inputs!D$21)*(1-Inputs!D$22))^(1/12)-1))+C337*Inputs!$B$13,G336))</f>
        <v>0</v>
      </c>
      <c r="H337" s="6">
        <f>IF(Inputs!$B$26&lt;&gt;"Ready","FIX INPUTS",SUM(E337:G337))</f>
        <v>0</v>
      </c>
      <c r="I337" s="6">
        <f>IF(Inputs!$B$26&lt;&gt;"Ready","FIX INPUTS",H337/(1+Inputs!D$23)^(MIN(A337,(Inputs!D$17-Inputs!$B$4)*12)/12))</f>
        <v>0</v>
      </c>
      <c r="J337" s="6">
        <f>IF(Inputs!$B$26&lt;&gt;"Ready","FIX INPUTS",C337+J336)</f>
        <v>0</v>
      </c>
      <c r="K337" s="6">
        <f>IF(Inputs!$B$26&lt;&gt;"Ready","FIX INPUTS",D337+K336)</f>
        <v>0</v>
      </c>
    </row>
    <row r="338" spans="1:11" ht="27.95" customHeight="1" x14ac:dyDescent="0.25">
      <c r="A338" s="1">
        <v>333</v>
      </c>
      <c r="B338" s="1">
        <f>IF(Inputs!$B$26&lt;&gt;"Ready","FIX INPUTS",Inputs!$B$4+A338/12)</f>
        <v>67.75</v>
      </c>
      <c r="C338" s="6">
        <f>IF(Inputs!$B$26&lt;&gt;"Ready","FIX INPUTS",IF(A338&lt;=(Inputs!D$17-Inputs!$B$4)*12,Inputs!D$18*(1+Inputs!D$20)^INT((A338-1)/12),0))</f>
        <v>0</v>
      </c>
      <c r="D338" s="6">
        <f>IF(Inputs!$B$26&lt;&gt;"Ready","FIX INPUTS",IF(A338&lt;=(Inputs!D$17-Inputs!$B$4)*12,Inputs!D$19,0))</f>
        <v>0</v>
      </c>
      <c r="E338" s="6">
        <f>IF(Inputs!$B$26&lt;&gt;"Ready","FIX INPUTS",IF(A338&lt;=(Inputs!D$17-Inputs!$B$4)*12,E337*(1+(((1+Inputs!D$21)*(1-Inputs!D$22))^(1/12)-1))+C338*Inputs!$B$11+D338,E337))</f>
        <v>0</v>
      </c>
      <c r="F338" s="6">
        <f>IF(Inputs!$B$26&lt;&gt;"Ready","FIX INPUTS",IF(A338&lt;=(Inputs!D$17-Inputs!$B$4)*12,F337*(1+(((1+Inputs!D$21)*(1-Inputs!D$22))^(1/12)-1))+C338*Inputs!$B$12,F337))</f>
        <v>0</v>
      </c>
      <c r="G338" s="6">
        <f>IF(Inputs!$B$26&lt;&gt;"Ready","FIX INPUTS",IF(A338&lt;=(Inputs!D$17-Inputs!$B$4)*12,G337*(1+(((1+Inputs!D$21)*(1-Inputs!D$22))^(1/12)-1))+C338*Inputs!$B$13,G337))</f>
        <v>0</v>
      </c>
      <c r="H338" s="6">
        <f>IF(Inputs!$B$26&lt;&gt;"Ready","FIX INPUTS",SUM(E338:G338))</f>
        <v>0</v>
      </c>
      <c r="I338" s="6">
        <f>IF(Inputs!$B$26&lt;&gt;"Ready","FIX INPUTS",H338/(1+Inputs!D$23)^(MIN(A338,(Inputs!D$17-Inputs!$B$4)*12)/12))</f>
        <v>0</v>
      </c>
      <c r="J338" s="6">
        <f>IF(Inputs!$B$26&lt;&gt;"Ready","FIX INPUTS",C338+J337)</f>
        <v>0</v>
      </c>
      <c r="K338" s="6">
        <f>IF(Inputs!$B$26&lt;&gt;"Ready","FIX INPUTS",D338+K337)</f>
        <v>0</v>
      </c>
    </row>
    <row r="339" spans="1:11" ht="27.95" customHeight="1" x14ac:dyDescent="0.25">
      <c r="A339" s="1">
        <v>334</v>
      </c>
      <c r="B339" s="1">
        <f>IF(Inputs!$B$26&lt;&gt;"Ready","FIX INPUTS",Inputs!$B$4+A339/12)</f>
        <v>67.833333333333329</v>
      </c>
      <c r="C339" s="6">
        <f>IF(Inputs!$B$26&lt;&gt;"Ready","FIX INPUTS",IF(A339&lt;=(Inputs!D$17-Inputs!$B$4)*12,Inputs!D$18*(1+Inputs!D$20)^INT((A339-1)/12),0))</f>
        <v>0</v>
      </c>
      <c r="D339" s="6">
        <f>IF(Inputs!$B$26&lt;&gt;"Ready","FIX INPUTS",IF(A339&lt;=(Inputs!D$17-Inputs!$B$4)*12,Inputs!D$19,0))</f>
        <v>0</v>
      </c>
      <c r="E339" s="6">
        <f>IF(Inputs!$B$26&lt;&gt;"Ready","FIX INPUTS",IF(A339&lt;=(Inputs!D$17-Inputs!$B$4)*12,E338*(1+(((1+Inputs!D$21)*(1-Inputs!D$22))^(1/12)-1))+C339*Inputs!$B$11+D339,E338))</f>
        <v>0</v>
      </c>
      <c r="F339" s="6">
        <f>IF(Inputs!$B$26&lt;&gt;"Ready","FIX INPUTS",IF(A339&lt;=(Inputs!D$17-Inputs!$B$4)*12,F338*(1+(((1+Inputs!D$21)*(1-Inputs!D$22))^(1/12)-1))+C339*Inputs!$B$12,F338))</f>
        <v>0</v>
      </c>
      <c r="G339" s="6">
        <f>IF(Inputs!$B$26&lt;&gt;"Ready","FIX INPUTS",IF(A339&lt;=(Inputs!D$17-Inputs!$B$4)*12,G338*(1+(((1+Inputs!D$21)*(1-Inputs!D$22))^(1/12)-1))+C339*Inputs!$B$13,G338))</f>
        <v>0</v>
      </c>
      <c r="H339" s="6">
        <f>IF(Inputs!$B$26&lt;&gt;"Ready","FIX INPUTS",SUM(E339:G339))</f>
        <v>0</v>
      </c>
      <c r="I339" s="6">
        <f>IF(Inputs!$B$26&lt;&gt;"Ready","FIX INPUTS",H339/(1+Inputs!D$23)^(MIN(A339,(Inputs!D$17-Inputs!$B$4)*12)/12))</f>
        <v>0</v>
      </c>
      <c r="J339" s="6">
        <f>IF(Inputs!$B$26&lt;&gt;"Ready","FIX INPUTS",C339+J338)</f>
        <v>0</v>
      </c>
      <c r="K339" s="6">
        <f>IF(Inputs!$B$26&lt;&gt;"Ready","FIX INPUTS",D339+K338)</f>
        <v>0</v>
      </c>
    </row>
    <row r="340" spans="1:11" ht="27.95" customHeight="1" x14ac:dyDescent="0.25">
      <c r="A340" s="1">
        <v>335</v>
      </c>
      <c r="B340" s="1">
        <f>IF(Inputs!$B$26&lt;&gt;"Ready","FIX INPUTS",Inputs!$B$4+A340/12)</f>
        <v>67.916666666666671</v>
      </c>
      <c r="C340" s="6">
        <f>IF(Inputs!$B$26&lt;&gt;"Ready","FIX INPUTS",IF(A340&lt;=(Inputs!D$17-Inputs!$B$4)*12,Inputs!D$18*(1+Inputs!D$20)^INT((A340-1)/12),0))</f>
        <v>0</v>
      </c>
      <c r="D340" s="6">
        <f>IF(Inputs!$B$26&lt;&gt;"Ready","FIX INPUTS",IF(A340&lt;=(Inputs!D$17-Inputs!$B$4)*12,Inputs!D$19,0))</f>
        <v>0</v>
      </c>
      <c r="E340" s="6">
        <f>IF(Inputs!$B$26&lt;&gt;"Ready","FIX INPUTS",IF(A340&lt;=(Inputs!D$17-Inputs!$B$4)*12,E339*(1+(((1+Inputs!D$21)*(1-Inputs!D$22))^(1/12)-1))+C340*Inputs!$B$11+D340,E339))</f>
        <v>0</v>
      </c>
      <c r="F340" s="6">
        <f>IF(Inputs!$B$26&lt;&gt;"Ready","FIX INPUTS",IF(A340&lt;=(Inputs!D$17-Inputs!$B$4)*12,F339*(1+(((1+Inputs!D$21)*(1-Inputs!D$22))^(1/12)-1))+C340*Inputs!$B$12,F339))</f>
        <v>0</v>
      </c>
      <c r="G340" s="6">
        <f>IF(Inputs!$B$26&lt;&gt;"Ready","FIX INPUTS",IF(A340&lt;=(Inputs!D$17-Inputs!$B$4)*12,G339*(1+(((1+Inputs!D$21)*(1-Inputs!D$22))^(1/12)-1))+C340*Inputs!$B$13,G339))</f>
        <v>0</v>
      </c>
      <c r="H340" s="6">
        <f>IF(Inputs!$B$26&lt;&gt;"Ready","FIX INPUTS",SUM(E340:G340))</f>
        <v>0</v>
      </c>
      <c r="I340" s="6">
        <f>IF(Inputs!$B$26&lt;&gt;"Ready","FIX INPUTS",H340/(1+Inputs!D$23)^(MIN(A340,(Inputs!D$17-Inputs!$B$4)*12)/12))</f>
        <v>0</v>
      </c>
      <c r="J340" s="6">
        <f>IF(Inputs!$B$26&lt;&gt;"Ready","FIX INPUTS",C340+J339)</f>
        <v>0</v>
      </c>
      <c r="K340" s="6">
        <f>IF(Inputs!$B$26&lt;&gt;"Ready","FIX INPUTS",D340+K339)</f>
        <v>0</v>
      </c>
    </row>
    <row r="341" spans="1:11" ht="27.95" customHeight="1" x14ac:dyDescent="0.25">
      <c r="A341" s="1">
        <v>336</v>
      </c>
      <c r="B341" s="1">
        <f>IF(Inputs!$B$26&lt;&gt;"Ready","FIX INPUTS",Inputs!$B$4+A341/12)</f>
        <v>68</v>
      </c>
      <c r="C341" s="6">
        <f>IF(Inputs!$B$26&lt;&gt;"Ready","FIX INPUTS",IF(A341&lt;=(Inputs!D$17-Inputs!$B$4)*12,Inputs!D$18*(1+Inputs!D$20)^INT((A341-1)/12),0))</f>
        <v>0</v>
      </c>
      <c r="D341" s="6">
        <f>IF(Inputs!$B$26&lt;&gt;"Ready","FIX INPUTS",IF(A341&lt;=(Inputs!D$17-Inputs!$B$4)*12,Inputs!D$19,0))</f>
        <v>0</v>
      </c>
      <c r="E341" s="6">
        <f>IF(Inputs!$B$26&lt;&gt;"Ready","FIX INPUTS",IF(A341&lt;=(Inputs!D$17-Inputs!$B$4)*12,E340*(1+(((1+Inputs!D$21)*(1-Inputs!D$22))^(1/12)-1))+C341*Inputs!$B$11+D341,E340))</f>
        <v>0</v>
      </c>
      <c r="F341" s="6">
        <f>IF(Inputs!$B$26&lt;&gt;"Ready","FIX INPUTS",IF(A341&lt;=(Inputs!D$17-Inputs!$B$4)*12,F340*(1+(((1+Inputs!D$21)*(1-Inputs!D$22))^(1/12)-1))+C341*Inputs!$B$12,F340))</f>
        <v>0</v>
      </c>
      <c r="G341" s="6">
        <f>IF(Inputs!$B$26&lt;&gt;"Ready","FIX INPUTS",IF(A341&lt;=(Inputs!D$17-Inputs!$B$4)*12,G340*(1+(((1+Inputs!D$21)*(1-Inputs!D$22))^(1/12)-1))+C341*Inputs!$B$13,G340))</f>
        <v>0</v>
      </c>
      <c r="H341" s="6">
        <f>IF(Inputs!$B$26&lt;&gt;"Ready","FIX INPUTS",SUM(E341:G341))</f>
        <v>0</v>
      </c>
      <c r="I341" s="6">
        <f>IF(Inputs!$B$26&lt;&gt;"Ready","FIX INPUTS",H341/(1+Inputs!D$23)^(MIN(A341,(Inputs!D$17-Inputs!$B$4)*12)/12))</f>
        <v>0</v>
      </c>
      <c r="J341" s="6">
        <f>IF(Inputs!$B$26&lt;&gt;"Ready","FIX INPUTS",C341+J340)</f>
        <v>0</v>
      </c>
      <c r="K341" s="6">
        <f>IF(Inputs!$B$26&lt;&gt;"Ready","FIX INPUTS",D341+K340)</f>
        <v>0</v>
      </c>
    </row>
    <row r="342" spans="1:11" ht="27.95" customHeight="1" x14ac:dyDescent="0.25">
      <c r="A342" s="1">
        <v>337</v>
      </c>
      <c r="B342" s="1">
        <f>IF(Inputs!$B$26&lt;&gt;"Ready","FIX INPUTS",Inputs!$B$4+A342/12)</f>
        <v>68.083333333333329</v>
      </c>
      <c r="C342" s="6">
        <f>IF(Inputs!$B$26&lt;&gt;"Ready","FIX INPUTS",IF(A342&lt;=(Inputs!D$17-Inputs!$B$4)*12,Inputs!D$18*(1+Inputs!D$20)^INT((A342-1)/12),0))</f>
        <v>0</v>
      </c>
      <c r="D342" s="6">
        <f>IF(Inputs!$B$26&lt;&gt;"Ready","FIX INPUTS",IF(A342&lt;=(Inputs!D$17-Inputs!$B$4)*12,Inputs!D$19,0))</f>
        <v>0</v>
      </c>
      <c r="E342" s="6">
        <f>IF(Inputs!$B$26&lt;&gt;"Ready","FIX INPUTS",IF(A342&lt;=(Inputs!D$17-Inputs!$B$4)*12,E341*(1+(((1+Inputs!D$21)*(1-Inputs!D$22))^(1/12)-1))+C342*Inputs!$B$11+D342,E341))</f>
        <v>0</v>
      </c>
      <c r="F342" s="6">
        <f>IF(Inputs!$B$26&lt;&gt;"Ready","FIX INPUTS",IF(A342&lt;=(Inputs!D$17-Inputs!$B$4)*12,F341*(1+(((1+Inputs!D$21)*(1-Inputs!D$22))^(1/12)-1))+C342*Inputs!$B$12,F341))</f>
        <v>0</v>
      </c>
      <c r="G342" s="6">
        <f>IF(Inputs!$B$26&lt;&gt;"Ready","FIX INPUTS",IF(A342&lt;=(Inputs!D$17-Inputs!$B$4)*12,G341*(1+(((1+Inputs!D$21)*(1-Inputs!D$22))^(1/12)-1))+C342*Inputs!$B$13,G341))</f>
        <v>0</v>
      </c>
      <c r="H342" s="6">
        <f>IF(Inputs!$B$26&lt;&gt;"Ready","FIX INPUTS",SUM(E342:G342))</f>
        <v>0</v>
      </c>
      <c r="I342" s="6">
        <f>IF(Inputs!$B$26&lt;&gt;"Ready","FIX INPUTS",H342/(1+Inputs!D$23)^(MIN(A342,(Inputs!D$17-Inputs!$B$4)*12)/12))</f>
        <v>0</v>
      </c>
      <c r="J342" s="6">
        <f>IF(Inputs!$B$26&lt;&gt;"Ready","FIX INPUTS",C342+J341)</f>
        <v>0</v>
      </c>
      <c r="K342" s="6">
        <f>IF(Inputs!$B$26&lt;&gt;"Ready","FIX INPUTS",D342+K341)</f>
        <v>0</v>
      </c>
    </row>
    <row r="343" spans="1:11" ht="27.95" customHeight="1" x14ac:dyDescent="0.25">
      <c r="A343" s="1">
        <v>338</v>
      </c>
      <c r="B343" s="1">
        <f>IF(Inputs!$B$26&lt;&gt;"Ready","FIX INPUTS",Inputs!$B$4+A343/12)</f>
        <v>68.166666666666671</v>
      </c>
      <c r="C343" s="6">
        <f>IF(Inputs!$B$26&lt;&gt;"Ready","FIX INPUTS",IF(A343&lt;=(Inputs!D$17-Inputs!$B$4)*12,Inputs!D$18*(1+Inputs!D$20)^INT((A343-1)/12),0))</f>
        <v>0</v>
      </c>
      <c r="D343" s="6">
        <f>IF(Inputs!$B$26&lt;&gt;"Ready","FIX INPUTS",IF(A343&lt;=(Inputs!D$17-Inputs!$B$4)*12,Inputs!D$19,0))</f>
        <v>0</v>
      </c>
      <c r="E343" s="6">
        <f>IF(Inputs!$B$26&lt;&gt;"Ready","FIX INPUTS",IF(A343&lt;=(Inputs!D$17-Inputs!$B$4)*12,E342*(1+(((1+Inputs!D$21)*(1-Inputs!D$22))^(1/12)-1))+C343*Inputs!$B$11+D343,E342))</f>
        <v>0</v>
      </c>
      <c r="F343" s="6">
        <f>IF(Inputs!$B$26&lt;&gt;"Ready","FIX INPUTS",IF(A343&lt;=(Inputs!D$17-Inputs!$B$4)*12,F342*(1+(((1+Inputs!D$21)*(1-Inputs!D$22))^(1/12)-1))+C343*Inputs!$B$12,F342))</f>
        <v>0</v>
      </c>
      <c r="G343" s="6">
        <f>IF(Inputs!$B$26&lt;&gt;"Ready","FIX INPUTS",IF(A343&lt;=(Inputs!D$17-Inputs!$B$4)*12,G342*(1+(((1+Inputs!D$21)*(1-Inputs!D$22))^(1/12)-1))+C343*Inputs!$B$13,G342))</f>
        <v>0</v>
      </c>
      <c r="H343" s="6">
        <f>IF(Inputs!$B$26&lt;&gt;"Ready","FIX INPUTS",SUM(E343:G343))</f>
        <v>0</v>
      </c>
      <c r="I343" s="6">
        <f>IF(Inputs!$B$26&lt;&gt;"Ready","FIX INPUTS",H343/(1+Inputs!D$23)^(MIN(A343,(Inputs!D$17-Inputs!$B$4)*12)/12))</f>
        <v>0</v>
      </c>
      <c r="J343" s="6">
        <f>IF(Inputs!$B$26&lt;&gt;"Ready","FIX INPUTS",C343+J342)</f>
        <v>0</v>
      </c>
      <c r="K343" s="6">
        <f>IF(Inputs!$B$26&lt;&gt;"Ready","FIX INPUTS",D343+K342)</f>
        <v>0</v>
      </c>
    </row>
    <row r="344" spans="1:11" ht="27.95" customHeight="1" x14ac:dyDescent="0.25">
      <c r="A344" s="1">
        <v>339</v>
      </c>
      <c r="B344" s="1">
        <f>IF(Inputs!$B$26&lt;&gt;"Ready","FIX INPUTS",Inputs!$B$4+A344/12)</f>
        <v>68.25</v>
      </c>
      <c r="C344" s="6">
        <f>IF(Inputs!$B$26&lt;&gt;"Ready","FIX INPUTS",IF(A344&lt;=(Inputs!D$17-Inputs!$B$4)*12,Inputs!D$18*(1+Inputs!D$20)^INT((A344-1)/12),0))</f>
        <v>0</v>
      </c>
      <c r="D344" s="6">
        <f>IF(Inputs!$B$26&lt;&gt;"Ready","FIX INPUTS",IF(A344&lt;=(Inputs!D$17-Inputs!$B$4)*12,Inputs!D$19,0))</f>
        <v>0</v>
      </c>
      <c r="E344" s="6">
        <f>IF(Inputs!$B$26&lt;&gt;"Ready","FIX INPUTS",IF(A344&lt;=(Inputs!D$17-Inputs!$B$4)*12,E343*(1+(((1+Inputs!D$21)*(1-Inputs!D$22))^(1/12)-1))+C344*Inputs!$B$11+D344,E343))</f>
        <v>0</v>
      </c>
      <c r="F344" s="6">
        <f>IF(Inputs!$B$26&lt;&gt;"Ready","FIX INPUTS",IF(A344&lt;=(Inputs!D$17-Inputs!$B$4)*12,F343*(1+(((1+Inputs!D$21)*(1-Inputs!D$22))^(1/12)-1))+C344*Inputs!$B$12,F343))</f>
        <v>0</v>
      </c>
      <c r="G344" s="6">
        <f>IF(Inputs!$B$26&lt;&gt;"Ready","FIX INPUTS",IF(A344&lt;=(Inputs!D$17-Inputs!$B$4)*12,G343*(1+(((1+Inputs!D$21)*(1-Inputs!D$22))^(1/12)-1))+C344*Inputs!$B$13,G343))</f>
        <v>0</v>
      </c>
      <c r="H344" s="6">
        <f>IF(Inputs!$B$26&lt;&gt;"Ready","FIX INPUTS",SUM(E344:G344))</f>
        <v>0</v>
      </c>
      <c r="I344" s="6">
        <f>IF(Inputs!$B$26&lt;&gt;"Ready","FIX INPUTS",H344/(1+Inputs!D$23)^(MIN(A344,(Inputs!D$17-Inputs!$B$4)*12)/12))</f>
        <v>0</v>
      </c>
      <c r="J344" s="6">
        <f>IF(Inputs!$B$26&lt;&gt;"Ready","FIX INPUTS",C344+J343)</f>
        <v>0</v>
      </c>
      <c r="K344" s="6">
        <f>IF(Inputs!$B$26&lt;&gt;"Ready","FIX INPUTS",D344+K343)</f>
        <v>0</v>
      </c>
    </row>
    <row r="345" spans="1:11" ht="27.95" customHeight="1" x14ac:dyDescent="0.25">
      <c r="A345" s="1">
        <v>340</v>
      </c>
      <c r="B345" s="1">
        <f>IF(Inputs!$B$26&lt;&gt;"Ready","FIX INPUTS",Inputs!$B$4+A345/12)</f>
        <v>68.333333333333329</v>
      </c>
      <c r="C345" s="6">
        <f>IF(Inputs!$B$26&lt;&gt;"Ready","FIX INPUTS",IF(A345&lt;=(Inputs!D$17-Inputs!$B$4)*12,Inputs!D$18*(1+Inputs!D$20)^INT((A345-1)/12),0))</f>
        <v>0</v>
      </c>
      <c r="D345" s="6">
        <f>IF(Inputs!$B$26&lt;&gt;"Ready","FIX INPUTS",IF(A345&lt;=(Inputs!D$17-Inputs!$B$4)*12,Inputs!D$19,0))</f>
        <v>0</v>
      </c>
      <c r="E345" s="6">
        <f>IF(Inputs!$B$26&lt;&gt;"Ready","FIX INPUTS",IF(A345&lt;=(Inputs!D$17-Inputs!$B$4)*12,E344*(1+(((1+Inputs!D$21)*(1-Inputs!D$22))^(1/12)-1))+C345*Inputs!$B$11+D345,E344))</f>
        <v>0</v>
      </c>
      <c r="F345" s="6">
        <f>IF(Inputs!$B$26&lt;&gt;"Ready","FIX INPUTS",IF(A345&lt;=(Inputs!D$17-Inputs!$B$4)*12,F344*(1+(((1+Inputs!D$21)*(1-Inputs!D$22))^(1/12)-1))+C345*Inputs!$B$12,F344))</f>
        <v>0</v>
      </c>
      <c r="G345" s="6">
        <f>IF(Inputs!$B$26&lt;&gt;"Ready","FIX INPUTS",IF(A345&lt;=(Inputs!D$17-Inputs!$B$4)*12,G344*(1+(((1+Inputs!D$21)*(1-Inputs!D$22))^(1/12)-1))+C345*Inputs!$B$13,G344))</f>
        <v>0</v>
      </c>
      <c r="H345" s="6">
        <f>IF(Inputs!$B$26&lt;&gt;"Ready","FIX INPUTS",SUM(E345:G345))</f>
        <v>0</v>
      </c>
      <c r="I345" s="6">
        <f>IF(Inputs!$B$26&lt;&gt;"Ready","FIX INPUTS",H345/(1+Inputs!D$23)^(MIN(A345,(Inputs!D$17-Inputs!$B$4)*12)/12))</f>
        <v>0</v>
      </c>
      <c r="J345" s="6">
        <f>IF(Inputs!$B$26&lt;&gt;"Ready","FIX INPUTS",C345+J344)</f>
        <v>0</v>
      </c>
      <c r="K345" s="6">
        <f>IF(Inputs!$B$26&lt;&gt;"Ready","FIX INPUTS",D345+K344)</f>
        <v>0</v>
      </c>
    </row>
    <row r="346" spans="1:11" ht="27.95" customHeight="1" x14ac:dyDescent="0.25">
      <c r="A346" s="1">
        <v>341</v>
      </c>
      <c r="B346" s="1">
        <f>IF(Inputs!$B$26&lt;&gt;"Ready","FIX INPUTS",Inputs!$B$4+A346/12)</f>
        <v>68.416666666666671</v>
      </c>
      <c r="C346" s="6">
        <f>IF(Inputs!$B$26&lt;&gt;"Ready","FIX INPUTS",IF(A346&lt;=(Inputs!D$17-Inputs!$B$4)*12,Inputs!D$18*(1+Inputs!D$20)^INT((A346-1)/12),0))</f>
        <v>0</v>
      </c>
      <c r="D346" s="6">
        <f>IF(Inputs!$B$26&lt;&gt;"Ready","FIX INPUTS",IF(A346&lt;=(Inputs!D$17-Inputs!$B$4)*12,Inputs!D$19,0))</f>
        <v>0</v>
      </c>
      <c r="E346" s="6">
        <f>IF(Inputs!$B$26&lt;&gt;"Ready","FIX INPUTS",IF(A346&lt;=(Inputs!D$17-Inputs!$B$4)*12,E345*(1+(((1+Inputs!D$21)*(1-Inputs!D$22))^(1/12)-1))+C346*Inputs!$B$11+D346,E345))</f>
        <v>0</v>
      </c>
      <c r="F346" s="6">
        <f>IF(Inputs!$B$26&lt;&gt;"Ready","FIX INPUTS",IF(A346&lt;=(Inputs!D$17-Inputs!$B$4)*12,F345*(1+(((1+Inputs!D$21)*(1-Inputs!D$22))^(1/12)-1))+C346*Inputs!$B$12,F345))</f>
        <v>0</v>
      </c>
      <c r="G346" s="6">
        <f>IF(Inputs!$B$26&lt;&gt;"Ready","FIX INPUTS",IF(A346&lt;=(Inputs!D$17-Inputs!$B$4)*12,G345*(1+(((1+Inputs!D$21)*(1-Inputs!D$22))^(1/12)-1))+C346*Inputs!$B$13,G345))</f>
        <v>0</v>
      </c>
      <c r="H346" s="6">
        <f>IF(Inputs!$B$26&lt;&gt;"Ready","FIX INPUTS",SUM(E346:G346))</f>
        <v>0</v>
      </c>
      <c r="I346" s="6">
        <f>IF(Inputs!$B$26&lt;&gt;"Ready","FIX INPUTS",H346/(1+Inputs!D$23)^(MIN(A346,(Inputs!D$17-Inputs!$B$4)*12)/12))</f>
        <v>0</v>
      </c>
      <c r="J346" s="6">
        <f>IF(Inputs!$B$26&lt;&gt;"Ready","FIX INPUTS",C346+J345)</f>
        <v>0</v>
      </c>
      <c r="K346" s="6">
        <f>IF(Inputs!$B$26&lt;&gt;"Ready","FIX INPUTS",D346+K345)</f>
        <v>0</v>
      </c>
    </row>
    <row r="347" spans="1:11" ht="27.95" customHeight="1" x14ac:dyDescent="0.25">
      <c r="A347" s="1">
        <v>342</v>
      </c>
      <c r="B347" s="1">
        <f>IF(Inputs!$B$26&lt;&gt;"Ready","FIX INPUTS",Inputs!$B$4+A347/12)</f>
        <v>68.5</v>
      </c>
      <c r="C347" s="6">
        <f>IF(Inputs!$B$26&lt;&gt;"Ready","FIX INPUTS",IF(A347&lt;=(Inputs!D$17-Inputs!$B$4)*12,Inputs!D$18*(1+Inputs!D$20)^INT((A347-1)/12),0))</f>
        <v>0</v>
      </c>
      <c r="D347" s="6">
        <f>IF(Inputs!$B$26&lt;&gt;"Ready","FIX INPUTS",IF(A347&lt;=(Inputs!D$17-Inputs!$B$4)*12,Inputs!D$19,0))</f>
        <v>0</v>
      </c>
      <c r="E347" s="6">
        <f>IF(Inputs!$B$26&lt;&gt;"Ready","FIX INPUTS",IF(A347&lt;=(Inputs!D$17-Inputs!$B$4)*12,E346*(1+(((1+Inputs!D$21)*(1-Inputs!D$22))^(1/12)-1))+C347*Inputs!$B$11+D347,E346))</f>
        <v>0</v>
      </c>
      <c r="F347" s="6">
        <f>IF(Inputs!$B$26&lt;&gt;"Ready","FIX INPUTS",IF(A347&lt;=(Inputs!D$17-Inputs!$B$4)*12,F346*(1+(((1+Inputs!D$21)*(1-Inputs!D$22))^(1/12)-1))+C347*Inputs!$B$12,F346))</f>
        <v>0</v>
      </c>
      <c r="G347" s="6">
        <f>IF(Inputs!$B$26&lt;&gt;"Ready","FIX INPUTS",IF(A347&lt;=(Inputs!D$17-Inputs!$B$4)*12,G346*(1+(((1+Inputs!D$21)*(1-Inputs!D$22))^(1/12)-1))+C347*Inputs!$B$13,G346))</f>
        <v>0</v>
      </c>
      <c r="H347" s="6">
        <f>IF(Inputs!$B$26&lt;&gt;"Ready","FIX INPUTS",SUM(E347:G347))</f>
        <v>0</v>
      </c>
      <c r="I347" s="6">
        <f>IF(Inputs!$B$26&lt;&gt;"Ready","FIX INPUTS",H347/(1+Inputs!D$23)^(MIN(A347,(Inputs!D$17-Inputs!$B$4)*12)/12))</f>
        <v>0</v>
      </c>
      <c r="J347" s="6">
        <f>IF(Inputs!$B$26&lt;&gt;"Ready","FIX INPUTS",C347+J346)</f>
        <v>0</v>
      </c>
      <c r="K347" s="6">
        <f>IF(Inputs!$B$26&lt;&gt;"Ready","FIX INPUTS",D347+K346)</f>
        <v>0</v>
      </c>
    </row>
    <row r="348" spans="1:11" ht="27.95" customHeight="1" x14ac:dyDescent="0.25">
      <c r="A348" s="1">
        <v>343</v>
      </c>
      <c r="B348" s="1">
        <f>IF(Inputs!$B$26&lt;&gt;"Ready","FIX INPUTS",Inputs!$B$4+A348/12)</f>
        <v>68.583333333333329</v>
      </c>
      <c r="C348" s="6">
        <f>IF(Inputs!$B$26&lt;&gt;"Ready","FIX INPUTS",IF(A348&lt;=(Inputs!D$17-Inputs!$B$4)*12,Inputs!D$18*(1+Inputs!D$20)^INT((A348-1)/12),0))</f>
        <v>0</v>
      </c>
      <c r="D348" s="6">
        <f>IF(Inputs!$B$26&lt;&gt;"Ready","FIX INPUTS",IF(A348&lt;=(Inputs!D$17-Inputs!$B$4)*12,Inputs!D$19,0))</f>
        <v>0</v>
      </c>
      <c r="E348" s="6">
        <f>IF(Inputs!$B$26&lt;&gt;"Ready","FIX INPUTS",IF(A348&lt;=(Inputs!D$17-Inputs!$B$4)*12,E347*(1+(((1+Inputs!D$21)*(1-Inputs!D$22))^(1/12)-1))+C348*Inputs!$B$11+D348,E347))</f>
        <v>0</v>
      </c>
      <c r="F348" s="6">
        <f>IF(Inputs!$B$26&lt;&gt;"Ready","FIX INPUTS",IF(A348&lt;=(Inputs!D$17-Inputs!$B$4)*12,F347*(1+(((1+Inputs!D$21)*(1-Inputs!D$22))^(1/12)-1))+C348*Inputs!$B$12,F347))</f>
        <v>0</v>
      </c>
      <c r="G348" s="6">
        <f>IF(Inputs!$B$26&lt;&gt;"Ready","FIX INPUTS",IF(A348&lt;=(Inputs!D$17-Inputs!$B$4)*12,G347*(1+(((1+Inputs!D$21)*(1-Inputs!D$22))^(1/12)-1))+C348*Inputs!$B$13,G347))</f>
        <v>0</v>
      </c>
      <c r="H348" s="6">
        <f>IF(Inputs!$B$26&lt;&gt;"Ready","FIX INPUTS",SUM(E348:G348))</f>
        <v>0</v>
      </c>
      <c r="I348" s="6">
        <f>IF(Inputs!$B$26&lt;&gt;"Ready","FIX INPUTS",H348/(1+Inputs!D$23)^(MIN(A348,(Inputs!D$17-Inputs!$B$4)*12)/12))</f>
        <v>0</v>
      </c>
      <c r="J348" s="6">
        <f>IF(Inputs!$B$26&lt;&gt;"Ready","FIX INPUTS",C348+J347)</f>
        <v>0</v>
      </c>
      <c r="K348" s="6">
        <f>IF(Inputs!$B$26&lt;&gt;"Ready","FIX INPUTS",D348+K347)</f>
        <v>0</v>
      </c>
    </row>
    <row r="349" spans="1:11" ht="27.95" customHeight="1" x14ac:dyDescent="0.25">
      <c r="A349" s="1">
        <v>344</v>
      </c>
      <c r="B349" s="1">
        <f>IF(Inputs!$B$26&lt;&gt;"Ready","FIX INPUTS",Inputs!$B$4+A349/12)</f>
        <v>68.666666666666671</v>
      </c>
      <c r="C349" s="6">
        <f>IF(Inputs!$B$26&lt;&gt;"Ready","FIX INPUTS",IF(A349&lt;=(Inputs!D$17-Inputs!$B$4)*12,Inputs!D$18*(1+Inputs!D$20)^INT((A349-1)/12),0))</f>
        <v>0</v>
      </c>
      <c r="D349" s="6">
        <f>IF(Inputs!$B$26&lt;&gt;"Ready","FIX INPUTS",IF(A349&lt;=(Inputs!D$17-Inputs!$B$4)*12,Inputs!D$19,0))</f>
        <v>0</v>
      </c>
      <c r="E349" s="6">
        <f>IF(Inputs!$B$26&lt;&gt;"Ready","FIX INPUTS",IF(A349&lt;=(Inputs!D$17-Inputs!$B$4)*12,E348*(1+(((1+Inputs!D$21)*(1-Inputs!D$22))^(1/12)-1))+C349*Inputs!$B$11+D349,E348))</f>
        <v>0</v>
      </c>
      <c r="F349" s="6">
        <f>IF(Inputs!$B$26&lt;&gt;"Ready","FIX INPUTS",IF(A349&lt;=(Inputs!D$17-Inputs!$B$4)*12,F348*(1+(((1+Inputs!D$21)*(1-Inputs!D$22))^(1/12)-1))+C349*Inputs!$B$12,F348))</f>
        <v>0</v>
      </c>
      <c r="G349" s="6">
        <f>IF(Inputs!$B$26&lt;&gt;"Ready","FIX INPUTS",IF(A349&lt;=(Inputs!D$17-Inputs!$B$4)*12,G348*(1+(((1+Inputs!D$21)*(1-Inputs!D$22))^(1/12)-1))+C349*Inputs!$B$13,G348))</f>
        <v>0</v>
      </c>
      <c r="H349" s="6">
        <f>IF(Inputs!$B$26&lt;&gt;"Ready","FIX INPUTS",SUM(E349:G349))</f>
        <v>0</v>
      </c>
      <c r="I349" s="6">
        <f>IF(Inputs!$B$26&lt;&gt;"Ready","FIX INPUTS",H349/(1+Inputs!D$23)^(MIN(A349,(Inputs!D$17-Inputs!$B$4)*12)/12))</f>
        <v>0</v>
      </c>
      <c r="J349" s="6">
        <f>IF(Inputs!$B$26&lt;&gt;"Ready","FIX INPUTS",C349+J348)</f>
        <v>0</v>
      </c>
      <c r="K349" s="6">
        <f>IF(Inputs!$B$26&lt;&gt;"Ready","FIX INPUTS",D349+K348)</f>
        <v>0</v>
      </c>
    </row>
    <row r="350" spans="1:11" ht="27.95" customHeight="1" x14ac:dyDescent="0.25">
      <c r="A350" s="1">
        <v>345</v>
      </c>
      <c r="B350" s="1">
        <f>IF(Inputs!$B$26&lt;&gt;"Ready","FIX INPUTS",Inputs!$B$4+A350/12)</f>
        <v>68.75</v>
      </c>
      <c r="C350" s="6">
        <f>IF(Inputs!$B$26&lt;&gt;"Ready","FIX INPUTS",IF(A350&lt;=(Inputs!D$17-Inputs!$B$4)*12,Inputs!D$18*(1+Inputs!D$20)^INT((A350-1)/12),0))</f>
        <v>0</v>
      </c>
      <c r="D350" s="6">
        <f>IF(Inputs!$B$26&lt;&gt;"Ready","FIX INPUTS",IF(A350&lt;=(Inputs!D$17-Inputs!$B$4)*12,Inputs!D$19,0))</f>
        <v>0</v>
      </c>
      <c r="E350" s="6">
        <f>IF(Inputs!$B$26&lt;&gt;"Ready","FIX INPUTS",IF(A350&lt;=(Inputs!D$17-Inputs!$B$4)*12,E349*(1+(((1+Inputs!D$21)*(1-Inputs!D$22))^(1/12)-1))+C350*Inputs!$B$11+D350,E349))</f>
        <v>0</v>
      </c>
      <c r="F350" s="6">
        <f>IF(Inputs!$B$26&lt;&gt;"Ready","FIX INPUTS",IF(A350&lt;=(Inputs!D$17-Inputs!$B$4)*12,F349*(1+(((1+Inputs!D$21)*(1-Inputs!D$22))^(1/12)-1))+C350*Inputs!$B$12,F349))</f>
        <v>0</v>
      </c>
      <c r="G350" s="6">
        <f>IF(Inputs!$B$26&lt;&gt;"Ready","FIX INPUTS",IF(A350&lt;=(Inputs!D$17-Inputs!$B$4)*12,G349*(1+(((1+Inputs!D$21)*(1-Inputs!D$22))^(1/12)-1))+C350*Inputs!$B$13,G349))</f>
        <v>0</v>
      </c>
      <c r="H350" s="6">
        <f>IF(Inputs!$B$26&lt;&gt;"Ready","FIX INPUTS",SUM(E350:G350))</f>
        <v>0</v>
      </c>
      <c r="I350" s="6">
        <f>IF(Inputs!$B$26&lt;&gt;"Ready","FIX INPUTS",H350/(1+Inputs!D$23)^(MIN(A350,(Inputs!D$17-Inputs!$B$4)*12)/12))</f>
        <v>0</v>
      </c>
      <c r="J350" s="6">
        <f>IF(Inputs!$B$26&lt;&gt;"Ready","FIX INPUTS",C350+J349)</f>
        <v>0</v>
      </c>
      <c r="K350" s="6">
        <f>IF(Inputs!$B$26&lt;&gt;"Ready","FIX INPUTS",D350+K349)</f>
        <v>0</v>
      </c>
    </row>
    <row r="351" spans="1:11" ht="27.95" customHeight="1" x14ac:dyDescent="0.25">
      <c r="A351" s="1">
        <v>346</v>
      </c>
      <c r="B351" s="1">
        <f>IF(Inputs!$B$26&lt;&gt;"Ready","FIX INPUTS",Inputs!$B$4+A351/12)</f>
        <v>68.833333333333329</v>
      </c>
      <c r="C351" s="6">
        <f>IF(Inputs!$B$26&lt;&gt;"Ready","FIX INPUTS",IF(A351&lt;=(Inputs!D$17-Inputs!$B$4)*12,Inputs!D$18*(1+Inputs!D$20)^INT((A351-1)/12),0))</f>
        <v>0</v>
      </c>
      <c r="D351" s="6">
        <f>IF(Inputs!$B$26&lt;&gt;"Ready","FIX INPUTS",IF(A351&lt;=(Inputs!D$17-Inputs!$B$4)*12,Inputs!D$19,0))</f>
        <v>0</v>
      </c>
      <c r="E351" s="6">
        <f>IF(Inputs!$B$26&lt;&gt;"Ready","FIX INPUTS",IF(A351&lt;=(Inputs!D$17-Inputs!$B$4)*12,E350*(1+(((1+Inputs!D$21)*(1-Inputs!D$22))^(1/12)-1))+C351*Inputs!$B$11+D351,E350))</f>
        <v>0</v>
      </c>
      <c r="F351" s="6">
        <f>IF(Inputs!$B$26&lt;&gt;"Ready","FIX INPUTS",IF(A351&lt;=(Inputs!D$17-Inputs!$B$4)*12,F350*(1+(((1+Inputs!D$21)*(1-Inputs!D$22))^(1/12)-1))+C351*Inputs!$B$12,F350))</f>
        <v>0</v>
      </c>
      <c r="G351" s="6">
        <f>IF(Inputs!$B$26&lt;&gt;"Ready","FIX INPUTS",IF(A351&lt;=(Inputs!D$17-Inputs!$B$4)*12,G350*(1+(((1+Inputs!D$21)*(1-Inputs!D$22))^(1/12)-1))+C351*Inputs!$B$13,G350))</f>
        <v>0</v>
      </c>
      <c r="H351" s="6">
        <f>IF(Inputs!$B$26&lt;&gt;"Ready","FIX INPUTS",SUM(E351:G351))</f>
        <v>0</v>
      </c>
      <c r="I351" s="6">
        <f>IF(Inputs!$B$26&lt;&gt;"Ready","FIX INPUTS",H351/(1+Inputs!D$23)^(MIN(A351,(Inputs!D$17-Inputs!$B$4)*12)/12))</f>
        <v>0</v>
      </c>
      <c r="J351" s="6">
        <f>IF(Inputs!$B$26&lt;&gt;"Ready","FIX INPUTS",C351+J350)</f>
        <v>0</v>
      </c>
      <c r="K351" s="6">
        <f>IF(Inputs!$B$26&lt;&gt;"Ready","FIX INPUTS",D351+K350)</f>
        <v>0</v>
      </c>
    </row>
    <row r="352" spans="1:11" ht="27.95" customHeight="1" x14ac:dyDescent="0.25">
      <c r="A352" s="1">
        <v>347</v>
      </c>
      <c r="B352" s="1">
        <f>IF(Inputs!$B$26&lt;&gt;"Ready","FIX INPUTS",Inputs!$B$4+A352/12)</f>
        <v>68.916666666666671</v>
      </c>
      <c r="C352" s="6">
        <f>IF(Inputs!$B$26&lt;&gt;"Ready","FIX INPUTS",IF(A352&lt;=(Inputs!D$17-Inputs!$B$4)*12,Inputs!D$18*(1+Inputs!D$20)^INT((A352-1)/12),0))</f>
        <v>0</v>
      </c>
      <c r="D352" s="6">
        <f>IF(Inputs!$B$26&lt;&gt;"Ready","FIX INPUTS",IF(A352&lt;=(Inputs!D$17-Inputs!$B$4)*12,Inputs!D$19,0))</f>
        <v>0</v>
      </c>
      <c r="E352" s="6">
        <f>IF(Inputs!$B$26&lt;&gt;"Ready","FIX INPUTS",IF(A352&lt;=(Inputs!D$17-Inputs!$B$4)*12,E351*(1+(((1+Inputs!D$21)*(1-Inputs!D$22))^(1/12)-1))+C352*Inputs!$B$11+D352,E351))</f>
        <v>0</v>
      </c>
      <c r="F352" s="6">
        <f>IF(Inputs!$B$26&lt;&gt;"Ready","FIX INPUTS",IF(A352&lt;=(Inputs!D$17-Inputs!$B$4)*12,F351*(1+(((1+Inputs!D$21)*(1-Inputs!D$22))^(1/12)-1))+C352*Inputs!$B$12,F351))</f>
        <v>0</v>
      </c>
      <c r="G352" s="6">
        <f>IF(Inputs!$B$26&lt;&gt;"Ready","FIX INPUTS",IF(A352&lt;=(Inputs!D$17-Inputs!$B$4)*12,G351*(1+(((1+Inputs!D$21)*(1-Inputs!D$22))^(1/12)-1))+C352*Inputs!$B$13,G351))</f>
        <v>0</v>
      </c>
      <c r="H352" s="6">
        <f>IF(Inputs!$B$26&lt;&gt;"Ready","FIX INPUTS",SUM(E352:G352))</f>
        <v>0</v>
      </c>
      <c r="I352" s="6">
        <f>IF(Inputs!$B$26&lt;&gt;"Ready","FIX INPUTS",H352/(1+Inputs!D$23)^(MIN(A352,(Inputs!D$17-Inputs!$B$4)*12)/12))</f>
        <v>0</v>
      </c>
      <c r="J352" s="6">
        <f>IF(Inputs!$B$26&lt;&gt;"Ready","FIX INPUTS",C352+J351)</f>
        <v>0</v>
      </c>
      <c r="K352" s="6">
        <f>IF(Inputs!$B$26&lt;&gt;"Ready","FIX INPUTS",D352+K351)</f>
        <v>0</v>
      </c>
    </row>
    <row r="353" spans="1:11" ht="27.95" customHeight="1" x14ac:dyDescent="0.25">
      <c r="A353" s="1">
        <v>348</v>
      </c>
      <c r="B353" s="1">
        <f>IF(Inputs!$B$26&lt;&gt;"Ready","FIX INPUTS",Inputs!$B$4+A353/12)</f>
        <v>69</v>
      </c>
      <c r="C353" s="6">
        <f>IF(Inputs!$B$26&lt;&gt;"Ready","FIX INPUTS",IF(A353&lt;=(Inputs!D$17-Inputs!$B$4)*12,Inputs!D$18*(1+Inputs!D$20)^INT((A353-1)/12),0))</f>
        <v>0</v>
      </c>
      <c r="D353" s="6">
        <f>IF(Inputs!$B$26&lt;&gt;"Ready","FIX INPUTS",IF(A353&lt;=(Inputs!D$17-Inputs!$B$4)*12,Inputs!D$19,0))</f>
        <v>0</v>
      </c>
      <c r="E353" s="6">
        <f>IF(Inputs!$B$26&lt;&gt;"Ready","FIX INPUTS",IF(A353&lt;=(Inputs!D$17-Inputs!$B$4)*12,E352*(1+(((1+Inputs!D$21)*(1-Inputs!D$22))^(1/12)-1))+C353*Inputs!$B$11+D353,E352))</f>
        <v>0</v>
      </c>
      <c r="F353" s="6">
        <f>IF(Inputs!$B$26&lt;&gt;"Ready","FIX INPUTS",IF(A353&lt;=(Inputs!D$17-Inputs!$B$4)*12,F352*(1+(((1+Inputs!D$21)*(1-Inputs!D$22))^(1/12)-1))+C353*Inputs!$B$12,F352))</f>
        <v>0</v>
      </c>
      <c r="G353" s="6">
        <f>IF(Inputs!$B$26&lt;&gt;"Ready","FIX INPUTS",IF(A353&lt;=(Inputs!D$17-Inputs!$B$4)*12,G352*(1+(((1+Inputs!D$21)*(1-Inputs!D$22))^(1/12)-1))+C353*Inputs!$B$13,G352))</f>
        <v>0</v>
      </c>
      <c r="H353" s="6">
        <f>IF(Inputs!$B$26&lt;&gt;"Ready","FIX INPUTS",SUM(E353:G353))</f>
        <v>0</v>
      </c>
      <c r="I353" s="6">
        <f>IF(Inputs!$B$26&lt;&gt;"Ready","FIX INPUTS",H353/(1+Inputs!D$23)^(MIN(A353,(Inputs!D$17-Inputs!$B$4)*12)/12))</f>
        <v>0</v>
      </c>
      <c r="J353" s="6">
        <f>IF(Inputs!$B$26&lt;&gt;"Ready","FIX INPUTS",C353+J352)</f>
        <v>0</v>
      </c>
      <c r="K353" s="6">
        <f>IF(Inputs!$B$26&lt;&gt;"Ready","FIX INPUTS",D353+K352)</f>
        <v>0</v>
      </c>
    </row>
    <row r="354" spans="1:11" ht="27.95" customHeight="1" x14ac:dyDescent="0.25">
      <c r="A354" s="1">
        <v>349</v>
      </c>
      <c r="B354" s="1">
        <f>IF(Inputs!$B$26&lt;&gt;"Ready","FIX INPUTS",Inputs!$B$4+A354/12)</f>
        <v>69.083333333333329</v>
      </c>
      <c r="C354" s="6">
        <f>IF(Inputs!$B$26&lt;&gt;"Ready","FIX INPUTS",IF(A354&lt;=(Inputs!D$17-Inputs!$B$4)*12,Inputs!D$18*(1+Inputs!D$20)^INT((A354-1)/12),0))</f>
        <v>0</v>
      </c>
      <c r="D354" s="6">
        <f>IF(Inputs!$B$26&lt;&gt;"Ready","FIX INPUTS",IF(A354&lt;=(Inputs!D$17-Inputs!$B$4)*12,Inputs!D$19,0))</f>
        <v>0</v>
      </c>
      <c r="E354" s="6">
        <f>IF(Inputs!$B$26&lt;&gt;"Ready","FIX INPUTS",IF(A354&lt;=(Inputs!D$17-Inputs!$B$4)*12,E353*(1+(((1+Inputs!D$21)*(1-Inputs!D$22))^(1/12)-1))+C354*Inputs!$B$11+D354,E353))</f>
        <v>0</v>
      </c>
      <c r="F354" s="6">
        <f>IF(Inputs!$B$26&lt;&gt;"Ready","FIX INPUTS",IF(A354&lt;=(Inputs!D$17-Inputs!$B$4)*12,F353*(1+(((1+Inputs!D$21)*(1-Inputs!D$22))^(1/12)-1))+C354*Inputs!$B$12,F353))</f>
        <v>0</v>
      </c>
      <c r="G354" s="6">
        <f>IF(Inputs!$B$26&lt;&gt;"Ready","FIX INPUTS",IF(A354&lt;=(Inputs!D$17-Inputs!$B$4)*12,G353*(1+(((1+Inputs!D$21)*(1-Inputs!D$22))^(1/12)-1))+C354*Inputs!$B$13,G353))</f>
        <v>0</v>
      </c>
      <c r="H354" s="6">
        <f>IF(Inputs!$B$26&lt;&gt;"Ready","FIX INPUTS",SUM(E354:G354))</f>
        <v>0</v>
      </c>
      <c r="I354" s="6">
        <f>IF(Inputs!$B$26&lt;&gt;"Ready","FIX INPUTS",H354/(1+Inputs!D$23)^(MIN(A354,(Inputs!D$17-Inputs!$B$4)*12)/12))</f>
        <v>0</v>
      </c>
      <c r="J354" s="6">
        <f>IF(Inputs!$B$26&lt;&gt;"Ready","FIX INPUTS",C354+J353)</f>
        <v>0</v>
      </c>
      <c r="K354" s="6">
        <f>IF(Inputs!$B$26&lt;&gt;"Ready","FIX INPUTS",D354+K353)</f>
        <v>0</v>
      </c>
    </row>
    <row r="355" spans="1:11" ht="27.95" customHeight="1" x14ac:dyDescent="0.25">
      <c r="A355" s="1">
        <v>350</v>
      </c>
      <c r="B355" s="1">
        <f>IF(Inputs!$B$26&lt;&gt;"Ready","FIX INPUTS",Inputs!$B$4+A355/12)</f>
        <v>69.166666666666671</v>
      </c>
      <c r="C355" s="6">
        <f>IF(Inputs!$B$26&lt;&gt;"Ready","FIX INPUTS",IF(A355&lt;=(Inputs!D$17-Inputs!$B$4)*12,Inputs!D$18*(1+Inputs!D$20)^INT((A355-1)/12),0))</f>
        <v>0</v>
      </c>
      <c r="D355" s="6">
        <f>IF(Inputs!$B$26&lt;&gt;"Ready","FIX INPUTS",IF(A355&lt;=(Inputs!D$17-Inputs!$B$4)*12,Inputs!D$19,0))</f>
        <v>0</v>
      </c>
      <c r="E355" s="6">
        <f>IF(Inputs!$B$26&lt;&gt;"Ready","FIX INPUTS",IF(A355&lt;=(Inputs!D$17-Inputs!$B$4)*12,E354*(1+(((1+Inputs!D$21)*(1-Inputs!D$22))^(1/12)-1))+C355*Inputs!$B$11+D355,E354))</f>
        <v>0</v>
      </c>
      <c r="F355" s="6">
        <f>IF(Inputs!$B$26&lt;&gt;"Ready","FIX INPUTS",IF(A355&lt;=(Inputs!D$17-Inputs!$B$4)*12,F354*(1+(((1+Inputs!D$21)*(1-Inputs!D$22))^(1/12)-1))+C355*Inputs!$B$12,F354))</f>
        <v>0</v>
      </c>
      <c r="G355" s="6">
        <f>IF(Inputs!$B$26&lt;&gt;"Ready","FIX INPUTS",IF(A355&lt;=(Inputs!D$17-Inputs!$B$4)*12,G354*(1+(((1+Inputs!D$21)*(1-Inputs!D$22))^(1/12)-1))+C355*Inputs!$B$13,G354))</f>
        <v>0</v>
      </c>
      <c r="H355" s="6">
        <f>IF(Inputs!$B$26&lt;&gt;"Ready","FIX INPUTS",SUM(E355:G355))</f>
        <v>0</v>
      </c>
      <c r="I355" s="6">
        <f>IF(Inputs!$B$26&lt;&gt;"Ready","FIX INPUTS",H355/(1+Inputs!D$23)^(MIN(A355,(Inputs!D$17-Inputs!$B$4)*12)/12))</f>
        <v>0</v>
      </c>
      <c r="J355" s="6">
        <f>IF(Inputs!$B$26&lt;&gt;"Ready","FIX INPUTS",C355+J354)</f>
        <v>0</v>
      </c>
      <c r="K355" s="6">
        <f>IF(Inputs!$B$26&lt;&gt;"Ready","FIX INPUTS",D355+K354)</f>
        <v>0</v>
      </c>
    </row>
    <row r="356" spans="1:11" ht="27.95" customHeight="1" x14ac:dyDescent="0.25">
      <c r="A356" s="1">
        <v>351</v>
      </c>
      <c r="B356" s="1">
        <f>IF(Inputs!$B$26&lt;&gt;"Ready","FIX INPUTS",Inputs!$B$4+A356/12)</f>
        <v>69.25</v>
      </c>
      <c r="C356" s="6">
        <f>IF(Inputs!$B$26&lt;&gt;"Ready","FIX INPUTS",IF(A356&lt;=(Inputs!D$17-Inputs!$B$4)*12,Inputs!D$18*(1+Inputs!D$20)^INT((A356-1)/12),0))</f>
        <v>0</v>
      </c>
      <c r="D356" s="6">
        <f>IF(Inputs!$B$26&lt;&gt;"Ready","FIX INPUTS",IF(A356&lt;=(Inputs!D$17-Inputs!$B$4)*12,Inputs!D$19,0))</f>
        <v>0</v>
      </c>
      <c r="E356" s="6">
        <f>IF(Inputs!$B$26&lt;&gt;"Ready","FIX INPUTS",IF(A356&lt;=(Inputs!D$17-Inputs!$B$4)*12,E355*(1+(((1+Inputs!D$21)*(1-Inputs!D$22))^(1/12)-1))+C356*Inputs!$B$11+D356,E355))</f>
        <v>0</v>
      </c>
      <c r="F356" s="6">
        <f>IF(Inputs!$B$26&lt;&gt;"Ready","FIX INPUTS",IF(A356&lt;=(Inputs!D$17-Inputs!$B$4)*12,F355*(1+(((1+Inputs!D$21)*(1-Inputs!D$22))^(1/12)-1))+C356*Inputs!$B$12,F355))</f>
        <v>0</v>
      </c>
      <c r="G356" s="6">
        <f>IF(Inputs!$B$26&lt;&gt;"Ready","FIX INPUTS",IF(A356&lt;=(Inputs!D$17-Inputs!$B$4)*12,G355*(1+(((1+Inputs!D$21)*(1-Inputs!D$22))^(1/12)-1))+C356*Inputs!$B$13,G355))</f>
        <v>0</v>
      </c>
      <c r="H356" s="6">
        <f>IF(Inputs!$B$26&lt;&gt;"Ready","FIX INPUTS",SUM(E356:G356))</f>
        <v>0</v>
      </c>
      <c r="I356" s="6">
        <f>IF(Inputs!$B$26&lt;&gt;"Ready","FIX INPUTS",H356/(1+Inputs!D$23)^(MIN(A356,(Inputs!D$17-Inputs!$B$4)*12)/12))</f>
        <v>0</v>
      </c>
      <c r="J356" s="6">
        <f>IF(Inputs!$B$26&lt;&gt;"Ready","FIX INPUTS",C356+J355)</f>
        <v>0</v>
      </c>
      <c r="K356" s="6">
        <f>IF(Inputs!$B$26&lt;&gt;"Ready","FIX INPUTS",D356+K355)</f>
        <v>0</v>
      </c>
    </row>
    <row r="357" spans="1:11" ht="27.95" customHeight="1" x14ac:dyDescent="0.25">
      <c r="A357" s="1">
        <v>352</v>
      </c>
      <c r="B357" s="1">
        <f>IF(Inputs!$B$26&lt;&gt;"Ready","FIX INPUTS",Inputs!$B$4+A357/12)</f>
        <v>69.333333333333329</v>
      </c>
      <c r="C357" s="6">
        <f>IF(Inputs!$B$26&lt;&gt;"Ready","FIX INPUTS",IF(A357&lt;=(Inputs!D$17-Inputs!$B$4)*12,Inputs!D$18*(1+Inputs!D$20)^INT((A357-1)/12),0))</f>
        <v>0</v>
      </c>
      <c r="D357" s="6">
        <f>IF(Inputs!$B$26&lt;&gt;"Ready","FIX INPUTS",IF(A357&lt;=(Inputs!D$17-Inputs!$B$4)*12,Inputs!D$19,0))</f>
        <v>0</v>
      </c>
      <c r="E357" s="6">
        <f>IF(Inputs!$B$26&lt;&gt;"Ready","FIX INPUTS",IF(A357&lt;=(Inputs!D$17-Inputs!$B$4)*12,E356*(1+(((1+Inputs!D$21)*(1-Inputs!D$22))^(1/12)-1))+C357*Inputs!$B$11+D357,E356))</f>
        <v>0</v>
      </c>
      <c r="F357" s="6">
        <f>IF(Inputs!$B$26&lt;&gt;"Ready","FIX INPUTS",IF(A357&lt;=(Inputs!D$17-Inputs!$B$4)*12,F356*(1+(((1+Inputs!D$21)*(1-Inputs!D$22))^(1/12)-1))+C357*Inputs!$B$12,F356))</f>
        <v>0</v>
      </c>
      <c r="G357" s="6">
        <f>IF(Inputs!$B$26&lt;&gt;"Ready","FIX INPUTS",IF(A357&lt;=(Inputs!D$17-Inputs!$B$4)*12,G356*(1+(((1+Inputs!D$21)*(1-Inputs!D$22))^(1/12)-1))+C357*Inputs!$B$13,G356))</f>
        <v>0</v>
      </c>
      <c r="H357" s="6">
        <f>IF(Inputs!$B$26&lt;&gt;"Ready","FIX INPUTS",SUM(E357:G357))</f>
        <v>0</v>
      </c>
      <c r="I357" s="6">
        <f>IF(Inputs!$B$26&lt;&gt;"Ready","FIX INPUTS",H357/(1+Inputs!D$23)^(MIN(A357,(Inputs!D$17-Inputs!$B$4)*12)/12))</f>
        <v>0</v>
      </c>
      <c r="J357" s="6">
        <f>IF(Inputs!$B$26&lt;&gt;"Ready","FIX INPUTS",C357+J356)</f>
        <v>0</v>
      </c>
      <c r="K357" s="6">
        <f>IF(Inputs!$B$26&lt;&gt;"Ready","FIX INPUTS",D357+K356)</f>
        <v>0</v>
      </c>
    </row>
    <row r="358" spans="1:11" ht="27.95" customHeight="1" x14ac:dyDescent="0.25">
      <c r="A358" s="1">
        <v>353</v>
      </c>
      <c r="B358" s="1">
        <f>IF(Inputs!$B$26&lt;&gt;"Ready","FIX INPUTS",Inputs!$B$4+A358/12)</f>
        <v>69.416666666666671</v>
      </c>
      <c r="C358" s="6">
        <f>IF(Inputs!$B$26&lt;&gt;"Ready","FIX INPUTS",IF(A358&lt;=(Inputs!D$17-Inputs!$B$4)*12,Inputs!D$18*(1+Inputs!D$20)^INT((A358-1)/12),0))</f>
        <v>0</v>
      </c>
      <c r="D358" s="6">
        <f>IF(Inputs!$B$26&lt;&gt;"Ready","FIX INPUTS",IF(A358&lt;=(Inputs!D$17-Inputs!$B$4)*12,Inputs!D$19,0))</f>
        <v>0</v>
      </c>
      <c r="E358" s="6">
        <f>IF(Inputs!$B$26&lt;&gt;"Ready","FIX INPUTS",IF(A358&lt;=(Inputs!D$17-Inputs!$B$4)*12,E357*(1+(((1+Inputs!D$21)*(1-Inputs!D$22))^(1/12)-1))+C358*Inputs!$B$11+D358,E357))</f>
        <v>0</v>
      </c>
      <c r="F358" s="6">
        <f>IF(Inputs!$B$26&lt;&gt;"Ready","FIX INPUTS",IF(A358&lt;=(Inputs!D$17-Inputs!$B$4)*12,F357*(1+(((1+Inputs!D$21)*(1-Inputs!D$22))^(1/12)-1))+C358*Inputs!$B$12,F357))</f>
        <v>0</v>
      </c>
      <c r="G358" s="6">
        <f>IF(Inputs!$B$26&lt;&gt;"Ready","FIX INPUTS",IF(A358&lt;=(Inputs!D$17-Inputs!$B$4)*12,G357*(1+(((1+Inputs!D$21)*(1-Inputs!D$22))^(1/12)-1))+C358*Inputs!$B$13,G357))</f>
        <v>0</v>
      </c>
      <c r="H358" s="6">
        <f>IF(Inputs!$B$26&lt;&gt;"Ready","FIX INPUTS",SUM(E358:G358))</f>
        <v>0</v>
      </c>
      <c r="I358" s="6">
        <f>IF(Inputs!$B$26&lt;&gt;"Ready","FIX INPUTS",H358/(1+Inputs!D$23)^(MIN(A358,(Inputs!D$17-Inputs!$B$4)*12)/12))</f>
        <v>0</v>
      </c>
      <c r="J358" s="6">
        <f>IF(Inputs!$B$26&lt;&gt;"Ready","FIX INPUTS",C358+J357)</f>
        <v>0</v>
      </c>
      <c r="K358" s="6">
        <f>IF(Inputs!$B$26&lt;&gt;"Ready","FIX INPUTS",D358+K357)</f>
        <v>0</v>
      </c>
    </row>
    <row r="359" spans="1:11" ht="27.95" customHeight="1" x14ac:dyDescent="0.25">
      <c r="A359" s="1">
        <v>354</v>
      </c>
      <c r="B359" s="1">
        <f>IF(Inputs!$B$26&lt;&gt;"Ready","FIX INPUTS",Inputs!$B$4+A359/12)</f>
        <v>69.5</v>
      </c>
      <c r="C359" s="6">
        <f>IF(Inputs!$B$26&lt;&gt;"Ready","FIX INPUTS",IF(A359&lt;=(Inputs!D$17-Inputs!$B$4)*12,Inputs!D$18*(1+Inputs!D$20)^INT((A359-1)/12),0))</f>
        <v>0</v>
      </c>
      <c r="D359" s="6">
        <f>IF(Inputs!$B$26&lt;&gt;"Ready","FIX INPUTS",IF(A359&lt;=(Inputs!D$17-Inputs!$B$4)*12,Inputs!D$19,0))</f>
        <v>0</v>
      </c>
      <c r="E359" s="6">
        <f>IF(Inputs!$B$26&lt;&gt;"Ready","FIX INPUTS",IF(A359&lt;=(Inputs!D$17-Inputs!$B$4)*12,E358*(1+(((1+Inputs!D$21)*(1-Inputs!D$22))^(1/12)-1))+C359*Inputs!$B$11+D359,E358))</f>
        <v>0</v>
      </c>
      <c r="F359" s="6">
        <f>IF(Inputs!$B$26&lt;&gt;"Ready","FIX INPUTS",IF(A359&lt;=(Inputs!D$17-Inputs!$B$4)*12,F358*(1+(((1+Inputs!D$21)*(1-Inputs!D$22))^(1/12)-1))+C359*Inputs!$B$12,F358))</f>
        <v>0</v>
      </c>
      <c r="G359" s="6">
        <f>IF(Inputs!$B$26&lt;&gt;"Ready","FIX INPUTS",IF(A359&lt;=(Inputs!D$17-Inputs!$B$4)*12,G358*(1+(((1+Inputs!D$21)*(1-Inputs!D$22))^(1/12)-1))+C359*Inputs!$B$13,G358))</f>
        <v>0</v>
      </c>
      <c r="H359" s="6">
        <f>IF(Inputs!$B$26&lt;&gt;"Ready","FIX INPUTS",SUM(E359:G359))</f>
        <v>0</v>
      </c>
      <c r="I359" s="6">
        <f>IF(Inputs!$B$26&lt;&gt;"Ready","FIX INPUTS",H359/(1+Inputs!D$23)^(MIN(A359,(Inputs!D$17-Inputs!$B$4)*12)/12))</f>
        <v>0</v>
      </c>
      <c r="J359" s="6">
        <f>IF(Inputs!$B$26&lt;&gt;"Ready","FIX INPUTS",C359+J358)</f>
        <v>0</v>
      </c>
      <c r="K359" s="6">
        <f>IF(Inputs!$B$26&lt;&gt;"Ready","FIX INPUTS",D359+K358)</f>
        <v>0</v>
      </c>
    </row>
    <row r="360" spans="1:11" ht="27.95" customHeight="1" x14ac:dyDescent="0.25">
      <c r="A360" s="1">
        <v>355</v>
      </c>
      <c r="B360" s="1">
        <f>IF(Inputs!$B$26&lt;&gt;"Ready","FIX INPUTS",Inputs!$B$4+A360/12)</f>
        <v>69.583333333333329</v>
      </c>
      <c r="C360" s="6">
        <f>IF(Inputs!$B$26&lt;&gt;"Ready","FIX INPUTS",IF(A360&lt;=(Inputs!D$17-Inputs!$B$4)*12,Inputs!D$18*(1+Inputs!D$20)^INT((A360-1)/12),0))</f>
        <v>0</v>
      </c>
      <c r="D360" s="6">
        <f>IF(Inputs!$B$26&lt;&gt;"Ready","FIX INPUTS",IF(A360&lt;=(Inputs!D$17-Inputs!$B$4)*12,Inputs!D$19,0))</f>
        <v>0</v>
      </c>
      <c r="E360" s="6">
        <f>IF(Inputs!$B$26&lt;&gt;"Ready","FIX INPUTS",IF(A360&lt;=(Inputs!D$17-Inputs!$B$4)*12,E359*(1+(((1+Inputs!D$21)*(1-Inputs!D$22))^(1/12)-1))+C360*Inputs!$B$11+D360,E359))</f>
        <v>0</v>
      </c>
      <c r="F360" s="6">
        <f>IF(Inputs!$B$26&lt;&gt;"Ready","FIX INPUTS",IF(A360&lt;=(Inputs!D$17-Inputs!$B$4)*12,F359*(1+(((1+Inputs!D$21)*(1-Inputs!D$22))^(1/12)-1))+C360*Inputs!$B$12,F359))</f>
        <v>0</v>
      </c>
      <c r="G360" s="6">
        <f>IF(Inputs!$B$26&lt;&gt;"Ready","FIX INPUTS",IF(A360&lt;=(Inputs!D$17-Inputs!$B$4)*12,G359*(1+(((1+Inputs!D$21)*(1-Inputs!D$22))^(1/12)-1))+C360*Inputs!$B$13,G359))</f>
        <v>0</v>
      </c>
      <c r="H360" s="6">
        <f>IF(Inputs!$B$26&lt;&gt;"Ready","FIX INPUTS",SUM(E360:G360))</f>
        <v>0</v>
      </c>
      <c r="I360" s="6">
        <f>IF(Inputs!$B$26&lt;&gt;"Ready","FIX INPUTS",H360/(1+Inputs!D$23)^(MIN(A360,(Inputs!D$17-Inputs!$B$4)*12)/12))</f>
        <v>0</v>
      </c>
      <c r="J360" s="6">
        <f>IF(Inputs!$B$26&lt;&gt;"Ready","FIX INPUTS",C360+J359)</f>
        <v>0</v>
      </c>
      <c r="K360" s="6">
        <f>IF(Inputs!$B$26&lt;&gt;"Ready","FIX INPUTS",D360+K359)</f>
        <v>0</v>
      </c>
    </row>
    <row r="361" spans="1:11" ht="27.95" customHeight="1" x14ac:dyDescent="0.25">
      <c r="A361" s="1">
        <v>356</v>
      </c>
      <c r="B361" s="1">
        <f>IF(Inputs!$B$26&lt;&gt;"Ready","FIX INPUTS",Inputs!$B$4+A361/12)</f>
        <v>69.666666666666671</v>
      </c>
      <c r="C361" s="6">
        <f>IF(Inputs!$B$26&lt;&gt;"Ready","FIX INPUTS",IF(A361&lt;=(Inputs!D$17-Inputs!$B$4)*12,Inputs!D$18*(1+Inputs!D$20)^INT((A361-1)/12),0))</f>
        <v>0</v>
      </c>
      <c r="D361" s="6">
        <f>IF(Inputs!$B$26&lt;&gt;"Ready","FIX INPUTS",IF(A361&lt;=(Inputs!D$17-Inputs!$B$4)*12,Inputs!D$19,0))</f>
        <v>0</v>
      </c>
      <c r="E361" s="6">
        <f>IF(Inputs!$B$26&lt;&gt;"Ready","FIX INPUTS",IF(A361&lt;=(Inputs!D$17-Inputs!$B$4)*12,E360*(1+(((1+Inputs!D$21)*(1-Inputs!D$22))^(1/12)-1))+C361*Inputs!$B$11+D361,E360))</f>
        <v>0</v>
      </c>
      <c r="F361" s="6">
        <f>IF(Inputs!$B$26&lt;&gt;"Ready","FIX INPUTS",IF(A361&lt;=(Inputs!D$17-Inputs!$B$4)*12,F360*(1+(((1+Inputs!D$21)*(1-Inputs!D$22))^(1/12)-1))+C361*Inputs!$B$12,F360))</f>
        <v>0</v>
      </c>
      <c r="G361" s="6">
        <f>IF(Inputs!$B$26&lt;&gt;"Ready","FIX INPUTS",IF(A361&lt;=(Inputs!D$17-Inputs!$B$4)*12,G360*(1+(((1+Inputs!D$21)*(1-Inputs!D$22))^(1/12)-1))+C361*Inputs!$B$13,G360))</f>
        <v>0</v>
      </c>
      <c r="H361" s="6">
        <f>IF(Inputs!$B$26&lt;&gt;"Ready","FIX INPUTS",SUM(E361:G361))</f>
        <v>0</v>
      </c>
      <c r="I361" s="6">
        <f>IF(Inputs!$B$26&lt;&gt;"Ready","FIX INPUTS",H361/(1+Inputs!D$23)^(MIN(A361,(Inputs!D$17-Inputs!$B$4)*12)/12))</f>
        <v>0</v>
      </c>
      <c r="J361" s="6">
        <f>IF(Inputs!$B$26&lt;&gt;"Ready","FIX INPUTS",C361+J360)</f>
        <v>0</v>
      </c>
      <c r="K361" s="6">
        <f>IF(Inputs!$B$26&lt;&gt;"Ready","FIX INPUTS",D361+K360)</f>
        <v>0</v>
      </c>
    </row>
    <row r="362" spans="1:11" ht="27.95" customHeight="1" x14ac:dyDescent="0.25">
      <c r="A362" s="1">
        <v>357</v>
      </c>
      <c r="B362" s="1">
        <f>IF(Inputs!$B$26&lt;&gt;"Ready","FIX INPUTS",Inputs!$B$4+A362/12)</f>
        <v>69.75</v>
      </c>
      <c r="C362" s="6">
        <f>IF(Inputs!$B$26&lt;&gt;"Ready","FIX INPUTS",IF(A362&lt;=(Inputs!D$17-Inputs!$B$4)*12,Inputs!D$18*(1+Inputs!D$20)^INT((A362-1)/12),0))</f>
        <v>0</v>
      </c>
      <c r="D362" s="6">
        <f>IF(Inputs!$B$26&lt;&gt;"Ready","FIX INPUTS",IF(A362&lt;=(Inputs!D$17-Inputs!$B$4)*12,Inputs!D$19,0))</f>
        <v>0</v>
      </c>
      <c r="E362" s="6">
        <f>IF(Inputs!$B$26&lt;&gt;"Ready","FIX INPUTS",IF(A362&lt;=(Inputs!D$17-Inputs!$B$4)*12,E361*(1+(((1+Inputs!D$21)*(1-Inputs!D$22))^(1/12)-1))+C362*Inputs!$B$11+D362,E361))</f>
        <v>0</v>
      </c>
      <c r="F362" s="6">
        <f>IF(Inputs!$B$26&lt;&gt;"Ready","FIX INPUTS",IF(A362&lt;=(Inputs!D$17-Inputs!$B$4)*12,F361*(1+(((1+Inputs!D$21)*(1-Inputs!D$22))^(1/12)-1))+C362*Inputs!$B$12,F361))</f>
        <v>0</v>
      </c>
      <c r="G362" s="6">
        <f>IF(Inputs!$B$26&lt;&gt;"Ready","FIX INPUTS",IF(A362&lt;=(Inputs!D$17-Inputs!$B$4)*12,G361*(1+(((1+Inputs!D$21)*(1-Inputs!D$22))^(1/12)-1))+C362*Inputs!$B$13,G361))</f>
        <v>0</v>
      </c>
      <c r="H362" s="6">
        <f>IF(Inputs!$B$26&lt;&gt;"Ready","FIX INPUTS",SUM(E362:G362))</f>
        <v>0</v>
      </c>
      <c r="I362" s="6">
        <f>IF(Inputs!$B$26&lt;&gt;"Ready","FIX INPUTS",H362/(1+Inputs!D$23)^(MIN(A362,(Inputs!D$17-Inputs!$B$4)*12)/12))</f>
        <v>0</v>
      </c>
      <c r="J362" s="6">
        <f>IF(Inputs!$B$26&lt;&gt;"Ready","FIX INPUTS",C362+J361)</f>
        <v>0</v>
      </c>
      <c r="K362" s="6">
        <f>IF(Inputs!$B$26&lt;&gt;"Ready","FIX INPUTS",D362+K361)</f>
        <v>0</v>
      </c>
    </row>
    <row r="363" spans="1:11" ht="27.95" customHeight="1" x14ac:dyDescent="0.25">
      <c r="A363" s="1">
        <v>358</v>
      </c>
      <c r="B363" s="1">
        <f>IF(Inputs!$B$26&lt;&gt;"Ready","FIX INPUTS",Inputs!$B$4+A363/12)</f>
        <v>69.833333333333329</v>
      </c>
      <c r="C363" s="6">
        <f>IF(Inputs!$B$26&lt;&gt;"Ready","FIX INPUTS",IF(A363&lt;=(Inputs!D$17-Inputs!$B$4)*12,Inputs!D$18*(1+Inputs!D$20)^INT((A363-1)/12),0))</f>
        <v>0</v>
      </c>
      <c r="D363" s="6">
        <f>IF(Inputs!$B$26&lt;&gt;"Ready","FIX INPUTS",IF(A363&lt;=(Inputs!D$17-Inputs!$B$4)*12,Inputs!D$19,0))</f>
        <v>0</v>
      </c>
      <c r="E363" s="6">
        <f>IF(Inputs!$B$26&lt;&gt;"Ready","FIX INPUTS",IF(A363&lt;=(Inputs!D$17-Inputs!$B$4)*12,E362*(1+(((1+Inputs!D$21)*(1-Inputs!D$22))^(1/12)-1))+C363*Inputs!$B$11+D363,E362))</f>
        <v>0</v>
      </c>
      <c r="F363" s="6">
        <f>IF(Inputs!$B$26&lt;&gt;"Ready","FIX INPUTS",IF(A363&lt;=(Inputs!D$17-Inputs!$B$4)*12,F362*(1+(((1+Inputs!D$21)*(1-Inputs!D$22))^(1/12)-1))+C363*Inputs!$B$12,F362))</f>
        <v>0</v>
      </c>
      <c r="G363" s="6">
        <f>IF(Inputs!$B$26&lt;&gt;"Ready","FIX INPUTS",IF(A363&lt;=(Inputs!D$17-Inputs!$B$4)*12,G362*(1+(((1+Inputs!D$21)*(1-Inputs!D$22))^(1/12)-1))+C363*Inputs!$B$13,G362))</f>
        <v>0</v>
      </c>
      <c r="H363" s="6">
        <f>IF(Inputs!$B$26&lt;&gt;"Ready","FIX INPUTS",SUM(E363:G363))</f>
        <v>0</v>
      </c>
      <c r="I363" s="6">
        <f>IF(Inputs!$B$26&lt;&gt;"Ready","FIX INPUTS",H363/(1+Inputs!D$23)^(MIN(A363,(Inputs!D$17-Inputs!$B$4)*12)/12))</f>
        <v>0</v>
      </c>
      <c r="J363" s="6">
        <f>IF(Inputs!$B$26&lt;&gt;"Ready","FIX INPUTS",C363+J362)</f>
        <v>0</v>
      </c>
      <c r="K363" s="6">
        <f>IF(Inputs!$B$26&lt;&gt;"Ready","FIX INPUTS",D363+K362)</f>
        <v>0</v>
      </c>
    </row>
    <row r="364" spans="1:11" ht="27.95" customHeight="1" x14ac:dyDescent="0.25">
      <c r="A364" s="1">
        <v>359</v>
      </c>
      <c r="B364" s="1">
        <f>IF(Inputs!$B$26&lt;&gt;"Ready","FIX INPUTS",Inputs!$B$4+A364/12)</f>
        <v>69.916666666666671</v>
      </c>
      <c r="C364" s="6">
        <f>IF(Inputs!$B$26&lt;&gt;"Ready","FIX INPUTS",IF(A364&lt;=(Inputs!D$17-Inputs!$B$4)*12,Inputs!D$18*(1+Inputs!D$20)^INT((A364-1)/12),0))</f>
        <v>0</v>
      </c>
      <c r="D364" s="6">
        <f>IF(Inputs!$B$26&lt;&gt;"Ready","FIX INPUTS",IF(A364&lt;=(Inputs!D$17-Inputs!$B$4)*12,Inputs!D$19,0))</f>
        <v>0</v>
      </c>
      <c r="E364" s="6">
        <f>IF(Inputs!$B$26&lt;&gt;"Ready","FIX INPUTS",IF(A364&lt;=(Inputs!D$17-Inputs!$B$4)*12,E363*(1+(((1+Inputs!D$21)*(1-Inputs!D$22))^(1/12)-1))+C364*Inputs!$B$11+D364,E363))</f>
        <v>0</v>
      </c>
      <c r="F364" s="6">
        <f>IF(Inputs!$B$26&lt;&gt;"Ready","FIX INPUTS",IF(A364&lt;=(Inputs!D$17-Inputs!$B$4)*12,F363*(1+(((1+Inputs!D$21)*(1-Inputs!D$22))^(1/12)-1))+C364*Inputs!$B$12,F363))</f>
        <v>0</v>
      </c>
      <c r="G364" s="6">
        <f>IF(Inputs!$B$26&lt;&gt;"Ready","FIX INPUTS",IF(A364&lt;=(Inputs!D$17-Inputs!$B$4)*12,G363*(1+(((1+Inputs!D$21)*(1-Inputs!D$22))^(1/12)-1))+C364*Inputs!$B$13,G363))</f>
        <v>0</v>
      </c>
      <c r="H364" s="6">
        <f>IF(Inputs!$B$26&lt;&gt;"Ready","FIX INPUTS",SUM(E364:G364))</f>
        <v>0</v>
      </c>
      <c r="I364" s="6">
        <f>IF(Inputs!$B$26&lt;&gt;"Ready","FIX INPUTS",H364/(1+Inputs!D$23)^(MIN(A364,(Inputs!D$17-Inputs!$B$4)*12)/12))</f>
        <v>0</v>
      </c>
      <c r="J364" s="6">
        <f>IF(Inputs!$B$26&lt;&gt;"Ready","FIX INPUTS",C364+J363)</f>
        <v>0</v>
      </c>
      <c r="K364" s="6">
        <f>IF(Inputs!$B$26&lt;&gt;"Ready","FIX INPUTS",D364+K363)</f>
        <v>0</v>
      </c>
    </row>
    <row r="365" spans="1:11" ht="27.95" customHeight="1" x14ac:dyDescent="0.25">
      <c r="A365" s="1">
        <v>360</v>
      </c>
      <c r="B365" s="1">
        <f>IF(Inputs!$B$26&lt;&gt;"Ready","FIX INPUTS",Inputs!$B$4+A365/12)</f>
        <v>70</v>
      </c>
      <c r="C365" s="6">
        <f>IF(Inputs!$B$26&lt;&gt;"Ready","FIX INPUTS",IF(A365&lt;=(Inputs!D$17-Inputs!$B$4)*12,Inputs!D$18*(1+Inputs!D$20)^INT((A365-1)/12),0))</f>
        <v>0</v>
      </c>
      <c r="D365" s="6">
        <f>IF(Inputs!$B$26&lt;&gt;"Ready","FIX INPUTS",IF(A365&lt;=(Inputs!D$17-Inputs!$B$4)*12,Inputs!D$19,0))</f>
        <v>0</v>
      </c>
      <c r="E365" s="6">
        <f>IF(Inputs!$B$26&lt;&gt;"Ready","FIX INPUTS",IF(A365&lt;=(Inputs!D$17-Inputs!$B$4)*12,E364*(1+(((1+Inputs!D$21)*(1-Inputs!D$22))^(1/12)-1))+C365*Inputs!$B$11+D365,E364))</f>
        <v>0</v>
      </c>
      <c r="F365" s="6">
        <f>IF(Inputs!$B$26&lt;&gt;"Ready","FIX INPUTS",IF(A365&lt;=(Inputs!D$17-Inputs!$B$4)*12,F364*(1+(((1+Inputs!D$21)*(1-Inputs!D$22))^(1/12)-1))+C365*Inputs!$B$12,F364))</f>
        <v>0</v>
      </c>
      <c r="G365" s="6">
        <f>IF(Inputs!$B$26&lt;&gt;"Ready","FIX INPUTS",IF(A365&lt;=(Inputs!D$17-Inputs!$B$4)*12,G364*(1+(((1+Inputs!D$21)*(1-Inputs!D$22))^(1/12)-1))+C365*Inputs!$B$13,G364))</f>
        <v>0</v>
      </c>
      <c r="H365" s="6">
        <f>IF(Inputs!$B$26&lt;&gt;"Ready","FIX INPUTS",SUM(E365:G365))</f>
        <v>0</v>
      </c>
      <c r="I365" s="6">
        <f>IF(Inputs!$B$26&lt;&gt;"Ready","FIX INPUTS",H365/(1+Inputs!D$23)^(MIN(A365,(Inputs!D$17-Inputs!$B$4)*12)/12))</f>
        <v>0</v>
      </c>
      <c r="J365" s="6">
        <f>IF(Inputs!$B$26&lt;&gt;"Ready","FIX INPUTS",C365+J364)</f>
        <v>0</v>
      </c>
      <c r="K365" s="6">
        <f>IF(Inputs!$B$26&lt;&gt;"Ready","FIX INPUTS",D365+K364)</f>
        <v>0</v>
      </c>
    </row>
    <row r="366" spans="1:11" ht="27.95" customHeight="1" x14ac:dyDescent="0.25">
      <c r="A366" s="1">
        <v>361</v>
      </c>
      <c r="B366" s="1">
        <f>IF(Inputs!$B$26&lt;&gt;"Ready","FIX INPUTS",Inputs!$B$4+A366/12)</f>
        <v>70.083333333333329</v>
      </c>
      <c r="C366" s="6">
        <f>IF(Inputs!$B$26&lt;&gt;"Ready","FIX INPUTS",IF(A366&lt;=(Inputs!D$17-Inputs!$B$4)*12,Inputs!D$18*(1+Inputs!D$20)^INT((A366-1)/12),0))</f>
        <v>0</v>
      </c>
      <c r="D366" s="6">
        <f>IF(Inputs!$B$26&lt;&gt;"Ready","FIX INPUTS",IF(A366&lt;=(Inputs!D$17-Inputs!$B$4)*12,Inputs!D$19,0))</f>
        <v>0</v>
      </c>
      <c r="E366" s="6">
        <f>IF(Inputs!$B$26&lt;&gt;"Ready","FIX INPUTS",IF(A366&lt;=(Inputs!D$17-Inputs!$B$4)*12,E365*(1+(((1+Inputs!D$21)*(1-Inputs!D$22))^(1/12)-1))+C366*Inputs!$B$11+D366,E365))</f>
        <v>0</v>
      </c>
      <c r="F366" s="6">
        <f>IF(Inputs!$B$26&lt;&gt;"Ready","FIX INPUTS",IF(A366&lt;=(Inputs!D$17-Inputs!$B$4)*12,F365*(1+(((1+Inputs!D$21)*(1-Inputs!D$22))^(1/12)-1))+C366*Inputs!$B$12,F365))</f>
        <v>0</v>
      </c>
      <c r="G366" s="6">
        <f>IF(Inputs!$B$26&lt;&gt;"Ready","FIX INPUTS",IF(A366&lt;=(Inputs!D$17-Inputs!$B$4)*12,G365*(1+(((1+Inputs!D$21)*(1-Inputs!D$22))^(1/12)-1))+C366*Inputs!$B$13,G365))</f>
        <v>0</v>
      </c>
      <c r="H366" s="6">
        <f>IF(Inputs!$B$26&lt;&gt;"Ready","FIX INPUTS",SUM(E366:G366))</f>
        <v>0</v>
      </c>
      <c r="I366" s="6">
        <f>IF(Inputs!$B$26&lt;&gt;"Ready","FIX INPUTS",H366/(1+Inputs!D$23)^(MIN(A366,(Inputs!D$17-Inputs!$B$4)*12)/12))</f>
        <v>0</v>
      </c>
      <c r="J366" s="6">
        <f>IF(Inputs!$B$26&lt;&gt;"Ready","FIX INPUTS",C366+J365)</f>
        <v>0</v>
      </c>
      <c r="K366" s="6">
        <f>IF(Inputs!$B$26&lt;&gt;"Ready","FIX INPUTS",D366+K365)</f>
        <v>0</v>
      </c>
    </row>
    <row r="367" spans="1:11" ht="27.95" customHeight="1" x14ac:dyDescent="0.25">
      <c r="A367" s="1">
        <v>362</v>
      </c>
      <c r="B367" s="1">
        <f>IF(Inputs!$B$26&lt;&gt;"Ready","FIX INPUTS",Inputs!$B$4+A367/12)</f>
        <v>70.166666666666671</v>
      </c>
      <c r="C367" s="6">
        <f>IF(Inputs!$B$26&lt;&gt;"Ready","FIX INPUTS",IF(A367&lt;=(Inputs!D$17-Inputs!$B$4)*12,Inputs!D$18*(1+Inputs!D$20)^INT((A367-1)/12),0))</f>
        <v>0</v>
      </c>
      <c r="D367" s="6">
        <f>IF(Inputs!$B$26&lt;&gt;"Ready","FIX INPUTS",IF(A367&lt;=(Inputs!D$17-Inputs!$B$4)*12,Inputs!D$19,0))</f>
        <v>0</v>
      </c>
      <c r="E367" s="6">
        <f>IF(Inputs!$B$26&lt;&gt;"Ready","FIX INPUTS",IF(A367&lt;=(Inputs!D$17-Inputs!$B$4)*12,E366*(1+(((1+Inputs!D$21)*(1-Inputs!D$22))^(1/12)-1))+C367*Inputs!$B$11+D367,E366))</f>
        <v>0</v>
      </c>
      <c r="F367" s="6">
        <f>IF(Inputs!$B$26&lt;&gt;"Ready","FIX INPUTS",IF(A367&lt;=(Inputs!D$17-Inputs!$B$4)*12,F366*(1+(((1+Inputs!D$21)*(1-Inputs!D$22))^(1/12)-1))+C367*Inputs!$B$12,F366))</f>
        <v>0</v>
      </c>
      <c r="G367" s="6">
        <f>IF(Inputs!$B$26&lt;&gt;"Ready","FIX INPUTS",IF(A367&lt;=(Inputs!D$17-Inputs!$B$4)*12,G366*(1+(((1+Inputs!D$21)*(1-Inputs!D$22))^(1/12)-1))+C367*Inputs!$B$13,G366))</f>
        <v>0</v>
      </c>
      <c r="H367" s="6">
        <f>IF(Inputs!$B$26&lt;&gt;"Ready","FIX INPUTS",SUM(E367:G367))</f>
        <v>0</v>
      </c>
      <c r="I367" s="6">
        <f>IF(Inputs!$B$26&lt;&gt;"Ready","FIX INPUTS",H367/(1+Inputs!D$23)^(MIN(A367,(Inputs!D$17-Inputs!$B$4)*12)/12))</f>
        <v>0</v>
      </c>
      <c r="J367" s="6">
        <f>IF(Inputs!$B$26&lt;&gt;"Ready","FIX INPUTS",C367+J366)</f>
        <v>0</v>
      </c>
      <c r="K367" s="6">
        <f>IF(Inputs!$B$26&lt;&gt;"Ready","FIX INPUTS",D367+K366)</f>
        <v>0</v>
      </c>
    </row>
    <row r="368" spans="1:11" ht="27.95" customHeight="1" x14ac:dyDescent="0.25">
      <c r="A368" s="1">
        <v>363</v>
      </c>
      <c r="B368" s="1">
        <f>IF(Inputs!$B$26&lt;&gt;"Ready","FIX INPUTS",Inputs!$B$4+A368/12)</f>
        <v>70.25</v>
      </c>
      <c r="C368" s="6">
        <f>IF(Inputs!$B$26&lt;&gt;"Ready","FIX INPUTS",IF(A368&lt;=(Inputs!D$17-Inputs!$B$4)*12,Inputs!D$18*(1+Inputs!D$20)^INT((A368-1)/12),0))</f>
        <v>0</v>
      </c>
      <c r="D368" s="6">
        <f>IF(Inputs!$B$26&lt;&gt;"Ready","FIX INPUTS",IF(A368&lt;=(Inputs!D$17-Inputs!$B$4)*12,Inputs!D$19,0))</f>
        <v>0</v>
      </c>
      <c r="E368" s="6">
        <f>IF(Inputs!$B$26&lt;&gt;"Ready","FIX INPUTS",IF(A368&lt;=(Inputs!D$17-Inputs!$B$4)*12,E367*(1+(((1+Inputs!D$21)*(1-Inputs!D$22))^(1/12)-1))+C368*Inputs!$B$11+D368,E367))</f>
        <v>0</v>
      </c>
      <c r="F368" s="6">
        <f>IF(Inputs!$B$26&lt;&gt;"Ready","FIX INPUTS",IF(A368&lt;=(Inputs!D$17-Inputs!$B$4)*12,F367*(1+(((1+Inputs!D$21)*(1-Inputs!D$22))^(1/12)-1))+C368*Inputs!$B$12,F367))</f>
        <v>0</v>
      </c>
      <c r="G368" s="6">
        <f>IF(Inputs!$B$26&lt;&gt;"Ready","FIX INPUTS",IF(A368&lt;=(Inputs!D$17-Inputs!$B$4)*12,G367*(1+(((1+Inputs!D$21)*(1-Inputs!D$22))^(1/12)-1))+C368*Inputs!$B$13,G367))</f>
        <v>0</v>
      </c>
      <c r="H368" s="6">
        <f>IF(Inputs!$B$26&lt;&gt;"Ready","FIX INPUTS",SUM(E368:G368))</f>
        <v>0</v>
      </c>
      <c r="I368" s="6">
        <f>IF(Inputs!$B$26&lt;&gt;"Ready","FIX INPUTS",H368/(1+Inputs!D$23)^(MIN(A368,(Inputs!D$17-Inputs!$B$4)*12)/12))</f>
        <v>0</v>
      </c>
      <c r="J368" s="6">
        <f>IF(Inputs!$B$26&lt;&gt;"Ready","FIX INPUTS",C368+J367)</f>
        <v>0</v>
      </c>
      <c r="K368" s="6">
        <f>IF(Inputs!$B$26&lt;&gt;"Ready","FIX INPUTS",D368+K367)</f>
        <v>0</v>
      </c>
    </row>
    <row r="369" spans="1:11" ht="27.95" customHeight="1" x14ac:dyDescent="0.25">
      <c r="A369" s="1">
        <v>364</v>
      </c>
      <c r="B369" s="1">
        <f>IF(Inputs!$B$26&lt;&gt;"Ready","FIX INPUTS",Inputs!$B$4+A369/12)</f>
        <v>70.333333333333329</v>
      </c>
      <c r="C369" s="6">
        <f>IF(Inputs!$B$26&lt;&gt;"Ready","FIX INPUTS",IF(A369&lt;=(Inputs!D$17-Inputs!$B$4)*12,Inputs!D$18*(1+Inputs!D$20)^INT((A369-1)/12),0))</f>
        <v>0</v>
      </c>
      <c r="D369" s="6">
        <f>IF(Inputs!$B$26&lt;&gt;"Ready","FIX INPUTS",IF(A369&lt;=(Inputs!D$17-Inputs!$B$4)*12,Inputs!D$19,0))</f>
        <v>0</v>
      </c>
      <c r="E369" s="6">
        <f>IF(Inputs!$B$26&lt;&gt;"Ready","FIX INPUTS",IF(A369&lt;=(Inputs!D$17-Inputs!$B$4)*12,E368*(1+(((1+Inputs!D$21)*(1-Inputs!D$22))^(1/12)-1))+C369*Inputs!$B$11+D369,E368))</f>
        <v>0</v>
      </c>
      <c r="F369" s="6">
        <f>IF(Inputs!$B$26&lt;&gt;"Ready","FIX INPUTS",IF(A369&lt;=(Inputs!D$17-Inputs!$B$4)*12,F368*(1+(((1+Inputs!D$21)*(1-Inputs!D$22))^(1/12)-1))+C369*Inputs!$B$12,F368))</f>
        <v>0</v>
      </c>
      <c r="G369" s="6">
        <f>IF(Inputs!$B$26&lt;&gt;"Ready","FIX INPUTS",IF(A369&lt;=(Inputs!D$17-Inputs!$B$4)*12,G368*(1+(((1+Inputs!D$21)*(1-Inputs!D$22))^(1/12)-1))+C369*Inputs!$B$13,G368))</f>
        <v>0</v>
      </c>
      <c r="H369" s="6">
        <f>IF(Inputs!$B$26&lt;&gt;"Ready","FIX INPUTS",SUM(E369:G369))</f>
        <v>0</v>
      </c>
      <c r="I369" s="6">
        <f>IF(Inputs!$B$26&lt;&gt;"Ready","FIX INPUTS",H369/(1+Inputs!D$23)^(MIN(A369,(Inputs!D$17-Inputs!$B$4)*12)/12))</f>
        <v>0</v>
      </c>
      <c r="J369" s="6">
        <f>IF(Inputs!$B$26&lt;&gt;"Ready","FIX INPUTS",C369+J368)</f>
        <v>0</v>
      </c>
      <c r="K369" s="6">
        <f>IF(Inputs!$B$26&lt;&gt;"Ready","FIX INPUTS",D369+K368)</f>
        <v>0</v>
      </c>
    </row>
    <row r="370" spans="1:11" ht="27.95" customHeight="1" x14ac:dyDescent="0.25">
      <c r="A370" s="1">
        <v>365</v>
      </c>
      <c r="B370" s="1">
        <f>IF(Inputs!$B$26&lt;&gt;"Ready","FIX INPUTS",Inputs!$B$4+A370/12)</f>
        <v>70.416666666666671</v>
      </c>
      <c r="C370" s="6">
        <f>IF(Inputs!$B$26&lt;&gt;"Ready","FIX INPUTS",IF(A370&lt;=(Inputs!D$17-Inputs!$B$4)*12,Inputs!D$18*(1+Inputs!D$20)^INT((A370-1)/12),0))</f>
        <v>0</v>
      </c>
      <c r="D370" s="6">
        <f>IF(Inputs!$B$26&lt;&gt;"Ready","FIX INPUTS",IF(A370&lt;=(Inputs!D$17-Inputs!$B$4)*12,Inputs!D$19,0))</f>
        <v>0</v>
      </c>
      <c r="E370" s="6">
        <f>IF(Inputs!$B$26&lt;&gt;"Ready","FIX INPUTS",IF(A370&lt;=(Inputs!D$17-Inputs!$B$4)*12,E369*(1+(((1+Inputs!D$21)*(1-Inputs!D$22))^(1/12)-1))+C370*Inputs!$B$11+D370,E369))</f>
        <v>0</v>
      </c>
      <c r="F370" s="6">
        <f>IF(Inputs!$B$26&lt;&gt;"Ready","FIX INPUTS",IF(A370&lt;=(Inputs!D$17-Inputs!$B$4)*12,F369*(1+(((1+Inputs!D$21)*(1-Inputs!D$22))^(1/12)-1))+C370*Inputs!$B$12,F369))</f>
        <v>0</v>
      </c>
      <c r="G370" s="6">
        <f>IF(Inputs!$B$26&lt;&gt;"Ready","FIX INPUTS",IF(A370&lt;=(Inputs!D$17-Inputs!$B$4)*12,G369*(1+(((1+Inputs!D$21)*(1-Inputs!D$22))^(1/12)-1))+C370*Inputs!$B$13,G369))</f>
        <v>0</v>
      </c>
      <c r="H370" s="6">
        <f>IF(Inputs!$B$26&lt;&gt;"Ready","FIX INPUTS",SUM(E370:G370))</f>
        <v>0</v>
      </c>
      <c r="I370" s="6">
        <f>IF(Inputs!$B$26&lt;&gt;"Ready","FIX INPUTS",H370/(1+Inputs!D$23)^(MIN(A370,(Inputs!D$17-Inputs!$B$4)*12)/12))</f>
        <v>0</v>
      </c>
      <c r="J370" s="6">
        <f>IF(Inputs!$B$26&lt;&gt;"Ready","FIX INPUTS",C370+J369)</f>
        <v>0</v>
      </c>
      <c r="K370" s="6">
        <f>IF(Inputs!$B$26&lt;&gt;"Ready","FIX INPUTS",D370+K369)</f>
        <v>0</v>
      </c>
    </row>
    <row r="371" spans="1:11" ht="27.95" customHeight="1" x14ac:dyDescent="0.25">
      <c r="A371" s="1">
        <v>366</v>
      </c>
      <c r="B371" s="1">
        <f>IF(Inputs!$B$26&lt;&gt;"Ready","FIX INPUTS",Inputs!$B$4+A371/12)</f>
        <v>70.5</v>
      </c>
      <c r="C371" s="6">
        <f>IF(Inputs!$B$26&lt;&gt;"Ready","FIX INPUTS",IF(A371&lt;=(Inputs!D$17-Inputs!$B$4)*12,Inputs!D$18*(1+Inputs!D$20)^INT((A371-1)/12),0))</f>
        <v>0</v>
      </c>
      <c r="D371" s="6">
        <f>IF(Inputs!$B$26&lt;&gt;"Ready","FIX INPUTS",IF(A371&lt;=(Inputs!D$17-Inputs!$B$4)*12,Inputs!D$19,0))</f>
        <v>0</v>
      </c>
      <c r="E371" s="6">
        <f>IF(Inputs!$B$26&lt;&gt;"Ready","FIX INPUTS",IF(A371&lt;=(Inputs!D$17-Inputs!$B$4)*12,E370*(1+(((1+Inputs!D$21)*(1-Inputs!D$22))^(1/12)-1))+C371*Inputs!$B$11+D371,E370))</f>
        <v>0</v>
      </c>
      <c r="F371" s="6">
        <f>IF(Inputs!$B$26&lt;&gt;"Ready","FIX INPUTS",IF(A371&lt;=(Inputs!D$17-Inputs!$B$4)*12,F370*(1+(((1+Inputs!D$21)*(1-Inputs!D$22))^(1/12)-1))+C371*Inputs!$B$12,F370))</f>
        <v>0</v>
      </c>
      <c r="G371" s="6">
        <f>IF(Inputs!$B$26&lt;&gt;"Ready","FIX INPUTS",IF(A371&lt;=(Inputs!D$17-Inputs!$B$4)*12,G370*(1+(((1+Inputs!D$21)*(1-Inputs!D$22))^(1/12)-1))+C371*Inputs!$B$13,G370))</f>
        <v>0</v>
      </c>
      <c r="H371" s="6">
        <f>IF(Inputs!$B$26&lt;&gt;"Ready","FIX INPUTS",SUM(E371:G371))</f>
        <v>0</v>
      </c>
      <c r="I371" s="6">
        <f>IF(Inputs!$B$26&lt;&gt;"Ready","FIX INPUTS",H371/(1+Inputs!D$23)^(MIN(A371,(Inputs!D$17-Inputs!$B$4)*12)/12))</f>
        <v>0</v>
      </c>
      <c r="J371" s="6">
        <f>IF(Inputs!$B$26&lt;&gt;"Ready","FIX INPUTS",C371+J370)</f>
        <v>0</v>
      </c>
      <c r="K371" s="6">
        <f>IF(Inputs!$B$26&lt;&gt;"Ready","FIX INPUTS",D371+K370)</f>
        <v>0</v>
      </c>
    </row>
    <row r="372" spans="1:11" ht="27.95" customHeight="1" x14ac:dyDescent="0.25">
      <c r="A372" s="1">
        <v>367</v>
      </c>
      <c r="B372" s="1">
        <f>IF(Inputs!$B$26&lt;&gt;"Ready","FIX INPUTS",Inputs!$B$4+A372/12)</f>
        <v>70.583333333333329</v>
      </c>
      <c r="C372" s="6">
        <f>IF(Inputs!$B$26&lt;&gt;"Ready","FIX INPUTS",IF(A372&lt;=(Inputs!D$17-Inputs!$B$4)*12,Inputs!D$18*(1+Inputs!D$20)^INT((A372-1)/12),0))</f>
        <v>0</v>
      </c>
      <c r="D372" s="6">
        <f>IF(Inputs!$B$26&lt;&gt;"Ready","FIX INPUTS",IF(A372&lt;=(Inputs!D$17-Inputs!$B$4)*12,Inputs!D$19,0))</f>
        <v>0</v>
      </c>
      <c r="E372" s="6">
        <f>IF(Inputs!$B$26&lt;&gt;"Ready","FIX INPUTS",IF(A372&lt;=(Inputs!D$17-Inputs!$B$4)*12,E371*(1+(((1+Inputs!D$21)*(1-Inputs!D$22))^(1/12)-1))+C372*Inputs!$B$11+D372,E371))</f>
        <v>0</v>
      </c>
      <c r="F372" s="6">
        <f>IF(Inputs!$B$26&lt;&gt;"Ready","FIX INPUTS",IF(A372&lt;=(Inputs!D$17-Inputs!$B$4)*12,F371*(1+(((1+Inputs!D$21)*(1-Inputs!D$22))^(1/12)-1))+C372*Inputs!$B$12,F371))</f>
        <v>0</v>
      </c>
      <c r="G372" s="6">
        <f>IF(Inputs!$B$26&lt;&gt;"Ready","FIX INPUTS",IF(A372&lt;=(Inputs!D$17-Inputs!$B$4)*12,G371*(1+(((1+Inputs!D$21)*(1-Inputs!D$22))^(1/12)-1))+C372*Inputs!$B$13,G371))</f>
        <v>0</v>
      </c>
      <c r="H372" s="6">
        <f>IF(Inputs!$B$26&lt;&gt;"Ready","FIX INPUTS",SUM(E372:G372))</f>
        <v>0</v>
      </c>
      <c r="I372" s="6">
        <f>IF(Inputs!$B$26&lt;&gt;"Ready","FIX INPUTS",H372/(1+Inputs!D$23)^(MIN(A372,(Inputs!D$17-Inputs!$B$4)*12)/12))</f>
        <v>0</v>
      </c>
      <c r="J372" s="6">
        <f>IF(Inputs!$B$26&lt;&gt;"Ready","FIX INPUTS",C372+J371)</f>
        <v>0</v>
      </c>
      <c r="K372" s="6">
        <f>IF(Inputs!$B$26&lt;&gt;"Ready","FIX INPUTS",D372+K371)</f>
        <v>0</v>
      </c>
    </row>
    <row r="373" spans="1:11" ht="27.95" customHeight="1" x14ac:dyDescent="0.25">
      <c r="A373" s="1">
        <v>368</v>
      </c>
      <c r="B373" s="1">
        <f>IF(Inputs!$B$26&lt;&gt;"Ready","FIX INPUTS",Inputs!$B$4+A373/12)</f>
        <v>70.666666666666671</v>
      </c>
      <c r="C373" s="6">
        <f>IF(Inputs!$B$26&lt;&gt;"Ready","FIX INPUTS",IF(A373&lt;=(Inputs!D$17-Inputs!$B$4)*12,Inputs!D$18*(1+Inputs!D$20)^INT((A373-1)/12),0))</f>
        <v>0</v>
      </c>
      <c r="D373" s="6">
        <f>IF(Inputs!$B$26&lt;&gt;"Ready","FIX INPUTS",IF(A373&lt;=(Inputs!D$17-Inputs!$B$4)*12,Inputs!D$19,0))</f>
        <v>0</v>
      </c>
      <c r="E373" s="6">
        <f>IF(Inputs!$B$26&lt;&gt;"Ready","FIX INPUTS",IF(A373&lt;=(Inputs!D$17-Inputs!$B$4)*12,E372*(1+(((1+Inputs!D$21)*(1-Inputs!D$22))^(1/12)-1))+C373*Inputs!$B$11+D373,E372))</f>
        <v>0</v>
      </c>
      <c r="F373" s="6">
        <f>IF(Inputs!$B$26&lt;&gt;"Ready","FIX INPUTS",IF(A373&lt;=(Inputs!D$17-Inputs!$B$4)*12,F372*(1+(((1+Inputs!D$21)*(1-Inputs!D$22))^(1/12)-1))+C373*Inputs!$B$12,F372))</f>
        <v>0</v>
      </c>
      <c r="G373" s="6">
        <f>IF(Inputs!$B$26&lt;&gt;"Ready","FIX INPUTS",IF(A373&lt;=(Inputs!D$17-Inputs!$B$4)*12,G372*(1+(((1+Inputs!D$21)*(1-Inputs!D$22))^(1/12)-1))+C373*Inputs!$B$13,G372))</f>
        <v>0</v>
      </c>
      <c r="H373" s="6">
        <f>IF(Inputs!$B$26&lt;&gt;"Ready","FIX INPUTS",SUM(E373:G373))</f>
        <v>0</v>
      </c>
      <c r="I373" s="6">
        <f>IF(Inputs!$B$26&lt;&gt;"Ready","FIX INPUTS",H373/(1+Inputs!D$23)^(MIN(A373,(Inputs!D$17-Inputs!$B$4)*12)/12))</f>
        <v>0</v>
      </c>
      <c r="J373" s="6">
        <f>IF(Inputs!$B$26&lt;&gt;"Ready","FIX INPUTS",C373+J372)</f>
        <v>0</v>
      </c>
      <c r="K373" s="6">
        <f>IF(Inputs!$B$26&lt;&gt;"Ready","FIX INPUTS",D373+K372)</f>
        <v>0</v>
      </c>
    </row>
    <row r="374" spans="1:11" ht="27.95" customHeight="1" x14ac:dyDescent="0.25">
      <c r="A374" s="1">
        <v>369</v>
      </c>
      <c r="B374" s="1">
        <f>IF(Inputs!$B$26&lt;&gt;"Ready","FIX INPUTS",Inputs!$B$4+A374/12)</f>
        <v>70.75</v>
      </c>
      <c r="C374" s="6">
        <f>IF(Inputs!$B$26&lt;&gt;"Ready","FIX INPUTS",IF(A374&lt;=(Inputs!D$17-Inputs!$B$4)*12,Inputs!D$18*(1+Inputs!D$20)^INT((A374-1)/12),0))</f>
        <v>0</v>
      </c>
      <c r="D374" s="6">
        <f>IF(Inputs!$B$26&lt;&gt;"Ready","FIX INPUTS",IF(A374&lt;=(Inputs!D$17-Inputs!$B$4)*12,Inputs!D$19,0))</f>
        <v>0</v>
      </c>
      <c r="E374" s="6">
        <f>IF(Inputs!$B$26&lt;&gt;"Ready","FIX INPUTS",IF(A374&lt;=(Inputs!D$17-Inputs!$B$4)*12,E373*(1+(((1+Inputs!D$21)*(1-Inputs!D$22))^(1/12)-1))+C374*Inputs!$B$11+D374,E373))</f>
        <v>0</v>
      </c>
      <c r="F374" s="6">
        <f>IF(Inputs!$B$26&lt;&gt;"Ready","FIX INPUTS",IF(A374&lt;=(Inputs!D$17-Inputs!$B$4)*12,F373*(1+(((1+Inputs!D$21)*(1-Inputs!D$22))^(1/12)-1))+C374*Inputs!$B$12,F373))</f>
        <v>0</v>
      </c>
      <c r="G374" s="6">
        <f>IF(Inputs!$B$26&lt;&gt;"Ready","FIX INPUTS",IF(A374&lt;=(Inputs!D$17-Inputs!$B$4)*12,G373*(1+(((1+Inputs!D$21)*(1-Inputs!D$22))^(1/12)-1))+C374*Inputs!$B$13,G373))</f>
        <v>0</v>
      </c>
      <c r="H374" s="6">
        <f>IF(Inputs!$B$26&lt;&gt;"Ready","FIX INPUTS",SUM(E374:G374))</f>
        <v>0</v>
      </c>
      <c r="I374" s="6">
        <f>IF(Inputs!$B$26&lt;&gt;"Ready","FIX INPUTS",H374/(1+Inputs!D$23)^(MIN(A374,(Inputs!D$17-Inputs!$B$4)*12)/12))</f>
        <v>0</v>
      </c>
      <c r="J374" s="6">
        <f>IF(Inputs!$B$26&lt;&gt;"Ready","FIX INPUTS",C374+J373)</f>
        <v>0</v>
      </c>
      <c r="K374" s="6">
        <f>IF(Inputs!$B$26&lt;&gt;"Ready","FIX INPUTS",D374+K373)</f>
        <v>0</v>
      </c>
    </row>
    <row r="375" spans="1:11" ht="27.95" customHeight="1" x14ac:dyDescent="0.25">
      <c r="A375" s="1">
        <v>370</v>
      </c>
      <c r="B375" s="1">
        <f>IF(Inputs!$B$26&lt;&gt;"Ready","FIX INPUTS",Inputs!$B$4+A375/12)</f>
        <v>70.833333333333329</v>
      </c>
      <c r="C375" s="6">
        <f>IF(Inputs!$B$26&lt;&gt;"Ready","FIX INPUTS",IF(A375&lt;=(Inputs!D$17-Inputs!$B$4)*12,Inputs!D$18*(1+Inputs!D$20)^INT((A375-1)/12),0))</f>
        <v>0</v>
      </c>
      <c r="D375" s="6">
        <f>IF(Inputs!$B$26&lt;&gt;"Ready","FIX INPUTS",IF(A375&lt;=(Inputs!D$17-Inputs!$B$4)*12,Inputs!D$19,0))</f>
        <v>0</v>
      </c>
      <c r="E375" s="6">
        <f>IF(Inputs!$B$26&lt;&gt;"Ready","FIX INPUTS",IF(A375&lt;=(Inputs!D$17-Inputs!$B$4)*12,E374*(1+(((1+Inputs!D$21)*(1-Inputs!D$22))^(1/12)-1))+C375*Inputs!$B$11+D375,E374))</f>
        <v>0</v>
      </c>
      <c r="F375" s="6">
        <f>IF(Inputs!$B$26&lt;&gt;"Ready","FIX INPUTS",IF(A375&lt;=(Inputs!D$17-Inputs!$B$4)*12,F374*(1+(((1+Inputs!D$21)*(1-Inputs!D$22))^(1/12)-1))+C375*Inputs!$B$12,F374))</f>
        <v>0</v>
      </c>
      <c r="G375" s="6">
        <f>IF(Inputs!$B$26&lt;&gt;"Ready","FIX INPUTS",IF(A375&lt;=(Inputs!D$17-Inputs!$B$4)*12,G374*(1+(((1+Inputs!D$21)*(1-Inputs!D$22))^(1/12)-1))+C375*Inputs!$B$13,G374))</f>
        <v>0</v>
      </c>
      <c r="H375" s="6">
        <f>IF(Inputs!$B$26&lt;&gt;"Ready","FIX INPUTS",SUM(E375:G375))</f>
        <v>0</v>
      </c>
      <c r="I375" s="6">
        <f>IF(Inputs!$B$26&lt;&gt;"Ready","FIX INPUTS",H375/(1+Inputs!D$23)^(MIN(A375,(Inputs!D$17-Inputs!$B$4)*12)/12))</f>
        <v>0</v>
      </c>
      <c r="J375" s="6">
        <f>IF(Inputs!$B$26&lt;&gt;"Ready","FIX INPUTS",C375+J374)</f>
        <v>0</v>
      </c>
      <c r="K375" s="6">
        <f>IF(Inputs!$B$26&lt;&gt;"Ready","FIX INPUTS",D375+K374)</f>
        <v>0</v>
      </c>
    </row>
    <row r="376" spans="1:11" ht="27.95" customHeight="1" x14ac:dyDescent="0.25">
      <c r="A376" s="1">
        <v>371</v>
      </c>
      <c r="B376" s="1">
        <f>IF(Inputs!$B$26&lt;&gt;"Ready","FIX INPUTS",Inputs!$B$4+A376/12)</f>
        <v>70.916666666666671</v>
      </c>
      <c r="C376" s="6">
        <f>IF(Inputs!$B$26&lt;&gt;"Ready","FIX INPUTS",IF(A376&lt;=(Inputs!D$17-Inputs!$B$4)*12,Inputs!D$18*(1+Inputs!D$20)^INT((A376-1)/12),0))</f>
        <v>0</v>
      </c>
      <c r="D376" s="6">
        <f>IF(Inputs!$B$26&lt;&gt;"Ready","FIX INPUTS",IF(A376&lt;=(Inputs!D$17-Inputs!$B$4)*12,Inputs!D$19,0))</f>
        <v>0</v>
      </c>
      <c r="E376" s="6">
        <f>IF(Inputs!$B$26&lt;&gt;"Ready","FIX INPUTS",IF(A376&lt;=(Inputs!D$17-Inputs!$B$4)*12,E375*(1+(((1+Inputs!D$21)*(1-Inputs!D$22))^(1/12)-1))+C376*Inputs!$B$11+D376,E375))</f>
        <v>0</v>
      </c>
      <c r="F376" s="6">
        <f>IF(Inputs!$B$26&lt;&gt;"Ready","FIX INPUTS",IF(A376&lt;=(Inputs!D$17-Inputs!$B$4)*12,F375*(1+(((1+Inputs!D$21)*(1-Inputs!D$22))^(1/12)-1))+C376*Inputs!$B$12,F375))</f>
        <v>0</v>
      </c>
      <c r="G376" s="6">
        <f>IF(Inputs!$B$26&lt;&gt;"Ready","FIX INPUTS",IF(A376&lt;=(Inputs!D$17-Inputs!$B$4)*12,G375*(1+(((1+Inputs!D$21)*(1-Inputs!D$22))^(1/12)-1))+C376*Inputs!$B$13,G375))</f>
        <v>0</v>
      </c>
      <c r="H376" s="6">
        <f>IF(Inputs!$B$26&lt;&gt;"Ready","FIX INPUTS",SUM(E376:G376))</f>
        <v>0</v>
      </c>
      <c r="I376" s="6">
        <f>IF(Inputs!$B$26&lt;&gt;"Ready","FIX INPUTS",H376/(1+Inputs!D$23)^(MIN(A376,(Inputs!D$17-Inputs!$B$4)*12)/12))</f>
        <v>0</v>
      </c>
      <c r="J376" s="6">
        <f>IF(Inputs!$B$26&lt;&gt;"Ready","FIX INPUTS",C376+J375)</f>
        <v>0</v>
      </c>
      <c r="K376" s="6">
        <f>IF(Inputs!$B$26&lt;&gt;"Ready","FIX INPUTS",D376+K375)</f>
        <v>0</v>
      </c>
    </row>
    <row r="377" spans="1:11" ht="27.95" customHeight="1" x14ac:dyDescent="0.25">
      <c r="A377" s="1">
        <v>372</v>
      </c>
      <c r="B377" s="1">
        <f>IF(Inputs!$B$26&lt;&gt;"Ready","FIX INPUTS",Inputs!$B$4+A377/12)</f>
        <v>71</v>
      </c>
      <c r="C377" s="6">
        <f>IF(Inputs!$B$26&lt;&gt;"Ready","FIX INPUTS",IF(A377&lt;=(Inputs!D$17-Inputs!$B$4)*12,Inputs!D$18*(1+Inputs!D$20)^INT((A377-1)/12),0))</f>
        <v>0</v>
      </c>
      <c r="D377" s="6">
        <f>IF(Inputs!$B$26&lt;&gt;"Ready","FIX INPUTS",IF(A377&lt;=(Inputs!D$17-Inputs!$B$4)*12,Inputs!D$19,0))</f>
        <v>0</v>
      </c>
      <c r="E377" s="6">
        <f>IF(Inputs!$B$26&lt;&gt;"Ready","FIX INPUTS",IF(A377&lt;=(Inputs!D$17-Inputs!$B$4)*12,E376*(1+(((1+Inputs!D$21)*(1-Inputs!D$22))^(1/12)-1))+C377*Inputs!$B$11+D377,E376))</f>
        <v>0</v>
      </c>
      <c r="F377" s="6">
        <f>IF(Inputs!$B$26&lt;&gt;"Ready","FIX INPUTS",IF(A377&lt;=(Inputs!D$17-Inputs!$B$4)*12,F376*(1+(((1+Inputs!D$21)*(1-Inputs!D$22))^(1/12)-1))+C377*Inputs!$B$12,F376))</f>
        <v>0</v>
      </c>
      <c r="G377" s="6">
        <f>IF(Inputs!$B$26&lt;&gt;"Ready","FIX INPUTS",IF(A377&lt;=(Inputs!D$17-Inputs!$B$4)*12,G376*(1+(((1+Inputs!D$21)*(1-Inputs!D$22))^(1/12)-1))+C377*Inputs!$B$13,G376))</f>
        <v>0</v>
      </c>
      <c r="H377" s="6">
        <f>IF(Inputs!$B$26&lt;&gt;"Ready","FIX INPUTS",SUM(E377:G377))</f>
        <v>0</v>
      </c>
      <c r="I377" s="6">
        <f>IF(Inputs!$B$26&lt;&gt;"Ready","FIX INPUTS",H377/(1+Inputs!D$23)^(MIN(A377,(Inputs!D$17-Inputs!$B$4)*12)/12))</f>
        <v>0</v>
      </c>
      <c r="J377" s="6">
        <f>IF(Inputs!$B$26&lt;&gt;"Ready","FIX INPUTS",C377+J376)</f>
        <v>0</v>
      </c>
      <c r="K377" s="6">
        <f>IF(Inputs!$B$26&lt;&gt;"Ready","FIX INPUTS",D377+K376)</f>
        <v>0</v>
      </c>
    </row>
    <row r="378" spans="1:11" ht="27.95" customHeight="1" x14ac:dyDescent="0.25">
      <c r="A378" s="1">
        <v>373</v>
      </c>
      <c r="B378" s="1">
        <f>IF(Inputs!$B$26&lt;&gt;"Ready","FIX INPUTS",Inputs!$B$4+A378/12)</f>
        <v>71.083333333333329</v>
      </c>
      <c r="C378" s="6">
        <f>IF(Inputs!$B$26&lt;&gt;"Ready","FIX INPUTS",IF(A378&lt;=(Inputs!D$17-Inputs!$B$4)*12,Inputs!D$18*(1+Inputs!D$20)^INT((A378-1)/12),0))</f>
        <v>0</v>
      </c>
      <c r="D378" s="6">
        <f>IF(Inputs!$B$26&lt;&gt;"Ready","FIX INPUTS",IF(A378&lt;=(Inputs!D$17-Inputs!$B$4)*12,Inputs!D$19,0))</f>
        <v>0</v>
      </c>
      <c r="E378" s="6">
        <f>IF(Inputs!$B$26&lt;&gt;"Ready","FIX INPUTS",IF(A378&lt;=(Inputs!D$17-Inputs!$B$4)*12,E377*(1+(((1+Inputs!D$21)*(1-Inputs!D$22))^(1/12)-1))+C378*Inputs!$B$11+D378,E377))</f>
        <v>0</v>
      </c>
      <c r="F378" s="6">
        <f>IF(Inputs!$B$26&lt;&gt;"Ready","FIX INPUTS",IF(A378&lt;=(Inputs!D$17-Inputs!$B$4)*12,F377*(1+(((1+Inputs!D$21)*(1-Inputs!D$22))^(1/12)-1))+C378*Inputs!$B$12,F377))</f>
        <v>0</v>
      </c>
      <c r="G378" s="6">
        <f>IF(Inputs!$B$26&lt;&gt;"Ready","FIX INPUTS",IF(A378&lt;=(Inputs!D$17-Inputs!$B$4)*12,G377*(1+(((1+Inputs!D$21)*(1-Inputs!D$22))^(1/12)-1))+C378*Inputs!$B$13,G377))</f>
        <v>0</v>
      </c>
      <c r="H378" s="6">
        <f>IF(Inputs!$B$26&lt;&gt;"Ready","FIX INPUTS",SUM(E378:G378))</f>
        <v>0</v>
      </c>
      <c r="I378" s="6">
        <f>IF(Inputs!$B$26&lt;&gt;"Ready","FIX INPUTS",H378/(1+Inputs!D$23)^(MIN(A378,(Inputs!D$17-Inputs!$B$4)*12)/12))</f>
        <v>0</v>
      </c>
      <c r="J378" s="6">
        <f>IF(Inputs!$B$26&lt;&gt;"Ready","FIX INPUTS",C378+J377)</f>
        <v>0</v>
      </c>
      <c r="K378" s="6">
        <f>IF(Inputs!$B$26&lt;&gt;"Ready","FIX INPUTS",D378+K377)</f>
        <v>0</v>
      </c>
    </row>
    <row r="379" spans="1:11" ht="27.95" customHeight="1" x14ac:dyDescent="0.25">
      <c r="A379" s="1">
        <v>374</v>
      </c>
      <c r="B379" s="1">
        <f>IF(Inputs!$B$26&lt;&gt;"Ready","FIX INPUTS",Inputs!$B$4+A379/12)</f>
        <v>71.166666666666671</v>
      </c>
      <c r="C379" s="6">
        <f>IF(Inputs!$B$26&lt;&gt;"Ready","FIX INPUTS",IF(A379&lt;=(Inputs!D$17-Inputs!$B$4)*12,Inputs!D$18*(1+Inputs!D$20)^INT((A379-1)/12),0))</f>
        <v>0</v>
      </c>
      <c r="D379" s="6">
        <f>IF(Inputs!$B$26&lt;&gt;"Ready","FIX INPUTS",IF(A379&lt;=(Inputs!D$17-Inputs!$B$4)*12,Inputs!D$19,0))</f>
        <v>0</v>
      </c>
      <c r="E379" s="6">
        <f>IF(Inputs!$B$26&lt;&gt;"Ready","FIX INPUTS",IF(A379&lt;=(Inputs!D$17-Inputs!$B$4)*12,E378*(1+(((1+Inputs!D$21)*(1-Inputs!D$22))^(1/12)-1))+C379*Inputs!$B$11+D379,E378))</f>
        <v>0</v>
      </c>
      <c r="F379" s="6">
        <f>IF(Inputs!$B$26&lt;&gt;"Ready","FIX INPUTS",IF(A379&lt;=(Inputs!D$17-Inputs!$B$4)*12,F378*(1+(((1+Inputs!D$21)*(1-Inputs!D$22))^(1/12)-1))+C379*Inputs!$B$12,F378))</f>
        <v>0</v>
      </c>
      <c r="G379" s="6">
        <f>IF(Inputs!$B$26&lt;&gt;"Ready","FIX INPUTS",IF(A379&lt;=(Inputs!D$17-Inputs!$B$4)*12,G378*(1+(((1+Inputs!D$21)*(1-Inputs!D$22))^(1/12)-1))+C379*Inputs!$B$13,G378))</f>
        <v>0</v>
      </c>
      <c r="H379" s="6">
        <f>IF(Inputs!$B$26&lt;&gt;"Ready","FIX INPUTS",SUM(E379:G379))</f>
        <v>0</v>
      </c>
      <c r="I379" s="6">
        <f>IF(Inputs!$B$26&lt;&gt;"Ready","FIX INPUTS",H379/(1+Inputs!D$23)^(MIN(A379,(Inputs!D$17-Inputs!$B$4)*12)/12))</f>
        <v>0</v>
      </c>
      <c r="J379" s="6">
        <f>IF(Inputs!$B$26&lt;&gt;"Ready","FIX INPUTS",C379+J378)</f>
        <v>0</v>
      </c>
      <c r="K379" s="6">
        <f>IF(Inputs!$B$26&lt;&gt;"Ready","FIX INPUTS",D379+K378)</f>
        <v>0</v>
      </c>
    </row>
    <row r="380" spans="1:11" ht="27.95" customHeight="1" x14ac:dyDescent="0.25">
      <c r="A380" s="1">
        <v>375</v>
      </c>
      <c r="B380" s="1">
        <f>IF(Inputs!$B$26&lt;&gt;"Ready","FIX INPUTS",Inputs!$B$4+A380/12)</f>
        <v>71.25</v>
      </c>
      <c r="C380" s="6">
        <f>IF(Inputs!$B$26&lt;&gt;"Ready","FIX INPUTS",IF(A380&lt;=(Inputs!D$17-Inputs!$B$4)*12,Inputs!D$18*(1+Inputs!D$20)^INT((A380-1)/12),0))</f>
        <v>0</v>
      </c>
      <c r="D380" s="6">
        <f>IF(Inputs!$B$26&lt;&gt;"Ready","FIX INPUTS",IF(A380&lt;=(Inputs!D$17-Inputs!$B$4)*12,Inputs!D$19,0))</f>
        <v>0</v>
      </c>
      <c r="E380" s="6">
        <f>IF(Inputs!$B$26&lt;&gt;"Ready","FIX INPUTS",IF(A380&lt;=(Inputs!D$17-Inputs!$B$4)*12,E379*(1+(((1+Inputs!D$21)*(1-Inputs!D$22))^(1/12)-1))+C380*Inputs!$B$11+D380,E379))</f>
        <v>0</v>
      </c>
      <c r="F380" s="6">
        <f>IF(Inputs!$B$26&lt;&gt;"Ready","FIX INPUTS",IF(A380&lt;=(Inputs!D$17-Inputs!$B$4)*12,F379*(1+(((1+Inputs!D$21)*(1-Inputs!D$22))^(1/12)-1))+C380*Inputs!$B$12,F379))</f>
        <v>0</v>
      </c>
      <c r="G380" s="6">
        <f>IF(Inputs!$B$26&lt;&gt;"Ready","FIX INPUTS",IF(A380&lt;=(Inputs!D$17-Inputs!$B$4)*12,G379*(1+(((1+Inputs!D$21)*(1-Inputs!D$22))^(1/12)-1))+C380*Inputs!$B$13,G379))</f>
        <v>0</v>
      </c>
      <c r="H380" s="6">
        <f>IF(Inputs!$B$26&lt;&gt;"Ready","FIX INPUTS",SUM(E380:G380))</f>
        <v>0</v>
      </c>
      <c r="I380" s="6">
        <f>IF(Inputs!$B$26&lt;&gt;"Ready","FIX INPUTS",H380/(1+Inputs!D$23)^(MIN(A380,(Inputs!D$17-Inputs!$B$4)*12)/12))</f>
        <v>0</v>
      </c>
      <c r="J380" s="6">
        <f>IF(Inputs!$B$26&lt;&gt;"Ready","FIX INPUTS",C380+J379)</f>
        <v>0</v>
      </c>
      <c r="K380" s="6">
        <f>IF(Inputs!$B$26&lt;&gt;"Ready","FIX INPUTS",D380+K379)</f>
        <v>0</v>
      </c>
    </row>
    <row r="381" spans="1:11" ht="27.95" customHeight="1" x14ac:dyDescent="0.25">
      <c r="A381" s="1">
        <v>376</v>
      </c>
      <c r="B381" s="1">
        <f>IF(Inputs!$B$26&lt;&gt;"Ready","FIX INPUTS",Inputs!$B$4+A381/12)</f>
        <v>71.333333333333329</v>
      </c>
      <c r="C381" s="6">
        <f>IF(Inputs!$B$26&lt;&gt;"Ready","FIX INPUTS",IF(A381&lt;=(Inputs!D$17-Inputs!$B$4)*12,Inputs!D$18*(1+Inputs!D$20)^INT((A381-1)/12),0))</f>
        <v>0</v>
      </c>
      <c r="D381" s="6">
        <f>IF(Inputs!$B$26&lt;&gt;"Ready","FIX INPUTS",IF(A381&lt;=(Inputs!D$17-Inputs!$B$4)*12,Inputs!D$19,0))</f>
        <v>0</v>
      </c>
      <c r="E381" s="6">
        <f>IF(Inputs!$B$26&lt;&gt;"Ready","FIX INPUTS",IF(A381&lt;=(Inputs!D$17-Inputs!$B$4)*12,E380*(1+(((1+Inputs!D$21)*(1-Inputs!D$22))^(1/12)-1))+C381*Inputs!$B$11+D381,E380))</f>
        <v>0</v>
      </c>
      <c r="F381" s="6">
        <f>IF(Inputs!$B$26&lt;&gt;"Ready","FIX INPUTS",IF(A381&lt;=(Inputs!D$17-Inputs!$B$4)*12,F380*(1+(((1+Inputs!D$21)*(1-Inputs!D$22))^(1/12)-1))+C381*Inputs!$B$12,F380))</f>
        <v>0</v>
      </c>
      <c r="G381" s="6">
        <f>IF(Inputs!$B$26&lt;&gt;"Ready","FIX INPUTS",IF(A381&lt;=(Inputs!D$17-Inputs!$B$4)*12,G380*(1+(((1+Inputs!D$21)*(1-Inputs!D$22))^(1/12)-1))+C381*Inputs!$B$13,G380))</f>
        <v>0</v>
      </c>
      <c r="H381" s="6">
        <f>IF(Inputs!$B$26&lt;&gt;"Ready","FIX INPUTS",SUM(E381:G381))</f>
        <v>0</v>
      </c>
      <c r="I381" s="6">
        <f>IF(Inputs!$B$26&lt;&gt;"Ready","FIX INPUTS",H381/(1+Inputs!D$23)^(MIN(A381,(Inputs!D$17-Inputs!$B$4)*12)/12))</f>
        <v>0</v>
      </c>
      <c r="J381" s="6">
        <f>IF(Inputs!$B$26&lt;&gt;"Ready","FIX INPUTS",C381+J380)</f>
        <v>0</v>
      </c>
      <c r="K381" s="6">
        <f>IF(Inputs!$B$26&lt;&gt;"Ready","FIX INPUTS",D381+K380)</f>
        <v>0</v>
      </c>
    </row>
    <row r="382" spans="1:11" ht="27.95" customHeight="1" x14ac:dyDescent="0.25">
      <c r="A382" s="1">
        <v>377</v>
      </c>
      <c r="B382" s="1">
        <f>IF(Inputs!$B$26&lt;&gt;"Ready","FIX INPUTS",Inputs!$B$4+A382/12)</f>
        <v>71.416666666666671</v>
      </c>
      <c r="C382" s="6">
        <f>IF(Inputs!$B$26&lt;&gt;"Ready","FIX INPUTS",IF(A382&lt;=(Inputs!D$17-Inputs!$B$4)*12,Inputs!D$18*(1+Inputs!D$20)^INT((A382-1)/12),0))</f>
        <v>0</v>
      </c>
      <c r="D382" s="6">
        <f>IF(Inputs!$B$26&lt;&gt;"Ready","FIX INPUTS",IF(A382&lt;=(Inputs!D$17-Inputs!$B$4)*12,Inputs!D$19,0))</f>
        <v>0</v>
      </c>
      <c r="E382" s="6">
        <f>IF(Inputs!$B$26&lt;&gt;"Ready","FIX INPUTS",IF(A382&lt;=(Inputs!D$17-Inputs!$B$4)*12,E381*(1+(((1+Inputs!D$21)*(1-Inputs!D$22))^(1/12)-1))+C382*Inputs!$B$11+D382,E381))</f>
        <v>0</v>
      </c>
      <c r="F382" s="6">
        <f>IF(Inputs!$B$26&lt;&gt;"Ready","FIX INPUTS",IF(A382&lt;=(Inputs!D$17-Inputs!$B$4)*12,F381*(1+(((1+Inputs!D$21)*(1-Inputs!D$22))^(1/12)-1))+C382*Inputs!$B$12,F381))</f>
        <v>0</v>
      </c>
      <c r="G382" s="6">
        <f>IF(Inputs!$B$26&lt;&gt;"Ready","FIX INPUTS",IF(A382&lt;=(Inputs!D$17-Inputs!$B$4)*12,G381*(1+(((1+Inputs!D$21)*(1-Inputs!D$22))^(1/12)-1))+C382*Inputs!$B$13,G381))</f>
        <v>0</v>
      </c>
      <c r="H382" s="6">
        <f>IF(Inputs!$B$26&lt;&gt;"Ready","FIX INPUTS",SUM(E382:G382))</f>
        <v>0</v>
      </c>
      <c r="I382" s="6">
        <f>IF(Inputs!$B$26&lt;&gt;"Ready","FIX INPUTS",H382/(1+Inputs!D$23)^(MIN(A382,(Inputs!D$17-Inputs!$B$4)*12)/12))</f>
        <v>0</v>
      </c>
      <c r="J382" s="6">
        <f>IF(Inputs!$B$26&lt;&gt;"Ready","FIX INPUTS",C382+J381)</f>
        <v>0</v>
      </c>
      <c r="K382" s="6">
        <f>IF(Inputs!$B$26&lt;&gt;"Ready","FIX INPUTS",D382+K381)</f>
        <v>0</v>
      </c>
    </row>
    <row r="383" spans="1:11" ht="27.95" customHeight="1" x14ac:dyDescent="0.25">
      <c r="A383" s="1">
        <v>378</v>
      </c>
      <c r="B383" s="1">
        <f>IF(Inputs!$B$26&lt;&gt;"Ready","FIX INPUTS",Inputs!$B$4+A383/12)</f>
        <v>71.5</v>
      </c>
      <c r="C383" s="6">
        <f>IF(Inputs!$B$26&lt;&gt;"Ready","FIX INPUTS",IF(A383&lt;=(Inputs!D$17-Inputs!$B$4)*12,Inputs!D$18*(1+Inputs!D$20)^INT((A383-1)/12),0))</f>
        <v>0</v>
      </c>
      <c r="D383" s="6">
        <f>IF(Inputs!$B$26&lt;&gt;"Ready","FIX INPUTS",IF(A383&lt;=(Inputs!D$17-Inputs!$B$4)*12,Inputs!D$19,0))</f>
        <v>0</v>
      </c>
      <c r="E383" s="6">
        <f>IF(Inputs!$B$26&lt;&gt;"Ready","FIX INPUTS",IF(A383&lt;=(Inputs!D$17-Inputs!$B$4)*12,E382*(1+(((1+Inputs!D$21)*(1-Inputs!D$22))^(1/12)-1))+C383*Inputs!$B$11+D383,E382))</f>
        <v>0</v>
      </c>
      <c r="F383" s="6">
        <f>IF(Inputs!$B$26&lt;&gt;"Ready","FIX INPUTS",IF(A383&lt;=(Inputs!D$17-Inputs!$B$4)*12,F382*(1+(((1+Inputs!D$21)*(1-Inputs!D$22))^(1/12)-1))+C383*Inputs!$B$12,F382))</f>
        <v>0</v>
      </c>
      <c r="G383" s="6">
        <f>IF(Inputs!$B$26&lt;&gt;"Ready","FIX INPUTS",IF(A383&lt;=(Inputs!D$17-Inputs!$B$4)*12,G382*(1+(((1+Inputs!D$21)*(1-Inputs!D$22))^(1/12)-1))+C383*Inputs!$B$13,G382))</f>
        <v>0</v>
      </c>
      <c r="H383" s="6">
        <f>IF(Inputs!$B$26&lt;&gt;"Ready","FIX INPUTS",SUM(E383:G383))</f>
        <v>0</v>
      </c>
      <c r="I383" s="6">
        <f>IF(Inputs!$B$26&lt;&gt;"Ready","FIX INPUTS",H383/(1+Inputs!D$23)^(MIN(A383,(Inputs!D$17-Inputs!$B$4)*12)/12))</f>
        <v>0</v>
      </c>
      <c r="J383" s="6">
        <f>IF(Inputs!$B$26&lt;&gt;"Ready","FIX INPUTS",C383+J382)</f>
        <v>0</v>
      </c>
      <c r="K383" s="6">
        <f>IF(Inputs!$B$26&lt;&gt;"Ready","FIX INPUTS",D383+K382)</f>
        <v>0</v>
      </c>
    </row>
    <row r="384" spans="1:11" ht="27.95" customHeight="1" x14ac:dyDescent="0.25">
      <c r="A384" s="1">
        <v>379</v>
      </c>
      <c r="B384" s="1">
        <f>IF(Inputs!$B$26&lt;&gt;"Ready","FIX INPUTS",Inputs!$B$4+A384/12)</f>
        <v>71.583333333333329</v>
      </c>
      <c r="C384" s="6">
        <f>IF(Inputs!$B$26&lt;&gt;"Ready","FIX INPUTS",IF(A384&lt;=(Inputs!D$17-Inputs!$B$4)*12,Inputs!D$18*(1+Inputs!D$20)^INT((A384-1)/12),0))</f>
        <v>0</v>
      </c>
      <c r="D384" s="6">
        <f>IF(Inputs!$B$26&lt;&gt;"Ready","FIX INPUTS",IF(A384&lt;=(Inputs!D$17-Inputs!$B$4)*12,Inputs!D$19,0))</f>
        <v>0</v>
      </c>
      <c r="E384" s="6">
        <f>IF(Inputs!$B$26&lt;&gt;"Ready","FIX INPUTS",IF(A384&lt;=(Inputs!D$17-Inputs!$B$4)*12,E383*(1+(((1+Inputs!D$21)*(1-Inputs!D$22))^(1/12)-1))+C384*Inputs!$B$11+D384,E383))</f>
        <v>0</v>
      </c>
      <c r="F384" s="6">
        <f>IF(Inputs!$B$26&lt;&gt;"Ready","FIX INPUTS",IF(A384&lt;=(Inputs!D$17-Inputs!$B$4)*12,F383*(1+(((1+Inputs!D$21)*(1-Inputs!D$22))^(1/12)-1))+C384*Inputs!$B$12,F383))</f>
        <v>0</v>
      </c>
      <c r="G384" s="6">
        <f>IF(Inputs!$B$26&lt;&gt;"Ready","FIX INPUTS",IF(A384&lt;=(Inputs!D$17-Inputs!$B$4)*12,G383*(1+(((1+Inputs!D$21)*(1-Inputs!D$22))^(1/12)-1))+C384*Inputs!$B$13,G383))</f>
        <v>0</v>
      </c>
      <c r="H384" s="6">
        <f>IF(Inputs!$B$26&lt;&gt;"Ready","FIX INPUTS",SUM(E384:G384))</f>
        <v>0</v>
      </c>
      <c r="I384" s="6">
        <f>IF(Inputs!$B$26&lt;&gt;"Ready","FIX INPUTS",H384/(1+Inputs!D$23)^(MIN(A384,(Inputs!D$17-Inputs!$B$4)*12)/12))</f>
        <v>0</v>
      </c>
      <c r="J384" s="6">
        <f>IF(Inputs!$B$26&lt;&gt;"Ready","FIX INPUTS",C384+J383)</f>
        <v>0</v>
      </c>
      <c r="K384" s="6">
        <f>IF(Inputs!$B$26&lt;&gt;"Ready","FIX INPUTS",D384+K383)</f>
        <v>0</v>
      </c>
    </row>
    <row r="385" spans="1:11" ht="27.95" customHeight="1" x14ac:dyDescent="0.25">
      <c r="A385" s="1">
        <v>380</v>
      </c>
      <c r="B385" s="1">
        <f>IF(Inputs!$B$26&lt;&gt;"Ready","FIX INPUTS",Inputs!$B$4+A385/12)</f>
        <v>71.666666666666671</v>
      </c>
      <c r="C385" s="6">
        <f>IF(Inputs!$B$26&lt;&gt;"Ready","FIX INPUTS",IF(A385&lt;=(Inputs!D$17-Inputs!$B$4)*12,Inputs!D$18*(1+Inputs!D$20)^INT((A385-1)/12),0))</f>
        <v>0</v>
      </c>
      <c r="D385" s="6">
        <f>IF(Inputs!$B$26&lt;&gt;"Ready","FIX INPUTS",IF(A385&lt;=(Inputs!D$17-Inputs!$B$4)*12,Inputs!D$19,0))</f>
        <v>0</v>
      </c>
      <c r="E385" s="6">
        <f>IF(Inputs!$B$26&lt;&gt;"Ready","FIX INPUTS",IF(A385&lt;=(Inputs!D$17-Inputs!$B$4)*12,E384*(1+(((1+Inputs!D$21)*(1-Inputs!D$22))^(1/12)-1))+C385*Inputs!$B$11+D385,E384))</f>
        <v>0</v>
      </c>
      <c r="F385" s="6">
        <f>IF(Inputs!$B$26&lt;&gt;"Ready","FIX INPUTS",IF(A385&lt;=(Inputs!D$17-Inputs!$B$4)*12,F384*(1+(((1+Inputs!D$21)*(1-Inputs!D$22))^(1/12)-1))+C385*Inputs!$B$12,F384))</f>
        <v>0</v>
      </c>
      <c r="G385" s="6">
        <f>IF(Inputs!$B$26&lt;&gt;"Ready","FIX INPUTS",IF(A385&lt;=(Inputs!D$17-Inputs!$B$4)*12,G384*(1+(((1+Inputs!D$21)*(1-Inputs!D$22))^(1/12)-1))+C385*Inputs!$B$13,G384))</f>
        <v>0</v>
      </c>
      <c r="H385" s="6">
        <f>IF(Inputs!$B$26&lt;&gt;"Ready","FIX INPUTS",SUM(E385:G385))</f>
        <v>0</v>
      </c>
      <c r="I385" s="6">
        <f>IF(Inputs!$B$26&lt;&gt;"Ready","FIX INPUTS",H385/(1+Inputs!D$23)^(MIN(A385,(Inputs!D$17-Inputs!$B$4)*12)/12))</f>
        <v>0</v>
      </c>
      <c r="J385" s="6">
        <f>IF(Inputs!$B$26&lt;&gt;"Ready","FIX INPUTS",C385+J384)</f>
        <v>0</v>
      </c>
      <c r="K385" s="6">
        <f>IF(Inputs!$B$26&lt;&gt;"Ready","FIX INPUTS",D385+K384)</f>
        <v>0</v>
      </c>
    </row>
    <row r="386" spans="1:11" ht="27.95" customHeight="1" x14ac:dyDescent="0.25">
      <c r="A386" s="1">
        <v>381</v>
      </c>
      <c r="B386" s="1">
        <f>IF(Inputs!$B$26&lt;&gt;"Ready","FIX INPUTS",Inputs!$B$4+A386/12)</f>
        <v>71.75</v>
      </c>
      <c r="C386" s="6">
        <f>IF(Inputs!$B$26&lt;&gt;"Ready","FIX INPUTS",IF(A386&lt;=(Inputs!D$17-Inputs!$B$4)*12,Inputs!D$18*(1+Inputs!D$20)^INT((A386-1)/12),0))</f>
        <v>0</v>
      </c>
      <c r="D386" s="6">
        <f>IF(Inputs!$B$26&lt;&gt;"Ready","FIX INPUTS",IF(A386&lt;=(Inputs!D$17-Inputs!$B$4)*12,Inputs!D$19,0))</f>
        <v>0</v>
      </c>
      <c r="E386" s="6">
        <f>IF(Inputs!$B$26&lt;&gt;"Ready","FIX INPUTS",IF(A386&lt;=(Inputs!D$17-Inputs!$B$4)*12,E385*(1+(((1+Inputs!D$21)*(1-Inputs!D$22))^(1/12)-1))+C386*Inputs!$B$11+D386,E385))</f>
        <v>0</v>
      </c>
      <c r="F386" s="6">
        <f>IF(Inputs!$B$26&lt;&gt;"Ready","FIX INPUTS",IF(A386&lt;=(Inputs!D$17-Inputs!$B$4)*12,F385*(1+(((1+Inputs!D$21)*(1-Inputs!D$22))^(1/12)-1))+C386*Inputs!$B$12,F385))</f>
        <v>0</v>
      </c>
      <c r="G386" s="6">
        <f>IF(Inputs!$B$26&lt;&gt;"Ready","FIX INPUTS",IF(A386&lt;=(Inputs!D$17-Inputs!$B$4)*12,G385*(1+(((1+Inputs!D$21)*(1-Inputs!D$22))^(1/12)-1))+C386*Inputs!$B$13,G385))</f>
        <v>0</v>
      </c>
      <c r="H386" s="6">
        <f>IF(Inputs!$B$26&lt;&gt;"Ready","FIX INPUTS",SUM(E386:G386))</f>
        <v>0</v>
      </c>
      <c r="I386" s="6">
        <f>IF(Inputs!$B$26&lt;&gt;"Ready","FIX INPUTS",H386/(1+Inputs!D$23)^(MIN(A386,(Inputs!D$17-Inputs!$B$4)*12)/12))</f>
        <v>0</v>
      </c>
      <c r="J386" s="6">
        <f>IF(Inputs!$B$26&lt;&gt;"Ready","FIX INPUTS",C386+J385)</f>
        <v>0</v>
      </c>
      <c r="K386" s="6">
        <f>IF(Inputs!$B$26&lt;&gt;"Ready","FIX INPUTS",D386+K385)</f>
        <v>0</v>
      </c>
    </row>
    <row r="387" spans="1:11" ht="27.95" customHeight="1" x14ac:dyDescent="0.25">
      <c r="A387" s="1">
        <v>382</v>
      </c>
      <c r="B387" s="1">
        <f>IF(Inputs!$B$26&lt;&gt;"Ready","FIX INPUTS",Inputs!$B$4+A387/12)</f>
        <v>71.833333333333329</v>
      </c>
      <c r="C387" s="6">
        <f>IF(Inputs!$B$26&lt;&gt;"Ready","FIX INPUTS",IF(A387&lt;=(Inputs!D$17-Inputs!$B$4)*12,Inputs!D$18*(1+Inputs!D$20)^INT((A387-1)/12),0))</f>
        <v>0</v>
      </c>
      <c r="D387" s="6">
        <f>IF(Inputs!$B$26&lt;&gt;"Ready","FIX INPUTS",IF(A387&lt;=(Inputs!D$17-Inputs!$B$4)*12,Inputs!D$19,0))</f>
        <v>0</v>
      </c>
      <c r="E387" s="6">
        <f>IF(Inputs!$B$26&lt;&gt;"Ready","FIX INPUTS",IF(A387&lt;=(Inputs!D$17-Inputs!$B$4)*12,E386*(1+(((1+Inputs!D$21)*(1-Inputs!D$22))^(1/12)-1))+C387*Inputs!$B$11+D387,E386))</f>
        <v>0</v>
      </c>
      <c r="F387" s="6">
        <f>IF(Inputs!$B$26&lt;&gt;"Ready","FIX INPUTS",IF(A387&lt;=(Inputs!D$17-Inputs!$B$4)*12,F386*(1+(((1+Inputs!D$21)*(1-Inputs!D$22))^(1/12)-1))+C387*Inputs!$B$12,F386))</f>
        <v>0</v>
      </c>
      <c r="G387" s="6">
        <f>IF(Inputs!$B$26&lt;&gt;"Ready","FIX INPUTS",IF(A387&lt;=(Inputs!D$17-Inputs!$B$4)*12,G386*(1+(((1+Inputs!D$21)*(1-Inputs!D$22))^(1/12)-1))+C387*Inputs!$B$13,G386))</f>
        <v>0</v>
      </c>
      <c r="H387" s="6">
        <f>IF(Inputs!$B$26&lt;&gt;"Ready","FIX INPUTS",SUM(E387:G387))</f>
        <v>0</v>
      </c>
      <c r="I387" s="6">
        <f>IF(Inputs!$B$26&lt;&gt;"Ready","FIX INPUTS",H387/(1+Inputs!D$23)^(MIN(A387,(Inputs!D$17-Inputs!$B$4)*12)/12))</f>
        <v>0</v>
      </c>
      <c r="J387" s="6">
        <f>IF(Inputs!$B$26&lt;&gt;"Ready","FIX INPUTS",C387+J386)</f>
        <v>0</v>
      </c>
      <c r="K387" s="6">
        <f>IF(Inputs!$B$26&lt;&gt;"Ready","FIX INPUTS",D387+K386)</f>
        <v>0</v>
      </c>
    </row>
    <row r="388" spans="1:11" ht="27.95" customHeight="1" x14ac:dyDescent="0.25">
      <c r="A388" s="1">
        <v>383</v>
      </c>
      <c r="B388" s="1">
        <f>IF(Inputs!$B$26&lt;&gt;"Ready","FIX INPUTS",Inputs!$B$4+A388/12)</f>
        <v>71.916666666666671</v>
      </c>
      <c r="C388" s="6">
        <f>IF(Inputs!$B$26&lt;&gt;"Ready","FIX INPUTS",IF(A388&lt;=(Inputs!D$17-Inputs!$B$4)*12,Inputs!D$18*(1+Inputs!D$20)^INT((A388-1)/12),0))</f>
        <v>0</v>
      </c>
      <c r="D388" s="6">
        <f>IF(Inputs!$B$26&lt;&gt;"Ready","FIX INPUTS",IF(A388&lt;=(Inputs!D$17-Inputs!$B$4)*12,Inputs!D$19,0))</f>
        <v>0</v>
      </c>
      <c r="E388" s="6">
        <f>IF(Inputs!$B$26&lt;&gt;"Ready","FIX INPUTS",IF(A388&lt;=(Inputs!D$17-Inputs!$B$4)*12,E387*(1+(((1+Inputs!D$21)*(1-Inputs!D$22))^(1/12)-1))+C388*Inputs!$B$11+D388,E387))</f>
        <v>0</v>
      </c>
      <c r="F388" s="6">
        <f>IF(Inputs!$B$26&lt;&gt;"Ready","FIX INPUTS",IF(A388&lt;=(Inputs!D$17-Inputs!$B$4)*12,F387*(1+(((1+Inputs!D$21)*(1-Inputs!D$22))^(1/12)-1))+C388*Inputs!$B$12,F387))</f>
        <v>0</v>
      </c>
      <c r="G388" s="6">
        <f>IF(Inputs!$B$26&lt;&gt;"Ready","FIX INPUTS",IF(A388&lt;=(Inputs!D$17-Inputs!$B$4)*12,G387*(1+(((1+Inputs!D$21)*(1-Inputs!D$22))^(1/12)-1))+C388*Inputs!$B$13,G387))</f>
        <v>0</v>
      </c>
      <c r="H388" s="6">
        <f>IF(Inputs!$B$26&lt;&gt;"Ready","FIX INPUTS",SUM(E388:G388))</f>
        <v>0</v>
      </c>
      <c r="I388" s="6">
        <f>IF(Inputs!$B$26&lt;&gt;"Ready","FIX INPUTS",H388/(1+Inputs!D$23)^(MIN(A388,(Inputs!D$17-Inputs!$B$4)*12)/12))</f>
        <v>0</v>
      </c>
      <c r="J388" s="6">
        <f>IF(Inputs!$B$26&lt;&gt;"Ready","FIX INPUTS",C388+J387)</f>
        <v>0</v>
      </c>
      <c r="K388" s="6">
        <f>IF(Inputs!$B$26&lt;&gt;"Ready","FIX INPUTS",D388+K387)</f>
        <v>0</v>
      </c>
    </row>
    <row r="389" spans="1:11" ht="27.95" customHeight="1" x14ac:dyDescent="0.25">
      <c r="A389" s="1">
        <v>384</v>
      </c>
      <c r="B389" s="1">
        <f>IF(Inputs!$B$26&lt;&gt;"Ready","FIX INPUTS",Inputs!$B$4+A389/12)</f>
        <v>72</v>
      </c>
      <c r="C389" s="6">
        <f>IF(Inputs!$B$26&lt;&gt;"Ready","FIX INPUTS",IF(A389&lt;=(Inputs!D$17-Inputs!$B$4)*12,Inputs!D$18*(1+Inputs!D$20)^INT((A389-1)/12),0))</f>
        <v>0</v>
      </c>
      <c r="D389" s="6">
        <f>IF(Inputs!$B$26&lt;&gt;"Ready","FIX INPUTS",IF(A389&lt;=(Inputs!D$17-Inputs!$B$4)*12,Inputs!D$19,0))</f>
        <v>0</v>
      </c>
      <c r="E389" s="6">
        <f>IF(Inputs!$B$26&lt;&gt;"Ready","FIX INPUTS",IF(A389&lt;=(Inputs!D$17-Inputs!$B$4)*12,E388*(1+(((1+Inputs!D$21)*(1-Inputs!D$22))^(1/12)-1))+C389*Inputs!$B$11+D389,E388))</f>
        <v>0</v>
      </c>
      <c r="F389" s="6">
        <f>IF(Inputs!$B$26&lt;&gt;"Ready","FIX INPUTS",IF(A389&lt;=(Inputs!D$17-Inputs!$B$4)*12,F388*(1+(((1+Inputs!D$21)*(1-Inputs!D$22))^(1/12)-1))+C389*Inputs!$B$12,F388))</f>
        <v>0</v>
      </c>
      <c r="G389" s="6">
        <f>IF(Inputs!$B$26&lt;&gt;"Ready","FIX INPUTS",IF(A389&lt;=(Inputs!D$17-Inputs!$B$4)*12,G388*(1+(((1+Inputs!D$21)*(1-Inputs!D$22))^(1/12)-1))+C389*Inputs!$B$13,G388))</f>
        <v>0</v>
      </c>
      <c r="H389" s="6">
        <f>IF(Inputs!$B$26&lt;&gt;"Ready","FIX INPUTS",SUM(E389:G389))</f>
        <v>0</v>
      </c>
      <c r="I389" s="6">
        <f>IF(Inputs!$B$26&lt;&gt;"Ready","FIX INPUTS",H389/(1+Inputs!D$23)^(MIN(A389,(Inputs!D$17-Inputs!$B$4)*12)/12))</f>
        <v>0</v>
      </c>
      <c r="J389" s="6">
        <f>IF(Inputs!$B$26&lt;&gt;"Ready","FIX INPUTS",C389+J388)</f>
        <v>0</v>
      </c>
      <c r="K389" s="6">
        <f>IF(Inputs!$B$26&lt;&gt;"Ready","FIX INPUTS",D389+K388)</f>
        <v>0</v>
      </c>
    </row>
    <row r="390" spans="1:11" ht="27.95" customHeight="1" x14ac:dyDescent="0.25">
      <c r="A390" s="1">
        <v>385</v>
      </c>
      <c r="B390" s="1">
        <f>IF(Inputs!$B$26&lt;&gt;"Ready","FIX INPUTS",Inputs!$B$4+A390/12)</f>
        <v>72.083333333333343</v>
      </c>
      <c r="C390" s="6">
        <f>IF(Inputs!$B$26&lt;&gt;"Ready","FIX INPUTS",IF(A390&lt;=(Inputs!D$17-Inputs!$B$4)*12,Inputs!D$18*(1+Inputs!D$20)^INT((A390-1)/12),0))</f>
        <v>0</v>
      </c>
      <c r="D390" s="6">
        <f>IF(Inputs!$B$26&lt;&gt;"Ready","FIX INPUTS",IF(A390&lt;=(Inputs!D$17-Inputs!$B$4)*12,Inputs!D$19,0))</f>
        <v>0</v>
      </c>
      <c r="E390" s="6">
        <f>IF(Inputs!$B$26&lt;&gt;"Ready","FIX INPUTS",IF(A390&lt;=(Inputs!D$17-Inputs!$B$4)*12,E389*(1+(((1+Inputs!D$21)*(1-Inputs!D$22))^(1/12)-1))+C390*Inputs!$B$11+D390,E389))</f>
        <v>0</v>
      </c>
      <c r="F390" s="6">
        <f>IF(Inputs!$B$26&lt;&gt;"Ready","FIX INPUTS",IF(A390&lt;=(Inputs!D$17-Inputs!$B$4)*12,F389*(1+(((1+Inputs!D$21)*(1-Inputs!D$22))^(1/12)-1))+C390*Inputs!$B$12,F389))</f>
        <v>0</v>
      </c>
      <c r="G390" s="6">
        <f>IF(Inputs!$B$26&lt;&gt;"Ready","FIX INPUTS",IF(A390&lt;=(Inputs!D$17-Inputs!$B$4)*12,G389*(1+(((1+Inputs!D$21)*(1-Inputs!D$22))^(1/12)-1))+C390*Inputs!$B$13,G389))</f>
        <v>0</v>
      </c>
      <c r="H390" s="6">
        <f>IF(Inputs!$B$26&lt;&gt;"Ready","FIX INPUTS",SUM(E390:G390))</f>
        <v>0</v>
      </c>
      <c r="I390" s="6">
        <f>IF(Inputs!$B$26&lt;&gt;"Ready","FIX INPUTS",H390/(1+Inputs!D$23)^(MIN(A390,(Inputs!D$17-Inputs!$B$4)*12)/12))</f>
        <v>0</v>
      </c>
      <c r="J390" s="6">
        <f>IF(Inputs!$B$26&lt;&gt;"Ready","FIX INPUTS",C390+J389)</f>
        <v>0</v>
      </c>
      <c r="K390" s="6">
        <f>IF(Inputs!$B$26&lt;&gt;"Ready","FIX INPUTS",D390+K389)</f>
        <v>0</v>
      </c>
    </row>
    <row r="391" spans="1:11" ht="27.95" customHeight="1" x14ac:dyDescent="0.25">
      <c r="A391" s="1">
        <v>386</v>
      </c>
      <c r="B391" s="1">
        <f>IF(Inputs!$B$26&lt;&gt;"Ready","FIX INPUTS",Inputs!$B$4+A391/12)</f>
        <v>72.166666666666657</v>
      </c>
      <c r="C391" s="6">
        <f>IF(Inputs!$B$26&lt;&gt;"Ready","FIX INPUTS",IF(A391&lt;=(Inputs!D$17-Inputs!$B$4)*12,Inputs!D$18*(1+Inputs!D$20)^INT((A391-1)/12),0))</f>
        <v>0</v>
      </c>
      <c r="D391" s="6">
        <f>IF(Inputs!$B$26&lt;&gt;"Ready","FIX INPUTS",IF(A391&lt;=(Inputs!D$17-Inputs!$B$4)*12,Inputs!D$19,0))</f>
        <v>0</v>
      </c>
      <c r="E391" s="6">
        <f>IF(Inputs!$B$26&lt;&gt;"Ready","FIX INPUTS",IF(A391&lt;=(Inputs!D$17-Inputs!$B$4)*12,E390*(1+(((1+Inputs!D$21)*(1-Inputs!D$22))^(1/12)-1))+C391*Inputs!$B$11+D391,E390))</f>
        <v>0</v>
      </c>
      <c r="F391" s="6">
        <f>IF(Inputs!$B$26&lt;&gt;"Ready","FIX INPUTS",IF(A391&lt;=(Inputs!D$17-Inputs!$B$4)*12,F390*(1+(((1+Inputs!D$21)*(1-Inputs!D$22))^(1/12)-1))+C391*Inputs!$B$12,F390))</f>
        <v>0</v>
      </c>
      <c r="G391" s="6">
        <f>IF(Inputs!$B$26&lt;&gt;"Ready","FIX INPUTS",IF(A391&lt;=(Inputs!D$17-Inputs!$B$4)*12,G390*(1+(((1+Inputs!D$21)*(1-Inputs!D$22))^(1/12)-1))+C391*Inputs!$B$13,G390))</f>
        <v>0</v>
      </c>
      <c r="H391" s="6">
        <f>IF(Inputs!$B$26&lt;&gt;"Ready","FIX INPUTS",SUM(E391:G391))</f>
        <v>0</v>
      </c>
      <c r="I391" s="6">
        <f>IF(Inputs!$B$26&lt;&gt;"Ready","FIX INPUTS",H391/(1+Inputs!D$23)^(MIN(A391,(Inputs!D$17-Inputs!$B$4)*12)/12))</f>
        <v>0</v>
      </c>
      <c r="J391" s="6">
        <f>IF(Inputs!$B$26&lt;&gt;"Ready","FIX INPUTS",C391+J390)</f>
        <v>0</v>
      </c>
      <c r="K391" s="6">
        <f>IF(Inputs!$B$26&lt;&gt;"Ready","FIX INPUTS",D391+K390)</f>
        <v>0</v>
      </c>
    </row>
    <row r="392" spans="1:11" ht="27.95" customHeight="1" x14ac:dyDescent="0.25">
      <c r="A392" s="1">
        <v>387</v>
      </c>
      <c r="B392" s="1">
        <f>IF(Inputs!$B$26&lt;&gt;"Ready","FIX INPUTS",Inputs!$B$4+A392/12)</f>
        <v>72.25</v>
      </c>
      <c r="C392" s="6">
        <f>IF(Inputs!$B$26&lt;&gt;"Ready","FIX INPUTS",IF(A392&lt;=(Inputs!D$17-Inputs!$B$4)*12,Inputs!D$18*(1+Inputs!D$20)^INT((A392-1)/12),0))</f>
        <v>0</v>
      </c>
      <c r="D392" s="6">
        <f>IF(Inputs!$B$26&lt;&gt;"Ready","FIX INPUTS",IF(A392&lt;=(Inputs!D$17-Inputs!$B$4)*12,Inputs!D$19,0))</f>
        <v>0</v>
      </c>
      <c r="E392" s="6">
        <f>IF(Inputs!$B$26&lt;&gt;"Ready","FIX INPUTS",IF(A392&lt;=(Inputs!D$17-Inputs!$B$4)*12,E391*(1+(((1+Inputs!D$21)*(1-Inputs!D$22))^(1/12)-1))+C392*Inputs!$B$11+D392,E391))</f>
        <v>0</v>
      </c>
      <c r="F392" s="6">
        <f>IF(Inputs!$B$26&lt;&gt;"Ready","FIX INPUTS",IF(A392&lt;=(Inputs!D$17-Inputs!$B$4)*12,F391*(1+(((1+Inputs!D$21)*(1-Inputs!D$22))^(1/12)-1))+C392*Inputs!$B$12,F391))</f>
        <v>0</v>
      </c>
      <c r="G392" s="6">
        <f>IF(Inputs!$B$26&lt;&gt;"Ready","FIX INPUTS",IF(A392&lt;=(Inputs!D$17-Inputs!$B$4)*12,G391*(1+(((1+Inputs!D$21)*(1-Inputs!D$22))^(1/12)-1))+C392*Inputs!$B$13,G391))</f>
        <v>0</v>
      </c>
      <c r="H392" s="6">
        <f>IF(Inputs!$B$26&lt;&gt;"Ready","FIX INPUTS",SUM(E392:G392))</f>
        <v>0</v>
      </c>
      <c r="I392" s="6">
        <f>IF(Inputs!$B$26&lt;&gt;"Ready","FIX INPUTS",H392/(1+Inputs!D$23)^(MIN(A392,(Inputs!D$17-Inputs!$B$4)*12)/12))</f>
        <v>0</v>
      </c>
      <c r="J392" s="6">
        <f>IF(Inputs!$B$26&lt;&gt;"Ready","FIX INPUTS",C392+J391)</f>
        <v>0</v>
      </c>
      <c r="K392" s="6">
        <f>IF(Inputs!$B$26&lt;&gt;"Ready","FIX INPUTS",D392+K391)</f>
        <v>0</v>
      </c>
    </row>
    <row r="393" spans="1:11" ht="27.95" customHeight="1" x14ac:dyDescent="0.25">
      <c r="A393" s="1">
        <v>388</v>
      </c>
      <c r="B393" s="1">
        <f>IF(Inputs!$B$26&lt;&gt;"Ready","FIX INPUTS",Inputs!$B$4+A393/12)</f>
        <v>72.333333333333343</v>
      </c>
      <c r="C393" s="6">
        <f>IF(Inputs!$B$26&lt;&gt;"Ready","FIX INPUTS",IF(A393&lt;=(Inputs!D$17-Inputs!$B$4)*12,Inputs!D$18*(1+Inputs!D$20)^INT((A393-1)/12),0))</f>
        <v>0</v>
      </c>
      <c r="D393" s="6">
        <f>IF(Inputs!$B$26&lt;&gt;"Ready","FIX INPUTS",IF(A393&lt;=(Inputs!D$17-Inputs!$B$4)*12,Inputs!D$19,0))</f>
        <v>0</v>
      </c>
      <c r="E393" s="6">
        <f>IF(Inputs!$B$26&lt;&gt;"Ready","FIX INPUTS",IF(A393&lt;=(Inputs!D$17-Inputs!$B$4)*12,E392*(1+(((1+Inputs!D$21)*(1-Inputs!D$22))^(1/12)-1))+C393*Inputs!$B$11+D393,E392))</f>
        <v>0</v>
      </c>
      <c r="F393" s="6">
        <f>IF(Inputs!$B$26&lt;&gt;"Ready","FIX INPUTS",IF(A393&lt;=(Inputs!D$17-Inputs!$B$4)*12,F392*(1+(((1+Inputs!D$21)*(1-Inputs!D$22))^(1/12)-1))+C393*Inputs!$B$12,F392))</f>
        <v>0</v>
      </c>
      <c r="G393" s="6">
        <f>IF(Inputs!$B$26&lt;&gt;"Ready","FIX INPUTS",IF(A393&lt;=(Inputs!D$17-Inputs!$B$4)*12,G392*(1+(((1+Inputs!D$21)*(1-Inputs!D$22))^(1/12)-1))+C393*Inputs!$B$13,G392))</f>
        <v>0</v>
      </c>
      <c r="H393" s="6">
        <f>IF(Inputs!$B$26&lt;&gt;"Ready","FIX INPUTS",SUM(E393:G393))</f>
        <v>0</v>
      </c>
      <c r="I393" s="6">
        <f>IF(Inputs!$B$26&lt;&gt;"Ready","FIX INPUTS",H393/(1+Inputs!D$23)^(MIN(A393,(Inputs!D$17-Inputs!$B$4)*12)/12))</f>
        <v>0</v>
      </c>
      <c r="J393" s="6">
        <f>IF(Inputs!$B$26&lt;&gt;"Ready","FIX INPUTS",C393+J392)</f>
        <v>0</v>
      </c>
      <c r="K393" s="6">
        <f>IF(Inputs!$B$26&lt;&gt;"Ready","FIX INPUTS",D393+K392)</f>
        <v>0</v>
      </c>
    </row>
    <row r="394" spans="1:11" ht="27.95" customHeight="1" x14ac:dyDescent="0.25">
      <c r="A394" s="1">
        <v>389</v>
      </c>
      <c r="B394" s="1">
        <f>IF(Inputs!$B$26&lt;&gt;"Ready","FIX INPUTS",Inputs!$B$4+A394/12)</f>
        <v>72.416666666666657</v>
      </c>
      <c r="C394" s="6">
        <f>IF(Inputs!$B$26&lt;&gt;"Ready","FIX INPUTS",IF(A394&lt;=(Inputs!D$17-Inputs!$B$4)*12,Inputs!D$18*(1+Inputs!D$20)^INT((A394-1)/12),0))</f>
        <v>0</v>
      </c>
      <c r="D394" s="6">
        <f>IF(Inputs!$B$26&lt;&gt;"Ready","FIX INPUTS",IF(A394&lt;=(Inputs!D$17-Inputs!$B$4)*12,Inputs!D$19,0))</f>
        <v>0</v>
      </c>
      <c r="E394" s="6">
        <f>IF(Inputs!$B$26&lt;&gt;"Ready","FIX INPUTS",IF(A394&lt;=(Inputs!D$17-Inputs!$B$4)*12,E393*(1+(((1+Inputs!D$21)*(1-Inputs!D$22))^(1/12)-1))+C394*Inputs!$B$11+D394,E393))</f>
        <v>0</v>
      </c>
      <c r="F394" s="6">
        <f>IF(Inputs!$B$26&lt;&gt;"Ready","FIX INPUTS",IF(A394&lt;=(Inputs!D$17-Inputs!$B$4)*12,F393*(1+(((1+Inputs!D$21)*(1-Inputs!D$22))^(1/12)-1))+C394*Inputs!$B$12,F393))</f>
        <v>0</v>
      </c>
      <c r="G394" s="6">
        <f>IF(Inputs!$B$26&lt;&gt;"Ready","FIX INPUTS",IF(A394&lt;=(Inputs!D$17-Inputs!$B$4)*12,G393*(1+(((1+Inputs!D$21)*(1-Inputs!D$22))^(1/12)-1))+C394*Inputs!$B$13,G393))</f>
        <v>0</v>
      </c>
      <c r="H394" s="6">
        <f>IF(Inputs!$B$26&lt;&gt;"Ready","FIX INPUTS",SUM(E394:G394))</f>
        <v>0</v>
      </c>
      <c r="I394" s="6">
        <f>IF(Inputs!$B$26&lt;&gt;"Ready","FIX INPUTS",H394/(1+Inputs!D$23)^(MIN(A394,(Inputs!D$17-Inputs!$B$4)*12)/12))</f>
        <v>0</v>
      </c>
      <c r="J394" s="6">
        <f>IF(Inputs!$B$26&lt;&gt;"Ready","FIX INPUTS",C394+J393)</f>
        <v>0</v>
      </c>
      <c r="K394" s="6">
        <f>IF(Inputs!$B$26&lt;&gt;"Ready","FIX INPUTS",D394+K393)</f>
        <v>0</v>
      </c>
    </row>
    <row r="395" spans="1:11" ht="27.95" customHeight="1" x14ac:dyDescent="0.25">
      <c r="A395" s="1">
        <v>390</v>
      </c>
      <c r="B395" s="1">
        <f>IF(Inputs!$B$26&lt;&gt;"Ready","FIX INPUTS",Inputs!$B$4+A395/12)</f>
        <v>72.5</v>
      </c>
      <c r="C395" s="6">
        <f>IF(Inputs!$B$26&lt;&gt;"Ready","FIX INPUTS",IF(A395&lt;=(Inputs!D$17-Inputs!$B$4)*12,Inputs!D$18*(1+Inputs!D$20)^INT((A395-1)/12),0))</f>
        <v>0</v>
      </c>
      <c r="D395" s="6">
        <f>IF(Inputs!$B$26&lt;&gt;"Ready","FIX INPUTS",IF(A395&lt;=(Inputs!D$17-Inputs!$B$4)*12,Inputs!D$19,0))</f>
        <v>0</v>
      </c>
      <c r="E395" s="6">
        <f>IF(Inputs!$B$26&lt;&gt;"Ready","FIX INPUTS",IF(A395&lt;=(Inputs!D$17-Inputs!$B$4)*12,E394*(1+(((1+Inputs!D$21)*(1-Inputs!D$22))^(1/12)-1))+C395*Inputs!$B$11+D395,E394))</f>
        <v>0</v>
      </c>
      <c r="F395" s="6">
        <f>IF(Inputs!$B$26&lt;&gt;"Ready","FIX INPUTS",IF(A395&lt;=(Inputs!D$17-Inputs!$B$4)*12,F394*(1+(((1+Inputs!D$21)*(1-Inputs!D$22))^(1/12)-1))+C395*Inputs!$B$12,F394))</f>
        <v>0</v>
      </c>
      <c r="G395" s="6">
        <f>IF(Inputs!$B$26&lt;&gt;"Ready","FIX INPUTS",IF(A395&lt;=(Inputs!D$17-Inputs!$B$4)*12,G394*(1+(((1+Inputs!D$21)*(1-Inputs!D$22))^(1/12)-1))+C395*Inputs!$B$13,G394))</f>
        <v>0</v>
      </c>
      <c r="H395" s="6">
        <f>IF(Inputs!$B$26&lt;&gt;"Ready","FIX INPUTS",SUM(E395:G395))</f>
        <v>0</v>
      </c>
      <c r="I395" s="6">
        <f>IF(Inputs!$B$26&lt;&gt;"Ready","FIX INPUTS",H395/(1+Inputs!D$23)^(MIN(A395,(Inputs!D$17-Inputs!$B$4)*12)/12))</f>
        <v>0</v>
      </c>
      <c r="J395" s="6">
        <f>IF(Inputs!$B$26&lt;&gt;"Ready","FIX INPUTS",C395+J394)</f>
        <v>0</v>
      </c>
      <c r="K395" s="6">
        <f>IF(Inputs!$B$26&lt;&gt;"Ready","FIX INPUTS",D395+K394)</f>
        <v>0</v>
      </c>
    </row>
    <row r="396" spans="1:11" ht="27.95" customHeight="1" x14ac:dyDescent="0.25">
      <c r="A396" s="1">
        <v>391</v>
      </c>
      <c r="B396" s="1">
        <f>IF(Inputs!$B$26&lt;&gt;"Ready","FIX INPUTS",Inputs!$B$4+A396/12)</f>
        <v>72.583333333333343</v>
      </c>
      <c r="C396" s="6">
        <f>IF(Inputs!$B$26&lt;&gt;"Ready","FIX INPUTS",IF(A396&lt;=(Inputs!D$17-Inputs!$B$4)*12,Inputs!D$18*(1+Inputs!D$20)^INT((A396-1)/12),0))</f>
        <v>0</v>
      </c>
      <c r="D396" s="6">
        <f>IF(Inputs!$B$26&lt;&gt;"Ready","FIX INPUTS",IF(A396&lt;=(Inputs!D$17-Inputs!$B$4)*12,Inputs!D$19,0))</f>
        <v>0</v>
      </c>
      <c r="E396" s="6">
        <f>IF(Inputs!$B$26&lt;&gt;"Ready","FIX INPUTS",IF(A396&lt;=(Inputs!D$17-Inputs!$B$4)*12,E395*(1+(((1+Inputs!D$21)*(1-Inputs!D$22))^(1/12)-1))+C396*Inputs!$B$11+D396,E395))</f>
        <v>0</v>
      </c>
      <c r="F396" s="6">
        <f>IF(Inputs!$B$26&lt;&gt;"Ready","FIX INPUTS",IF(A396&lt;=(Inputs!D$17-Inputs!$B$4)*12,F395*(1+(((1+Inputs!D$21)*(1-Inputs!D$22))^(1/12)-1))+C396*Inputs!$B$12,F395))</f>
        <v>0</v>
      </c>
      <c r="G396" s="6">
        <f>IF(Inputs!$B$26&lt;&gt;"Ready","FIX INPUTS",IF(A396&lt;=(Inputs!D$17-Inputs!$B$4)*12,G395*(1+(((1+Inputs!D$21)*(1-Inputs!D$22))^(1/12)-1))+C396*Inputs!$B$13,G395))</f>
        <v>0</v>
      </c>
      <c r="H396" s="6">
        <f>IF(Inputs!$B$26&lt;&gt;"Ready","FIX INPUTS",SUM(E396:G396))</f>
        <v>0</v>
      </c>
      <c r="I396" s="6">
        <f>IF(Inputs!$B$26&lt;&gt;"Ready","FIX INPUTS",H396/(1+Inputs!D$23)^(MIN(A396,(Inputs!D$17-Inputs!$B$4)*12)/12))</f>
        <v>0</v>
      </c>
      <c r="J396" s="6">
        <f>IF(Inputs!$B$26&lt;&gt;"Ready","FIX INPUTS",C396+J395)</f>
        <v>0</v>
      </c>
      <c r="K396" s="6">
        <f>IF(Inputs!$B$26&lt;&gt;"Ready","FIX INPUTS",D396+K395)</f>
        <v>0</v>
      </c>
    </row>
    <row r="397" spans="1:11" ht="27.95" customHeight="1" x14ac:dyDescent="0.25">
      <c r="A397" s="1">
        <v>392</v>
      </c>
      <c r="B397" s="1">
        <f>IF(Inputs!$B$26&lt;&gt;"Ready","FIX INPUTS",Inputs!$B$4+A397/12)</f>
        <v>72.666666666666657</v>
      </c>
      <c r="C397" s="6">
        <f>IF(Inputs!$B$26&lt;&gt;"Ready","FIX INPUTS",IF(A397&lt;=(Inputs!D$17-Inputs!$B$4)*12,Inputs!D$18*(1+Inputs!D$20)^INT((A397-1)/12),0))</f>
        <v>0</v>
      </c>
      <c r="D397" s="6">
        <f>IF(Inputs!$B$26&lt;&gt;"Ready","FIX INPUTS",IF(A397&lt;=(Inputs!D$17-Inputs!$B$4)*12,Inputs!D$19,0))</f>
        <v>0</v>
      </c>
      <c r="E397" s="6">
        <f>IF(Inputs!$B$26&lt;&gt;"Ready","FIX INPUTS",IF(A397&lt;=(Inputs!D$17-Inputs!$B$4)*12,E396*(1+(((1+Inputs!D$21)*(1-Inputs!D$22))^(1/12)-1))+C397*Inputs!$B$11+D397,E396))</f>
        <v>0</v>
      </c>
      <c r="F397" s="6">
        <f>IF(Inputs!$B$26&lt;&gt;"Ready","FIX INPUTS",IF(A397&lt;=(Inputs!D$17-Inputs!$B$4)*12,F396*(1+(((1+Inputs!D$21)*(1-Inputs!D$22))^(1/12)-1))+C397*Inputs!$B$12,F396))</f>
        <v>0</v>
      </c>
      <c r="G397" s="6">
        <f>IF(Inputs!$B$26&lt;&gt;"Ready","FIX INPUTS",IF(A397&lt;=(Inputs!D$17-Inputs!$B$4)*12,G396*(1+(((1+Inputs!D$21)*(1-Inputs!D$22))^(1/12)-1))+C397*Inputs!$B$13,G396))</f>
        <v>0</v>
      </c>
      <c r="H397" s="6">
        <f>IF(Inputs!$B$26&lt;&gt;"Ready","FIX INPUTS",SUM(E397:G397))</f>
        <v>0</v>
      </c>
      <c r="I397" s="6">
        <f>IF(Inputs!$B$26&lt;&gt;"Ready","FIX INPUTS",H397/(1+Inputs!D$23)^(MIN(A397,(Inputs!D$17-Inputs!$B$4)*12)/12))</f>
        <v>0</v>
      </c>
      <c r="J397" s="6">
        <f>IF(Inputs!$B$26&lt;&gt;"Ready","FIX INPUTS",C397+J396)</f>
        <v>0</v>
      </c>
      <c r="K397" s="6">
        <f>IF(Inputs!$B$26&lt;&gt;"Ready","FIX INPUTS",D397+K396)</f>
        <v>0</v>
      </c>
    </row>
    <row r="398" spans="1:11" ht="27.95" customHeight="1" x14ac:dyDescent="0.25">
      <c r="A398" s="1">
        <v>393</v>
      </c>
      <c r="B398" s="1">
        <f>IF(Inputs!$B$26&lt;&gt;"Ready","FIX INPUTS",Inputs!$B$4+A398/12)</f>
        <v>72.75</v>
      </c>
      <c r="C398" s="6">
        <f>IF(Inputs!$B$26&lt;&gt;"Ready","FIX INPUTS",IF(A398&lt;=(Inputs!D$17-Inputs!$B$4)*12,Inputs!D$18*(1+Inputs!D$20)^INT((A398-1)/12),0))</f>
        <v>0</v>
      </c>
      <c r="D398" s="6">
        <f>IF(Inputs!$B$26&lt;&gt;"Ready","FIX INPUTS",IF(A398&lt;=(Inputs!D$17-Inputs!$B$4)*12,Inputs!D$19,0))</f>
        <v>0</v>
      </c>
      <c r="E398" s="6">
        <f>IF(Inputs!$B$26&lt;&gt;"Ready","FIX INPUTS",IF(A398&lt;=(Inputs!D$17-Inputs!$B$4)*12,E397*(1+(((1+Inputs!D$21)*(1-Inputs!D$22))^(1/12)-1))+C398*Inputs!$B$11+D398,E397))</f>
        <v>0</v>
      </c>
      <c r="F398" s="6">
        <f>IF(Inputs!$B$26&lt;&gt;"Ready","FIX INPUTS",IF(A398&lt;=(Inputs!D$17-Inputs!$B$4)*12,F397*(1+(((1+Inputs!D$21)*(1-Inputs!D$22))^(1/12)-1))+C398*Inputs!$B$12,F397))</f>
        <v>0</v>
      </c>
      <c r="G398" s="6">
        <f>IF(Inputs!$B$26&lt;&gt;"Ready","FIX INPUTS",IF(A398&lt;=(Inputs!D$17-Inputs!$B$4)*12,G397*(1+(((1+Inputs!D$21)*(1-Inputs!D$22))^(1/12)-1))+C398*Inputs!$B$13,G397))</f>
        <v>0</v>
      </c>
      <c r="H398" s="6">
        <f>IF(Inputs!$B$26&lt;&gt;"Ready","FIX INPUTS",SUM(E398:G398))</f>
        <v>0</v>
      </c>
      <c r="I398" s="6">
        <f>IF(Inputs!$B$26&lt;&gt;"Ready","FIX INPUTS",H398/(1+Inputs!D$23)^(MIN(A398,(Inputs!D$17-Inputs!$B$4)*12)/12))</f>
        <v>0</v>
      </c>
      <c r="J398" s="6">
        <f>IF(Inputs!$B$26&lt;&gt;"Ready","FIX INPUTS",C398+J397)</f>
        <v>0</v>
      </c>
      <c r="K398" s="6">
        <f>IF(Inputs!$B$26&lt;&gt;"Ready","FIX INPUTS",D398+K397)</f>
        <v>0</v>
      </c>
    </row>
    <row r="399" spans="1:11" ht="27.95" customHeight="1" x14ac:dyDescent="0.25">
      <c r="A399" s="1">
        <v>394</v>
      </c>
      <c r="B399" s="1">
        <f>IF(Inputs!$B$26&lt;&gt;"Ready","FIX INPUTS",Inputs!$B$4+A399/12)</f>
        <v>72.833333333333343</v>
      </c>
      <c r="C399" s="6">
        <f>IF(Inputs!$B$26&lt;&gt;"Ready","FIX INPUTS",IF(A399&lt;=(Inputs!D$17-Inputs!$B$4)*12,Inputs!D$18*(1+Inputs!D$20)^INT((A399-1)/12),0))</f>
        <v>0</v>
      </c>
      <c r="D399" s="6">
        <f>IF(Inputs!$B$26&lt;&gt;"Ready","FIX INPUTS",IF(A399&lt;=(Inputs!D$17-Inputs!$B$4)*12,Inputs!D$19,0))</f>
        <v>0</v>
      </c>
      <c r="E399" s="6">
        <f>IF(Inputs!$B$26&lt;&gt;"Ready","FIX INPUTS",IF(A399&lt;=(Inputs!D$17-Inputs!$B$4)*12,E398*(1+(((1+Inputs!D$21)*(1-Inputs!D$22))^(1/12)-1))+C399*Inputs!$B$11+D399,E398))</f>
        <v>0</v>
      </c>
      <c r="F399" s="6">
        <f>IF(Inputs!$B$26&lt;&gt;"Ready","FIX INPUTS",IF(A399&lt;=(Inputs!D$17-Inputs!$B$4)*12,F398*(1+(((1+Inputs!D$21)*(1-Inputs!D$22))^(1/12)-1))+C399*Inputs!$B$12,F398))</f>
        <v>0</v>
      </c>
      <c r="G399" s="6">
        <f>IF(Inputs!$B$26&lt;&gt;"Ready","FIX INPUTS",IF(A399&lt;=(Inputs!D$17-Inputs!$B$4)*12,G398*(1+(((1+Inputs!D$21)*(1-Inputs!D$22))^(1/12)-1))+C399*Inputs!$B$13,G398))</f>
        <v>0</v>
      </c>
      <c r="H399" s="6">
        <f>IF(Inputs!$B$26&lt;&gt;"Ready","FIX INPUTS",SUM(E399:G399))</f>
        <v>0</v>
      </c>
      <c r="I399" s="6">
        <f>IF(Inputs!$B$26&lt;&gt;"Ready","FIX INPUTS",H399/(1+Inputs!D$23)^(MIN(A399,(Inputs!D$17-Inputs!$B$4)*12)/12))</f>
        <v>0</v>
      </c>
      <c r="J399" s="6">
        <f>IF(Inputs!$B$26&lt;&gt;"Ready","FIX INPUTS",C399+J398)</f>
        <v>0</v>
      </c>
      <c r="K399" s="6">
        <f>IF(Inputs!$B$26&lt;&gt;"Ready","FIX INPUTS",D399+K398)</f>
        <v>0</v>
      </c>
    </row>
    <row r="400" spans="1:11" ht="27.95" customHeight="1" x14ac:dyDescent="0.25">
      <c r="A400" s="1">
        <v>395</v>
      </c>
      <c r="B400" s="1">
        <f>IF(Inputs!$B$26&lt;&gt;"Ready","FIX INPUTS",Inputs!$B$4+A400/12)</f>
        <v>72.916666666666657</v>
      </c>
      <c r="C400" s="6">
        <f>IF(Inputs!$B$26&lt;&gt;"Ready","FIX INPUTS",IF(A400&lt;=(Inputs!D$17-Inputs!$B$4)*12,Inputs!D$18*(1+Inputs!D$20)^INT((A400-1)/12),0))</f>
        <v>0</v>
      </c>
      <c r="D400" s="6">
        <f>IF(Inputs!$B$26&lt;&gt;"Ready","FIX INPUTS",IF(A400&lt;=(Inputs!D$17-Inputs!$B$4)*12,Inputs!D$19,0))</f>
        <v>0</v>
      </c>
      <c r="E400" s="6">
        <f>IF(Inputs!$B$26&lt;&gt;"Ready","FIX INPUTS",IF(A400&lt;=(Inputs!D$17-Inputs!$B$4)*12,E399*(1+(((1+Inputs!D$21)*(1-Inputs!D$22))^(1/12)-1))+C400*Inputs!$B$11+D400,E399))</f>
        <v>0</v>
      </c>
      <c r="F400" s="6">
        <f>IF(Inputs!$B$26&lt;&gt;"Ready","FIX INPUTS",IF(A400&lt;=(Inputs!D$17-Inputs!$B$4)*12,F399*(1+(((1+Inputs!D$21)*(1-Inputs!D$22))^(1/12)-1))+C400*Inputs!$B$12,F399))</f>
        <v>0</v>
      </c>
      <c r="G400" s="6">
        <f>IF(Inputs!$B$26&lt;&gt;"Ready","FIX INPUTS",IF(A400&lt;=(Inputs!D$17-Inputs!$B$4)*12,G399*(1+(((1+Inputs!D$21)*(1-Inputs!D$22))^(1/12)-1))+C400*Inputs!$B$13,G399))</f>
        <v>0</v>
      </c>
      <c r="H400" s="6">
        <f>IF(Inputs!$B$26&lt;&gt;"Ready","FIX INPUTS",SUM(E400:G400))</f>
        <v>0</v>
      </c>
      <c r="I400" s="6">
        <f>IF(Inputs!$B$26&lt;&gt;"Ready","FIX INPUTS",H400/(1+Inputs!D$23)^(MIN(A400,(Inputs!D$17-Inputs!$B$4)*12)/12))</f>
        <v>0</v>
      </c>
      <c r="J400" s="6">
        <f>IF(Inputs!$B$26&lt;&gt;"Ready","FIX INPUTS",C400+J399)</f>
        <v>0</v>
      </c>
      <c r="K400" s="6">
        <f>IF(Inputs!$B$26&lt;&gt;"Ready","FIX INPUTS",D400+K399)</f>
        <v>0</v>
      </c>
    </row>
    <row r="401" spans="1:11" ht="27.95" customHeight="1" x14ac:dyDescent="0.25">
      <c r="A401" s="1">
        <v>396</v>
      </c>
      <c r="B401" s="1">
        <f>IF(Inputs!$B$26&lt;&gt;"Ready","FIX INPUTS",Inputs!$B$4+A401/12)</f>
        <v>73</v>
      </c>
      <c r="C401" s="6">
        <f>IF(Inputs!$B$26&lt;&gt;"Ready","FIX INPUTS",IF(A401&lt;=(Inputs!D$17-Inputs!$B$4)*12,Inputs!D$18*(1+Inputs!D$20)^INT((A401-1)/12),0))</f>
        <v>0</v>
      </c>
      <c r="D401" s="6">
        <f>IF(Inputs!$B$26&lt;&gt;"Ready","FIX INPUTS",IF(A401&lt;=(Inputs!D$17-Inputs!$B$4)*12,Inputs!D$19,0))</f>
        <v>0</v>
      </c>
      <c r="E401" s="6">
        <f>IF(Inputs!$B$26&lt;&gt;"Ready","FIX INPUTS",IF(A401&lt;=(Inputs!D$17-Inputs!$B$4)*12,E400*(1+(((1+Inputs!D$21)*(1-Inputs!D$22))^(1/12)-1))+C401*Inputs!$B$11+D401,E400))</f>
        <v>0</v>
      </c>
      <c r="F401" s="6">
        <f>IF(Inputs!$B$26&lt;&gt;"Ready","FIX INPUTS",IF(A401&lt;=(Inputs!D$17-Inputs!$B$4)*12,F400*(1+(((1+Inputs!D$21)*(1-Inputs!D$22))^(1/12)-1))+C401*Inputs!$B$12,F400))</f>
        <v>0</v>
      </c>
      <c r="G401" s="6">
        <f>IF(Inputs!$B$26&lt;&gt;"Ready","FIX INPUTS",IF(A401&lt;=(Inputs!D$17-Inputs!$B$4)*12,G400*(1+(((1+Inputs!D$21)*(1-Inputs!D$22))^(1/12)-1))+C401*Inputs!$B$13,G400))</f>
        <v>0</v>
      </c>
      <c r="H401" s="6">
        <f>IF(Inputs!$B$26&lt;&gt;"Ready","FIX INPUTS",SUM(E401:G401))</f>
        <v>0</v>
      </c>
      <c r="I401" s="6">
        <f>IF(Inputs!$B$26&lt;&gt;"Ready","FIX INPUTS",H401/(1+Inputs!D$23)^(MIN(A401,(Inputs!D$17-Inputs!$B$4)*12)/12))</f>
        <v>0</v>
      </c>
      <c r="J401" s="6">
        <f>IF(Inputs!$B$26&lt;&gt;"Ready","FIX INPUTS",C401+J400)</f>
        <v>0</v>
      </c>
      <c r="K401" s="6">
        <f>IF(Inputs!$B$26&lt;&gt;"Ready","FIX INPUTS",D401+K400)</f>
        <v>0</v>
      </c>
    </row>
    <row r="402" spans="1:11" ht="27.95" customHeight="1" x14ac:dyDescent="0.25">
      <c r="A402" s="1">
        <v>397</v>
      </c>
      <c r="B402" s="1">
        <f>IF(Inputs!$B$26&lt;&gt;"Ready","FIX INPUTS",Inputs!$B$4+A402/12)</f>
        <v>73.083333333333343</v>
      </c>
      <c r="C402" s="6">
        <f>IF(Inputs!$B$26&lt;&gt;"Ready","FIX INPUTS",IF(A402&lt;=(Inputs!D$17-Inputs!$B$4)*12,Inputs!D$18*(1+Inputs!D$20)^INT((A402-1)/12),0))</f>
        <v>0</v>
      </c>
      <c r="D402" s="6">
        <f>IF(Inputs!$B$26&lt;&gt;"Ready","FIX INPUTS",IF(A402&lt;=(Inputs!D$17-Inputs!$B$4)*12,Inputs!D$19,0))</f>
        <v>0</v>
      </c>
      <c r="E402" s="6">
        <f>IF(Inputs!$B$26&lt;&gt;"Ready","FIX INPUTS",IF(A402&lt;=(Inputs!D$17-Inputs!$B$4)*12,E401*(1+(((1+Inputs!D$21)*(1-Inputs!D$22))^(1/12)-1))+C402*Inputs!$B$11+D402,E401))</f>
        <v>0</v>
      </c>
      <c r="F402" s="6">
        <f>IF(Inputs!$B$26&lt;&gt;"Ready","FIX INPUTS",IF(A402&lt;=(Inputs!D$17-Inputs!$B$4)*12,F401*(1+(((1+Inputs!D$21)*(1-Inputs!D$22))^(1/12)-1))+C402*Inputs!$B$12,F401))</f>
        <v>0</v>
      </c>
      <c r="G402" s="6">
        <f>IF(Inputs!$B$26&lt;&gt;"Ready","FIX INPUTS",IF(A402&lt;=(Inputs!D$17-Inputs!$B$4)*12,G401*(1+(((1+Inputs!D$21)*(1-Inputs!D$22))^(1/12)-1))+C402*Inputs!$B$13,G401))</f>
        <v>0</v>
      </c>
      <c r="H402" s="6">
        <f>IF(Inputs!$B$26&lt;&gt;"Ready","FIX INPUTS",SUM(E402:G402))</f>
        <v>0</v>
      </c>
      <c r="I402" s="6">
        <f>IF(Inputs!$B$26&lt;&gt;"Ready","FIX INPUTS",H402/(1+Inputs!D$23)^(MIN(A402,(Inputs!D$17-Inputs!$B$4)*12)/12))</f>
        <v>0</v>
      </c>
      <c r="J402" s="6">
        <f>IF(Inputs!$B$26&lt;&gt;"Ready","FIX INPUTS",C402+J401)</f>
        <v>0</v>
      </c>
      <c r="K402" s="6">
        <f>IF(Inputs!$B$26&lt;&gt;"Ready","FIX INPUTS",D402+K401)</f>
        <v>0</v>
      </c>
    </row>
    <row r="403" spans="1:11" ht="27.95" customHeight="1" x14ac:dyDescent="0.25">
      <c r="A403" s="1">
        <v>398</v>
      </c>
      <c r="B403" s="1">
        <f>IF(Inputs!$B$26&lt;&gt;"Ready","FIX INPUTS",Inputs!$B$4+A403/12)</f>
        <v>73.166666666666657</v>
      </c>
      <c r="C403" s="6">
        <f>IF(Inputs!$B$26&lt;&gt;"Ready","FIX INPUTS",IF(A403&lt;=(Inputs!D$17-Inputs!$B$4)*12,Inputs!D$18*(1+Inputs!D$20)^INT((A403-1)/12),0))</f>
        <v>0</v>
      </c>
      <c r="D403" s="6">
        <f>IF(Inputs!$B$26&lt;&gt;"Ready","FIX INPUTS",IF(A403&lt;=(Inputs!D$17-Inputs!$B$4)*12,Inputs!D$19,0))</f>
        <v>0</v>
      </c>
      <c r="E403" s="6">
        <f>IF(Inputs!$B$26&lt;&gt;"Ready","FIX INPUTS",IF(A403&lt;=(Inputs!D$17-Inputs!$B$4)*12,E402*(1+(((1+Inputs!D$21)*(1-Inputs!D$22))^(1/12)-1))+C403*Inputs!$B$11+D403,E402))</f>
        <v>0</v>
      </c>
      <c r="F403" s="6">
        <f>IF(Inputs!$B$26&lt;&gt;"Ready","FIX INPUTS",IF(A403&lt;=(Inputs!D$17-Inputs!$B$4)*12,F402*(1+(((1+Inputs!D$21)*(1-Inputs!D$22))^(1/12)-1))+C403*Inputs!$B$12,F402))</f>
        <v>0</v>
      </c>
      <c r="G403" s="6">
        <f>IF(Inputs!$B$26&lt;&gt;"Ready","FIX INPUTS",IF(A403&lt;=(Inputs!D$17-Inputs!$B$4)*12,G402*(1+(((1+Inputs!D$21)*(1-Inputs!D$22))^(1/12)-1))+C403*Inputs!$B$13,G402))</f>
        <v>0</v>
      </c>
      <c r="H403" s="6">
        <f>IF(Inputs!$B$26&lt;&gt;"Ready","FIX INPUTS",SUM(E403:G403))</f>
        <v>0</v>
      </c>
      <c r="I403" s="6">
        <f>IF(Inputs!$B$26&lt;&gt;"Ready","FIX INPUTS",H403/(1+Inputs!D$23)^(MIN(A403,(Inputs!D$17-Inputs!$B$4)*12)/12))</f>
        <v>0</v>
      </c>
      <c r="J403" s="6">
        <f>IF(Inputs!$B$26&lt;&gt;"Ready","FIX INPUTS",C403+J402)</f>
        <v>0</v>
      </c>
      <c r="K403" s="6">
        <f>IF(Inputs!$B$26&lt;&gt;"Ready","FIX INPUTS",D403+K402)</f>
        <v>0</v>
      </c>
    </row>
    <row r="404" spans="1:11" ht="27.95" customHeight="1" x14ac:dyDescent="0.25">
      <c r="A404" s="1">
        <v>399</v>
      </c>
      <c r="B404" s="1">
        <f>IF(Inputs!$B$26&lt;&gt;"Ready","FIX INPUTS",Inputs!$B$4+A404/12)</f>
        <v>73.25</v>
      </c>
      <c r="C404" s="6">
        <f>IF(Inputs!$B$26&lt;&gt;"Ready","FIX INPUTS",IF(A404&lt;=(Inputs!D$17-Inputs!$B$4)*12,Inputs!D$18*(1+Inputs!D$20)^INT((A404-1)/12),0))</f>
        <v>0</v>
      </c>
      <c r="D404" s="6">
        <f>IF(Inputs!$B$26&lt;&gt;"Ready","FIX INPUTS",IF(A404&lt;=(Inputs!D$17-Inputs!$B$4)*12,Inputs!D$19,0))</f>
        <v>0</v>
      </c>
      <c r="E404" s="6">
        <f>IF(Inputs!$B$26&lt;&gt;"Ready","FIX INPUTS",IF(A404&lt;=(Inputs!D$17-Inputs!$B$4)*12,E403*(1+(((1+Inputs!D$21)*(1-Inputs!D$22))^(1/12)-1))+C404*Inputs!$B$11+D404,E403))</f>
        <v>0</v>
      </c>
      <c r="F404" s="6">
        <f>IF(Inputs!$B$26&lt;&gt;"Ready","FIX INPUTS",IF(A404&lt;=(Inputs!D$17-Inputs!$B$4)*12,F403*(1+(((1+Inputs!D$21)*(1-Inputs!D$22))^(1/12)-1))+C404*Inputs!$B$12,F403))</f>
        <v>0</v>
      </c>
      <c r="G404" s="6">
        <f>IF(Inputs!$B$26&lt;&gt;"Ready","FIX INPUTS",IF(A404&lt;=(Inputs!D$17-Inputs!$B$4)*12,G403*(1+(((1+Inputs!D$21)*(1-Inputs!D$22))^(1/12)-1))+C404*Inputs!$B$13,G403))</f>
        <v>0</v>
      </c>
      <c r="H404" s="6">
        <f>IF(Inputs!$B$26&lt;&gt;"Ready","FIX INPUTS",SUM(E404:G404))</f>
        <v>0</v>
      </c>
      <c r="I404" s="6">
        <f>IF(Inputs!$B$26&lt;&gt;"Ready","FIX INPUTS",H404/(1+Inputs!D$23)^(MIN(A404,(Inputs!D$17-Inputs!$B$4)*12)/12))</f>
        <v>0</v>
      </c>
      <c r="J404" s="6">
        <f>IF(Inputs!$B$26&lt;&gt;"Ready","FIX INPUTS",C404+J403)</f>
        <v>0</v>
      </c>
      <c r="K404" s="6">
        <f>IF(Inputs!$B$26&lt;&gt;"Ready","FIX INPUTS",D404+K403)</f>
        <v>0</v>
      </c>
    </row>
    <row r="405" spans="1:11" ht="27.95" customHeight="1" x14ac:dyDescent="0.25">
      <c r="A405" s="1">
        <v>400</v>
      </c>
      <c r="B405" s="1">
        <f>IF(Inputs!$B$26&lt;&gt;"Ready","FIX INPUTS",Inputs!$B$4+A405/12)</f>
        <v>73.333333333333343</v>
      </c>
      <c r="C405" s="6">
        <f>IF(Inputs!$B$26&lt;&gt;"Ready","FIX INPUTS",IF(A405&lt;=(Inputs!D$17-Inputs!$B$4)*12,Inputs!D$18*(1+Inputs!D$20)^INT((A405-1)/12),0))</f>
        <v>0</v>
      </c>
      <c r="D405" s="6">
        <f>IF(Inputs!$B$26&lt;&gt;"Ready","FIX INPUTS",IF(A405&lt;=(Inputs!D$17-Inputs!$B$4)*12,Inputs!D$19,0))</f>
        <v>0</v>
      </c>
      <c r="E405" s="6">
        <f>IF(Inputs!$B$26&lt;&gt;"Ready","FIX INPUTS",IF(A405&lt;=(Inputs!D$17-Inputs!$B$4)*12,E404*(1+(((1+Inputs!D$21)*(1-Inputs!D$22))^(1/12)-1))+C405*Inputs!$B$11+D405,E404))</f>
        <v>0</v>
      </c>
      <c r="F405" s="6">
        <f>IF(Inputs!$B$26&lt;&gt;"Ready","FIX INPUTS",IF(A405&lt;=(Inputs!D$17-Inputs!$B$4)*12,F404*(1+(((1+Inputs!D$21)*(1-Inputs!D$22))^(1/12)-1))+C405*Inputs!$B$12,F404))</f>
        <v>0</v>
      </c>
      <c r="G405" s="6">
        <f>IF(Inputs!$B$26&lt;&gt;"Ready","FIX INPUTS",IF(A405&lt;=(Inputs!D$17-Inputs!$B$4)*12,G404*(1+(((1+Inputs!D$21)*(1-Inputs!D$22))^(1/12)-1))+C405*Inputs!$B$13,G404))</f>
        <v>0</v>
      </c>
      <c r="H405" s="6">
        <f>IF(Inputs!$B$26&lt;&gt;"Ready","FIX INPUTS",SUM(E405:G405))</f>
        <v>0</v>
      </c>
      <c r="I405" s="6">
        <f>IF(Inputs!$B$26&lt;&gt;"Ready","FIX INPUTS",H405/(1+Inputs!D$23)^(MIN(A405,(Inputs!D$17-Inputs!$B$4)*12)/12))</f>
        <v>0</v>
      </c>
      <c r="J405" s="6">
        <f>IF(Inputs!$B$26&lt;&gt;"Ready","FIX INPUTS",C405+J404)</f>
        <v>0</v>
      </c>
      <c r="K405" s="6">
        <f>IF(Inputs!$B$26&lt;&gt;"Ready","FIX INPUTS",D405+K404)</f>
        <v>0</v>
      </c>
    </row>
    <row r="406" spans="1:11" ht="27.95" customHeight="1" x14ac:dyDescent="0.25">
      <c r="A406" s="1">
        <v>401</v>
      </c>
      <c r="B406" s="1">
        <f>IF(Inputs!$B$26&lt;&gt;"Ready","FIX INPUTS",Inputs!$B$4+A406/12)</f>
        <v>73.416666666666657</v>
      </c>
      <c r="C406" s="6">
        <f>IF(Inputs!$B$26&lt;&gt;"Ready","FIX INPUTS",IF(A406&lt;=(Inputs!D$17-Inputs!$B$4)*12,Inputs!D$18*(1+Inputs!D$20)^INT((A406-1)/12),0))</f>
        <v>0</v>
      </c>
      <c r="D406" s="6">
        <f>IF(Inputs!$B$26&lt;&gt;"Ready","FIX INPUTS",IF(A406&lt;=(Inputs!D$17-Inputs!$B$4)*12,Inputs!D$19,0))</f>
        <v>0</v>
      </c>
      <c r="E406" s="6">
        <f>IF(Inputs!$B$26&lt;&gt;"Ready","FIX INPUTS",IF(A406&lt;=(Inputs!D$17-Inputs!$B$4)*12,E405*(1+(((1+Inputs!D$21)*(1-Inputs!D$22))^(1/12)-1))+C406*Inputs!$B$11+D406,E405))</f>
        <v>0</v>
      </c>
      <c r="F406" s="6">
        <f>IF(Inputs!$B$26&lt;&gt;"Ready","FIX INPUTS",IF(A406&lt;=(Inputs!D$17-Inputs!$B$4)*12,F405*(1+(((1+Inputs!D$21)*(1-Inputs!D$22))^(1/12)-1))+C406*Inputs!$B$12,F405))</f>
        <v>0</v>
      </c>
      <c r="G406" s="6">
        <f>IF(Inputs!$B$26&lt;&gt;"Ready","FIX INPUTS",IF(A406&lt;=(Inputs!D$17-Inputs!$B$4)*12,G405*(1+(((1+Inputs!D$21)*(1-Inputs!D$22))^(1/12)-1))+C406*Inputs!$B$13,G405))</f>
        <v>0</v>
      </c>
      <c r="H406" s="6">
        <f>IF(Inputs!$B$26&lt;&gt;"Ready","FIX INPUTS",SUM(E406:G406))</f>
        <v>0</v>
      </c>
      <c r="I406" s="6">
        <f>IF(Inputs!$B$26&lt;&gt;"Ready","FIX INPUTS",H406/(1+Inputs!D$23)^(MIN(A406,(Inputs!D$17-Inputs!$B$4)*12)/12))</f>
        <v>0</v>
      </c>
      <c r="J406" s="6">
        <f>IF(Inputs!$B$26&lt;&gt;"Ready","FIX INPUTS",C406+J405)</f>
        <v>0</v>
      </c>
      <c r="K406" s="6">
        <f>IF(Inputs!$B$26&lt;&gt;"Ready","FIX INPUTS",D406+K405)</f>
        <v>0</v>
      </c>
    </row>
    <row r="407" spans="1:11" ht="27.95" customHeight="1" x14ac:dyDescent="0.25">
      <c r="A407" s="1">
        <v>402</v>
      </c>
      <c r="B407" s="1">
        <f>IF(Inputs!$B$26&lt;&gt;"Ready","FIX INPUTS",Inputs!$B$4+A407/12)</f>
        <v>73.5</v>
      </c>
      <c r="C407" s="6">
        <f>IF(Inputs!$B$26&lt;&gt;"Ready","FIX INPUTS",IF(A407&lt;=(Inputs!D$17-Inputs!$B$4)*12,Inputs!D$18*(1+Inputs!D$20)^INT((A407-1)/12),0))</f>
        <v>0</v>
      </c>
      <c r="D407" s="6">
        <f>IF(Inputs!$B$26&lt;&gt;"Ready","FIX INPUTS",IF(A407&lt;=(Inputs!D$17-Inputs!$B$4)*12,Inputs!D$19,0))</f>
        <v>0</v>
      </c>
      <c r="E407" s="6">
        <f>IF(Inputs!$B$26&lt;&gt;"Ready","FIX INPUTS",IF(A407&lt;=(Inputs!D$17-Inputs!$B$4)*12,E406*(1+(((1+Inputs!D$21)*(1-Inputs!D$22))^(1/12)-1))+C407*Inputs!$B$11+D407,E406))</f>
        <v>0</v>
      </c>
      <c r="F407" s="6">
        <f>IF(Inputs!$B$26&lt;&gt;"Ready","FIX INPUTS",IF(A407&lt;=(Inputs!D$17-Inputs!$B$4)*12,F406*(1+(((1+Inputs!D$21)*(1-Inputs!D$22))^(1/12)-1))+C407*Inputs!$B$12,F406))</f>
        <v>0</v>
      </c>
      <c r="G407" s="6">
        <f>IF(Inputs!$B$26&lt;&gt;"Ready","FIX INPUTS",IF(A407&lt;=(Inputs!D$17-Inputs!$B$4)*12,G406*(1+(((1+Inputs!D$21)*(1-Inputs!D$22))^(1/12)-1))+C407*Inputs!$B$13,G406))</f>
        <v>0</v>
      </c>
      <c r="H407" s="6">
        <f>IF(Inputs!$B$26&lt;&gt;"Ready","FIX INPUTS",SUM(E407:G407))</f>
        <v>0</v>
      </c>
      <c r="I407" s="6">
        <f>IF(Inputs!$B$26&lt;&gt;"Ready","FIX INPUTS",H407/(1+Inputs!D$23)^(MIN(A407,(Inputs!D$17-Inputs!$B$4)*12)/12))</f>
        <v>0</v>
      </c>
      <c r="J407" s="6">
        <f>IF(Inputs!$B$26&lt;&gt;"Ready","FIX INPUTS",C407+J406)</f>
        <v>0</v>
      </c>
      <c r="K407" s="6">
        <f>IF(Inputs!$B$26&lt;&gt;"Ready","FIX INPUTS",D407+K406)</f>
        <v>0</v>
      </c>
    </row>
    <row r="408" spans="1:11" ht="27.95" customHeight="1" x14ac:dyDescent="0.25">
      <c r="A408" s="1">
        <v>403</v>
      </c>
      <c r="B408" s="1">
        <f>IF(Inputs!$B$26&lt;&gt;"Ready","FIX INPUTS",Inputs!$B$4+A408/12)</f>
        <v>73.583333333333343</v>
      </c>
      <c r="C408" s="6">
        <f>IF(Inputs!$B$26&lt;&gt;"Ready","FIX INPUTS",IF(A408&lt;=(Inputs!D$17-Inputs!$B$4)*12,Inputs!D$18*(1+Inputs!D$20)^INT((A408-1)/12),0))</f>
        <v>0</v>
      </c>
      <c r="D408" s="6">
        <f>IF(Inputs!$B$26&lt;&gt;"Ready","FIX INPUTS",IF(A408&lt;=(Inputs!D$17-Inputs!$B$4)*12,Inputs!D$19,0))</f>
        <v>0</v>
      </c>
      <c r="E408" s="6">
        <f>IF(Inputs!$B$26&lt;&gt;"Ready","FIX INPUTS",IF(A408&lt;=(Inputs!D$17-Inputs!$B$4)*12,E407*(1+(((1+Inputs!D$21)*(1-Inputs!D$22))^(1/12)-1))+C408*Inputs!$B$11+D408,E407))</f>
        <v>0</v>
      </c>
      <c r="F408" s="6">
        <f>IF(Inputs!$B$26&lt;&gt;"Ready","FIX INPUTS",IF(A408&lt;=(Inputs!D$17-Inputs!$B$4)*12,F407*(1+(((1+Inputs!D$21)*(1-Inputs!D$22))^(1/12)-1))+C408*Inputs!$B$12,F407))</f>
        <v>0</v>
      </c>
      <c r="G408" s="6">
        <f>IF(Inputs!$B$26&lt;&gt;"Ready","FIX INPUTS",IF(A408&lt;=(Inputs!D$17-Inputs!$B$4)*12,G407*(1+(((1+Inputs!D$21)*(1-Inputs!D$22))^(1/12)-1))+C408*Inputs!$B$13,G407))</f>
        <v>0</v>
      </c>
      <c r="H408" s="6">
        <f>IF(Inputs!$B$26&lt;&gt;"Ready","FIX INPUTS",SUM(E408:G408))</f>
        <v>0</v>
      </c>
      <c r="I408" s="6">
        <f>IF(Inputs!$B$26&lt;&gt;"Ready","FIX INPUTS",H408/(1+Inputs!D$23)^(MIN(A408,(Inputs!D$17-Inputs!$B$4)*12)/12))</f>
        <v>0</v>
      </c>
      <c r="J408" s="6">
        <f>IF(Inputs!$B$26&lt;&gt;"Ready","FIX INPUTS",C408+J407)</f>
        <v>0</v>
      </c>
      <c r="K408" s="6">
        <f>IF(Inputs!$B$26&lt;&gt;"Ready","FIX INPUTS",D408+K407)</f>
        <v>0</v>
      </c>
    </row>
    <row r="409" spans="1:11" ht="27.95" customHeight="1" x14ac:dyDescent="0.25">
      <c r="A409" s="1">
        <v>404</v>
      </c>
      <c r="B409" s="1">
        <f>IF(Inputs!$B$26&lt;&gt;"Ready","FIX INPUTS",Inputs!$B$4+A409/12)</f>
        <v>73.666666666666657</v>
      </c>
      <c r="C409" s="6">
        <f>IF(Inputs!$B$26&lt;&gt;"Ready","FIX INPUTS",IF(A409&lt;=(Inputs!D$17-Inputs!$B$4)*12,Inputs!D$18*(1+Inputs!D$20)^INT((A409-1)/12),0))</f>
        <v>0</v>
      </c>
      <c r="D409" s="6">
        <f>IF(Inputs!$B$26&lt;&gt;"Ready","FIX INPUTS",IF(A409&lt;=(Inputs!D$17-Inputs!$B$4)*12,Inputs!D$19,0))</f>
        <v>0</v>
      </c>
      <c r="E409" s="6">
        <f>IF(Inputs!$B$26&lt;&gt;"Ready","FIX INPUTS",IF(A409&lt;=(Inputs!D$17-Inputs!$B$4)*12,E408*(1+(((1+Inputs!D$21)*(1-Inputs!D$22))^(1/12)-1))+C409*Inputs!$B$11+D409,E408))</f>
        <v>0</v>
      </c>
      <c r="F409" s="6">
        <f>IF(Inputs!$B$26&lt;&gt;"Ready","FIX INPUTS",IF(A409&lt;=(Inputs!D$17-Inputs!$B$4)*12,F408*(1+(((1+Inputs!D$21)*(1-Inputs!D$22))^(1/12)-1))+C409*Inputs!$B$12,F408))</f>
        <v>0</v>
      </c>
      <c r="G409" s="6">
        <f>IF(Inputs!$B$26&lt;&gt;"Ready","FIX INPUTS",IF(A409&lt;=(Inputs!D$17-Inputs!$B$4)*12,G408*(1+(((1+Inputs!D$21)*(1-Inputs!D$22))^(1/12)-1))+C409*Inputs!$B$13,G408))</f>
        <v>0</v>
      </c>
      <c r="H409" s="6">
        <f>IF(Inputs!$B$26&lt;&gt;"Ready","FIX INPUTS",SUM(E409:G409))</f>
        <v>0</v>
      </c>
      <c r="I409" s="6">
        <f>IF(Inputs!$B$26&lt;&gt;"Ready","FIX INPUTS",H409/(1+Inputs!D$23)^(MIN(A409,(Inputs!D$17-Inputs!$B$4)*12)/12))</f>
        <v>0</v>
      </c>
      <c r="J409" s="6">
        <f>IF(Inputs!$B$26&lt;&gt;"Ready","FIX INPUTS",C409+J408)</f>
        <v>0</v>
      </c>
      <c r="K409" s="6">
        <f>IF(Inputs!$B$26&lt;&gt;"Ready","FIX INPUTS",D409+K408)</f>
        <v>0</v>
      </c>
    </row>
    <row r="410" spans="1:11" ht="27.95" customHeight="1" x14ac:dyDescent="0.25">
      <c r="A410" s="1">
        <v>405</v>
      </c>
      <c r="B410" s="1">
        <f>IF(Inputs!$B$26&lt;&gt;"Ready","FIX INPUTS",Inputs!$B$4+A410/12)</f>
        <v>73.75</v>
      </c>
      <c r="C410" s="6">
        <f>IF(Inputs!$B$26&lt;&gt;"Ready","FIX INPUTS",IF(A410&lt;=(Inputs!D$17-Inputs!$B$4)*12,Inputs!D$18*(1+Inputs!D$20)^INT((A410-1)/12),0))</f>
        <v>0</v>
      </c>
      <c r="D410" s="6">
        <f>IF(Inputs!$B$26&lt;&gt;"Ready","FIX INPUTS",IF(A410&lt;=(Inputs!D$17-Inputs!$B$4)*12,Inputs!D$19,0))</f>
        <v>0</v>
      </c>
      <c r="E410" s="6">
        <f>IF(Inputs!$B$26&lt;&gt;"Ready","FIX INPUTS",IF(A410&lt;=(Inputs!D$17-Inputs!$B$4)*12,E409*(1+(((1+Inputs!D$21)*(1-Inputs!D$22))^(1/12)-1))+C410*Inputs!$B$11+D410,E409))</f>
        <v>0</v>
      </c>
      <c r="F410" s="6">
        <f>IF(Inputs!$B$26&lt;&gt;"Ready","FIX INPUTS",IF(A410&lt;=(Inputs!D$17-Inputs!$B$4)*12,F409*(1+(((1+Inputs!D$21)*(1-Inputs!D$22))^(1/12)-1))+C410*Inputs!$B$12,F409))</f>
        <v>0</v>
      </c>
      <c r="G410" s="6">
        <f>IF(Inputs!$B$26&lt;&gt;"Ready","FIX INPUTS",IF(A410&lt;=(Inputs!D$17-Inputs!$B$4)*12,G409*(1+(((1+Inputs!D$21)*(1-Inputs!D$22))^(1/12)-1))+C410*Inputs!$B$13,G409))</f>
        <v>0</v>
      </c>
      <c r="H410" s="6">
        <f>IF(Inputs!$B$26&lt;&gt;"Ready","FIX INPUTS",SUM(E410:G410))</f>
        <v>0</v>
      </c>
      <c r="I410" s="6">
        <f>IF(Inputs!$B$26&lt;&gt;"Ready","FIX INPUTS",H410/(1+Inputs!D$23)^(MIN(A410,(Inputs!D$17-Inputs!$B$4)*12)/12))</f>
        <v>0</v>
      </c>
      <c r="J410" s="6">
        <f>IF(Inputs!$B$26&lt;&gt;"Ready","FIX INPUTS",C410+J409)</f>
        <v>0</v>
      </c>
      <c r="K410" s="6">
        <f>IF(Inputs!$B$26&lt;&gt;"Ready","FIX INPUTS",D410+K409)</f>
        <v>0</v>
      </c>
    </row>
    <row r="411" spans="1:11" ht="27.95" customHeight="1" x14ac:dyDescent="0.25">
      <c r="A411" s="1">
        <v>406</v>
      </c>
      <c r="B411" s="1">
        <f>IF(Inputs!$B$26&lt;&gt;"Ready","FIX INPUTS",Inputs!$B$4+A411/12)</f>
        <v>73.833333333333343</v>
      </c>
      <c r="C411" s="6">
        <f>IF(Inputs!$B$26&lt;&gt;"Ready","FIX INPUTS",IF(A411&lt;=(Inputs!D$17-Inputs!$B$4)*12,Inputs!D$18*(1+Inputs!D$20)^INT((A411-1)/12),0))</f>
        <v>0</v>
      </c>
      <c r="D411" s="6">
        <f>IF(Inputs!$B$26&lt;&gt;"Ready","FIX INPUTS",IF(A411&lt;=(Inputs!D$17-Inputs!$B$4)*12,Inputs!D$19,0))</f>
        <v>0</v>
      </c>
      <c r="E411" s="6">
        <f>IF(Inputs!$B$26&lt;&gt;"Ready","FIX INPUTS",IF(A411&lt;=(Inputs!D$17-Inputs!$B$4)*12,E410*(1+(((1+Inputs!D$21)*(1-Inputs!D$22))^(1/12)-1))+C411*Inputs!$B$11+D411,E410))</f>
        <v>0</v>
      </c>
      <c r="F411" s="6">
        <f>IF(Inputs!$B$26&lt;&gt;"Ready","FIX INPUTS",IF(A411&lt;=(Inputs!D$17-Inputs!$B$4)*12,F410*(1+(((1+Inputs!D$21)*(1-Inputs!D$22))^(1/12)-1))+C411*Inputs!$B$12,F410))</f>
        <v>0</v>
      </c>
      <c r="G411" s="6">
        <f>IF(Inputs!$B$26&lt;&gt;"Ready","FIX INPUTS",IF(A411&lt;=(Inputs!D$17-Inputs!$B$4)*12,G410*(1+(((1+Inputs!D$21)*(1-Inputs!D$22))^(1/12)-1))+C411*Inputs!$B$13,G410))</f>
        <v>0</v>
      </c>
      <c r="H411" s="6">
        <f>IF(Inputs!$B$26&lt;&gt;"Ready","FIX INPUTS",SUM(E411:G411))</f>
        <v>0</v>
      </c>
      <c r="I411" s="6">
        <f>IF(Inputs!$B$26&lt;&gt;"Ready","FIX INPUTS",H411/(1+Inputs!D$23)^(MIN(A411,(Inputs!D$17-Inputs!$B$4)*12)/12))</f>
        <v>0</v>
      </c>
      <c r="J411" s="6">
        <f>IF(Inputs!$B$26&lt;&gt;"Ready","FIX INPUTS",C411+J410)</f>
        <v>0</v>
      </c>
      <c r="K411" s="6">
        <f>IF(Inputs!$B$26&lt;&gt;"Ready","FIX INPUTS",D411+K410)</f>
        <v>0</v>
      </c>
    </row>
    <row r="412" spans="1:11" ht="27.95" customHeight="1" x14ac:dyDescent="0.25">
      <c r="A412" s="1">
        <v>407</v>
      </c>
      <c r="B412" s="1">
        <f>IF(Inputs!$B$26&lt;&gt;"Ready","FIX INPUTS",Inputs!$B$4+A412/12)</f>
        <v>73.916666666666657</v>
      </c>
      <c r="C412" s="6">
        <f>IF(Inputs!$B$26&lt;&gt;"Ready","FIX INPUTS",IF(A412&lt;=(Inputs!D$17-Inputs!$B$4)*12,Inputs!D$18*(1+Inputs!D$20)^INT((A412-1)/12),0))</f>
        <v>0</v>
      </c>
      <c r="D412" s="6">
        <f>IF(Inputs!$B$26&lt;&gt;"Ready","FIX INPUTS",IF(A412&lt;=(Inputs!D$17-Inputs!$B$4)*12,Inputs!D$19,0))</f>
        <v>0</v>
      </c>
      <c r="E412" s="6">
        <f>IF(Inputs!$B$26&lt;&gt;"Ready","FIX INPUTS",IF(A412&lt;=(Inputs!D$17-Inputs!$B$4)*12,E411*(1+(((1+Inputs!D$21)*(1-Inputs!D$22))^(1/12)-1))+C412*Inputs!$B$11+D412,E411))</f>
        <v>0</v>
      </c>
      <c r="F412" s="6">
        <f>IF(Inputs!$B$26&lt;&gt;"Ready","FIX INPUTS",IF(A412&lt;=(Inputs!D$17-Inputs!$B$4)*12,F411*(1+(((1+Inputs!D$21)*(1-Inputs!D$22))^(1/12)-1))+C412*Inputs!$B$12,F411))</f>
        <v>0</v>
      </c>
      <c r="G412" s="6">
        <f>IF(Inputs!$B$26&lt;&gt;"Ready","FIX INPUTS",IF(A412&lt;=(Inputs!D$17-Inputs!$B$4)*12,G411*(1+(((1+Inputs!D$21)*(1-Inputs!D$22))^(1/12)-1))+C412*Inputs!$B$13,G411))</f>
        <v>0</v>
      </c>
      <c r="H412" s="6">
        <f>IF(Inputs!$B$26&lt;&gt;"Ready","FIX INPUTS",SUM(E412:G412))</f>
        <v>0</v>
      </c>
      <c r="I412" s="6">
        <f>IF(Inputs!$B$26&lt;&gt;"Ready","FIX INPUTS",H412/(1+Inputs!D$23)^(MIN(A412,(Inputs!D$17-Inputs!$B$4)*12)/12))</f>
        <v>0</v>
      </c>
      <c r="J412" s="6">
        <f>IF(Inputs!$B$26&lt;&gt;"Ready","FIX INPUTS",C412+J411)</f>
        <v>0</v>
      </c>
      <c r="K412" s="6">
        <f>IF(Inputs!$B$26&lt;&gt;"Ready","FIX INPUTS",D412+K411)</f>
        <v>0</v>
      </c>
    </row>
    <row r="413" spans="1:11" ht="27.95" customHeight="1" x14ac:dyDescent="0.25">
      <c r="A413" s="1">
        <v>408</v>
      </c>
      <c r="B413" s="1">
        <f>IF(Inputs!$B$26&lt;&gt;"Ready","FIX INPUTS",Inputs!$B$4+A413/12)</f>
        <v>74</v>
      </c>
      <c r="C413" s="6">
        <f>IF(Inputs!$B$26&lt;&gt;"Ready","FIX INPUTS",IF(A413&lt;=(Inputs!D$17-Inputs!$B$4)*12,Inputs!D$18*(1+Inputs!D$20)^INT((A413-1)/12),0))</f>
        <v>0</v>
      </c>
      <c r="D413" s="6">
        <f>IF(Inputs!$B$26&lt;&gt;"Ready","FIX INPUTS",IF(A413&lt;=(Inputs!D$17-Inputs!$B$4)*12,Inputs!D$19,0))</f>
        <v>0</v>
      </c>
      <c r="E413" s="6">
        <f>IF(Inputs!$B$26&lt;&gt;"Ready","FIX INPUTS",IF(A413&lt;=(Inputs!D$17-Inputs!$B$4)*12,E412*(1+(((1+Inputs!D$21)*(1-Inputs!D$22))^(1/12)-1))+C413*Inputs!$B$11+D413,E412))</f>
        <v>0</v>
      </c>
      <c r="F413" s="6">
        <f>IF(Inputs!$B$26&lt;&gt;"Ready","FIX INPUTS",IF(A413&lt;=(Inputs!D$17-Inputs!$B$4)*12,F412*(1+(((1+Inputs!D$21)*(1-Inputs!D$22))^(1/12)-1))+C413*Inputs!$B$12,F412))</f>
        <v>0</v>
      </c>
      <c r="G413" s="6">
        <f>IF(Inputs!$B$26&lt;&gt;"Ready","FIX INPUTS",IF(A413&lt;=(Inputs!D$17-Inputs!$B$4)*12,G412*(1+(((1+Inputs!D$21)*(1-Inputs!D$22))^(1/12)-1))+C413*Inputs!$B$13,G412))</f>
        <v>0</v>
      </c>
      <c r="H413" s="6">
        <f>IF(Inputs!$B$26&lt;&gt;"Ready","FIX INPUTS",SUM(E413:G413))</f>
        <v>0</v>
      </c>
      <c r="I413" s="6">
        <f>IF(Inputs!$B$26&lt;&gt;"Ready","FIX INPUTS",H413/(1+Inputs!D$23)^(MIN(A413,(Inputs!D$17-Inputs!$B$4)*12)/12))</f>
        <v>0</v>
      </c>
      <c r="J413" s="6">
        <f>IF(Inputs!$B$26&lt;&gt;"Ready","FIX INPUTS",C413+J412)</f>
        <v>0</v>
      </c>
      <c r="K413" s="6">
        <f>IF(Inputs!$B$26&lt;&gt;"Ready","FIX INPUTS",D413+K412)</f>
        <v>0</v>
      </c>
    </row>
    <row r="414" spans="1:11" ht="27.95" customHeight="1" x14ac:dyDescent="0.25">
      <c r="A414" s="1">
        <v>409</v>
      </c>
      <c r="B414" s="1">
        <f>IF(Inputs!$B$26&lt;&gt;"Ready","FIX INPUTS",Inputs!$B$4+A414/12)</f>
        <v>74.083333333333343</v>
      </c>
      <c r="C414" s="6">
        <f>IF(Inputs!$B$26&lt;&gt;"Ready","FIX INPUTS",IF(A414&lt;=(Inputs!D$17-Inputs!$B$4)*12,Inputs!D$18*(1+Inputs!D$20)^INT((A414-1)/12),0))</f>
        <v>0</v>
      </c>
      <c r="D414" s="6">
        <f>IF(Inputs!$B$26&lt;&gt;"Ready","FIX INPUTS",IF(A414&lt;=(Inputs!D$17-Inputs!$B$4)*12,Inputs!D$19,0))</f>
        <v>0</v>
      </c>
      <c r="E414" s="6">
        <f>IF(Inputs!$B$26&lt;&gt;"Ready","FIX INPUTS",IF(A414&lt;=(Inputs!D$17-Inputs!$B$4)*12,E413*(1+(((1+Inputs!D$21)*(1-Inputs!D$22))^(1/12)-1))+C414*Inputs!$B$11+D414,E413))</f>
        <v>0</v>
      </c>
      <c r="F414" s="6">
        <f>IF(Inputs!$B$26&lt;&gt;"Ready","FIX INPUTS",IF(A414&lt;=(Inputs!D$17-Inputs!$B$4)*12,F413*(1+(((1+Inputs!D$21)*(1-Inputs!D$22))^(1/12)-1))+C414*Inputs!$B$12,F413))</f>
        <v>0</v>
      </c>
      <c r="G414" s="6">
        <f>IF(Inputs!$B$26&lt;&gt;"Ready","FIX INPUTS",IF(A414&lt;=(Inputs!D$17-Inputs!$B$4)*12,G413*(1+(((1+Inputs!D$21)*(1-Inputs!D$22))^(1/12)-1))+C414*Inputs!$B$13,G413))</f>
        <v>0</v>
      </c>
      <c r="H414" s="6">
        <f>IF(Inputs!$B$26&lt;&gt;"Ready","FIX INPUTS",SUM(E414:G414))</f>
        <v>0</v>
      </c>
      <c r="I414" s="6">
        <f>IF(Inputs!$B$26&lt;&gt;"Ready","FIX INPUTS",H414/(1+Inputs!D$23)^(MIN(A414,(Inputs!D$17-Inputs!$B$4)*12)/12))</f>
        <v>0</v>
      </c>
      <c r="J414" s="6">
        <f>IF(Inputs!$B$26&lt;&gt;"Ready","FIX INPUTS",C414+J413)</f>
        <v>0</v>
      </c>
      <c r="K414" s="6">
        <f>IF(Inputs!$B$26&lt;&gt;"Ready","FIX INPUTS",D414+K413)</f>
        <v>0</v>
      </c>
    </row>
    <row r="415" spans="1:11" ht="27.95" customHeight="1" x14ac:dyDescent="0.25">
      <c r="A415" s="1">
        <v>410</v>
      </c>
      <c r="B415" s="1">
        <f>IF(Inputs!$B$26&lt;&gt;"Ready","FIX INPUTS",Inputs!$B$4+A415/12)</f>
        <v>74.166666666666657</v>
      </c>
      <c r="C415" s="6">
        <f>IF(Inputs!$B$26&lt;&gt;"Ready","FIX INPUTS",IF(A415&lt;=(Inputs!D$17-Inputs!$B$4)*12,Inputs!D$18*(1+Inputs!D$20)^INT((A415-1)/12),0))</f>
        <v>0</v>
      </c>
      <c r="D415" s="6">
        <f>IF(Inputs!$B$26&lt;&gt;"Ready","FIX INPUTS",IF(A415&lt;=(Inputs!D$17-Inputs!$B$4)*12,Inputs!D$19,0))</f>
        <v>0</v>
      </c>
      <c r="E415" s="6">
        <f>IF(Inputs!$B$26&lt;&gt;"Ready","FIX INPUTS",IF(A415&lt;=(Inputs!D$17-Inputs!$B$4)*12,E414*(1+(((1+Inputs!D$21)*(1-Inputs!D$22))^(1/12)-1))+C415*Inputs!$B$11+D415,E414))</f>
        <v>0</v>
      </c>
      <c r="F415" s="6">
        <f>IF(Inputs!$B$26&lt;&gt;"Ready","FIX INPUTS",IF(A415&lt;=(Inputs!D$17-Inputs!$B$4)*12,F414*(1+(((1+Inputs!D$21)*(1-Inputs!D$22))^(1/12)-1))+C415*Inputs!$B$12,F414))</f>
        <v>0</v>
      </c>
      <c r="G415" s="6">
        <f>IF(Inputs!$B$26&lt;&gt;"Ready","FIX INPUTS",IF(A415&lt;=(Inputs!D$17-Inputs!$B$4)*12,G414*(1+(((1+Inputs!D$21)*(1-Inputs!D$22))^(1/12)-1))+C415*Inputs!$B$13,G414))</f>
        <v>0</v>
      </c>
      <c r="H415" s="6">
        <f>IF(Inputs!$B$26&lt;&gt;"Ready","FIX INPUTS",SUM(E415:G415))</f>
        <v>0</v>
      </c>
      <c r="I415" s="6">
        <f>IF(Inputs!$B$26&lt;&gt;"Ready","FIX INPUTS",H415/(1+Inputs!D$23)^(MIN(A415,(Inputs!D$17-Inputs!$B$4)*12)/12))</f>
        <v>0</v>
      </c>
      <c r="J415" s="6">
        <f>IF(Inputs!$B$26&lt;&gt;"Ready","FIX INPUTS",C415+J414)</f>
        <v>0</v>
      </c>
      <c r="K415" s="6">
        <f>IF(Inputs!$B$26&lt;&gt;"Ready","FIX INPUTS",D415+K414)</f>
        <v>0</v>
      </c>
    </row>
    <row r="416" spans="1:11" ht="27.95" customHeight="1" x14ac:dyDescent="0.25">
      <c r="A416" s="1">
        <v>411</v>
      </c>
      <c r="B416" s="1">
        <f>IF(Inputs!$B$26&lt;&gt;"Ready","FIX INPUTS",Inputs!$B$4+A416/12)</f>
        <v>74.25</v>
      </c>
      <c r="C416" s="6">
        <f>IF(Inputs!$B$26&lt;&gt;"Ready","FIX INPUTS",IF(A416&lt;=(Inputs!D$17-Inputs!$B$4)*12,Inputs!D$18*(1+Inputs!D$20)^INT((A416-1)/12),0))</f>
        <v>0</v>
      </c>
      <c r="D416" s="6">
        <f>IF(Inputs!$B$26&lt;&gt;"Ready","FIX INPUTS",IF(A416&lt;=(Inputs!D$17-Inputs!$B$4)*12,Inputs!D$19,0))</f>
        <v>0</v>
      </c>
      <c r="E416" s="6">
        <f>IF(Inputs!$B$26&lt;&gt;"Ready","FIX INPUTS",IF(A416&lt;=(Inputs!D$17-Inputs!$B$4)*12,E415*(1+(((1+Inputs!D$21)*(1-Inputs!D$22))^(1/12)-1))+C416*Inputs!$B$11+D416,E415))</f>
        <v>0</v>
      </c>
      <c r="F416" s="6">
        <f>IF(Inputs!$B$26&lt;&gt;"Ready","FIX INPUTS",IF(A416&lt;=(Inputs!D$17-Inputs!$B$4)*12,F415*(1+(((1+Inputs!D$21)*(1-Inputs!D$22))^(1/12)-1))+C416*Inputs!$B$12,F415))</f>
        <v>0</v>
      </c>
      <c r="G416" s="6">
        <f>IF(Inputs!$B$26&lt;&gt;"Ready","FIX INPUTS",IF(A416&lt;=(Inputs!D$17-Inputs!$B$4)*12,G415*(1+(((1+Inputs!D$21)*(1-Inputs!D$22))^(1/12)-1))+C416*Inputs!$B$13,G415))</f>
        <v>0</v>
      </c>
      <c r="H416" s="6">
        <f>IF(Inputs!$B$26&lt;&gt;"Ready","FIX INPUTS",SUM(E416:G416))</f>
        <v>0</v>
      </c>
      <c r="I416" s="6">
        <f>IF(Inputs!$B$26&lt;&gt;"Ready","FIX INPUTS",H416/(1+Inputs!D$23)^(MIN(A416,(Inputs!D$17-Inputs!$B$4)*12)/12))</f>
        <v>0</v>
      </c>
      <c r="J416" s="6">
        <f>IF(Inputs!$B$26&lt;&gt;"Ready","FIX INPUTS",C416+J415)</f>
        <v>0</v>
      </c>
      <c r="K416" s="6">
        <f>IF(Inputs!$B$26&lt;&gt;"Ready","FIX INPUTS",D416+K415)</f>
        <v>0</v>
      </c>
    </row>
    <row r="417" spans="1:11" ht="27.95" customHeight="1" x14ac:dyDescent="0.25">
      <c r="A417" s="1">
        <v>412</v>
      </c>
      <c r="B417" s="1">
        <f>IF(Inputs!$B$26&lt;&gt;"Ready","FIX INPUTS",Inputs!$B$4+A417/12)</f>
        <v>74.333333333333343</v>
      </c>
      <c r="C417" s="6">
        <f>IF(Inputs!$B$26&lt;&gt;"Ready","FIX INPUTS",IF(A417&lt;=(Inputs!D$17-Inputs!$B$4)*12,Inputs!D$18*(1+Inputs!D$20)^INT((A417-1)/12),0))</f>
        <v>0</v>
      </c>
      <c r="D417" s="6">
        <f>IF(Inputs!$B$26&lt;&gt;"Ready","FIX INPUTS",IF(A417&lt;=(Inputs!D$17-Inputs!$B$4)*12,Inputs!D$19,0))</f>
        <v>0</v>
      </c>
      <c r="E417" s="6">
        <f>IF(Inputs!$B$26&lt;&gt;"Ready","FIX INPUTS",IF(A417&lt;=(Inputs!D$17-Inputs!$B$4)*12,E416*(1+(((1+Inputs!D$21)*(1-Inputs!D$22))^(1/12)-1))+C417*Inputs!$B$11+D417,E416))</f>
        <v>0</v>
      </c>
      <c r="F417" s="6">
        <f>IF(Inputs!$B$26&lt;&gt;"Ready","FIX INPUTS",IF(A417&lt;=(Inputs!D$17-Inputs!$B$4)*12,F416*(1+(((1+Inputs!D$21)*(1-Inputs!D$22))^(1/12)-1))+C417*Inputs!$B$12,F416))</f>
        <v>0</v>
      </c>
      <c r="G417" s="6">
        <f>IF(Inputs!$B$26&lt;&gt;"Ready","FIX INPUTS",IF(A417&lt;=(Inputs!D$17-Inputs!$B$4)*12,G416*(1+(((1+Inputs!D$21)*(1-Inputs!D$22))^(1/12)-1))+C417*Inputs!$B$13,G416))</f>
        <v>0</v>
      </c>
      <c r="H417" s="6">
        <f>IF(Inputs!$B$26&lt;&gt;"Ready","FIX INPUTS",SUM(E417:G417))</f>
        <v>0</v>
      </c>
      <c r="I417" s="6">
        <f>IF(Inputs!$B$26&lt;&gt;"Ready","FIX INPUTS",H417/(1+Inputs!D$23)^(MIN(A417,(Inputs!D$17-Inputs!$B$4)*12)/12))</f>
        <v>0</v>
      </c>
      <c r="J417" s="6">
        <f>IF(Inputs!$B$26&lt;&gt;"Ready","FIX INPUTS",C417+J416)</f>
        <v>0</v>
      </c>
      <c r="K417" s="6">
        <f>IF(Inputs!$B$26&lt;&gt;"Ready","FIX INPUTS",D417+K416)</f>
        <v>0</v>
      </c>
    </row>
    <row r="418" spans="1:11" ht="27.95" customHeight="1" x14ac:dyDescent="0.25">
      <c r="A418" s="1">
        <v>413</v>
      </c>
      <c r="B418" s="1">
        <f>IF(Inputs!$B$26&lt;&gt;"Ready","FIX INPUTS",Inputs!$B$4+A418/12)</f>
        <v>74.416666666666657</v>
      </c>
      <c r="C418" s="6">
        <f>IF(Inputs!$B$26&lt;&gt;"Ready","FIX INPUTS",IF(A418&lt;=(Inputs!D$17-Inputs!$B$4)*12,Inputs!D$18*(1+Inputs!D$20)^INT((A418-1)/12),0))</f>
        <v>0</v>
      </c>
      <c r="D418" s="6">
        <f>IF(Inputs!$B$26&lt;&gt;"Ready","FIX INPUTS",IF(A418&lt;=(Inputs!D$17-Inputs!$B$4)*12,Inputs!D$19,0))</f>
        <v>0</v>
      </c>
      <c r="E418" s="6">
        <f>IF(Inputs!$B$26&lt;&gt;"Ready","FIX INPUTS",IF(A418&lt;=(Inputs!D$17-Inputs!$B$4)*12,E417*(1+(((1+Inputs!D$21)*(1-Inputs!D$22))^(1/12)-1))+C418*Inputs!$B$11+D418,E417))</f>
        <v>0</v>
      </c>
      <c r="F418" s="6">
        <f>IF(Inputs!$B$26&lt;&gt;"Ready","FIX INPUTS",IF(A418&lt;=(Inputs!D$17-Inputs!$B$4)*12,F417*(1+(((1+Inputs!D$21)*(1-Inputs!D$22))^(1/12)-1))+C418*Inputs!$B$12,F417))</f>
        <v>0</v>
      </c>
      <c r="G418" s="6">
        <f>IF(Inputs!$B$26&lt;&gt;"Ready","FIX INPUTS",IF(A418&lt;=(Inputs!D$17-Inputs!$B$4)*12,G417*(1+(((1+Inputs!D$21)*(1-Inputs!D$22))^(1/12)-1))+C418*Inputs!$B$13,G417))</f>
        <v>0</v>
      </c>
      <c r="H418" s="6">
        <f>IF(Inputs!$B$26&lt;&gt;"Ready","FIX INPUTS",SUM(E418:G418))</f>
        <v>0</v>
      </c>
      <c r="I418" s="6">
        <f>IF(Inputs!$B$26&lt;&gt;"Ready","FIX INPUTS",H418/(1+Inputs!D$23)^(MIN(A418,(Inputs!D$17-Inputs!$B$4)*12)/12))</f>
        <v>0</v>
      </c>
      <c r="J418" s="6">
        <f>IF(Inputs!$B$26&lt;&gt;"Ready","FIX INPUTS",C418+J417)</f>
        <v>0</v>
      </c>
      <c r="K418" s="6">
        <f>IF(Inputs!$B$26&lt;&gt;"Ready","FIX INPUTS",D418+K417)</f>
        <v>0</v>
      </c>
    </row>
    <row r="419" spans="1:11" ht="27.95" customHeight="1" x14ac:dyDescent="0.25">
      <c r="A419" s="1">
        <v>414</v>
      </c>
      <c r="B419" s="1">
        <f>IF(Inputs!$B$26&lt;&gt;"Ready","FIX INPUTS",Inputs!$B$4+A419/12)</f>
        <v>74.5</v>
      </c>
      <c r="C419" s="6">
        <f>IF(Inputs!$B$26&lt;&gt;"Ready","FIX INPUTS",IF(A419&lt;=(Inputs!D$17-Inputs!$B$4)*12,Inputs!D$18*(1+Inputs!D$20)^INT((A419-1)/12),0))</f>
        <v>0</v>
      </c>
      <c r="D419" s="6">
        <f>IF(Inputs!$B$26&lt;&gt;"Ready","FIX INPUTS",IF(A419&lt;=(Inputs!D$17-Inputs!$B$4)*12,Inputs!D$19,0))</f>
        <v>0</v>
      </c>
      <c r="E419" s="6">
        <f>IF(Inputs!$B$26&lt;&gt;"Ready","FIX INPUTS",IF(A419&lt;=(Inputs!D$17-Inputs!$B$4)*12,E418*(1+(((1+Inputs!D$21)*(1-Inputs!D$22))^(1/12)-1))+C419*Inputs!$B$11+D419,E418))</f>
        <v>0</v>
      </c>
      <c r="F419" s="6">
        <f>IF(Inputs!$B$26&lt;&gt;"Ready","FIX INPUTS",IF(A419&lt;=(Inputs!D$17-Inputs!$B$4)*12,F418*(1+(((1+Inputs!D$21)*(1-Inputs!D$22))^(1/12)-1))+C419*Inputs!$B$12,F418))</f>
        <v>0</v>
      </c>
      <c r="G419" s="6">
        <f>IF(Inputs!$B$26&lt;&gt;"Ready","FIX INPUTS",IF(A419&lt;=(Inputs!D$17-Inputs!$B$4)*12,G418*(1+(((1+Inputs!D$21)*(1-Inputs!D$22))^(1/12)-1))+C419*Inputs!$B$13,G418))</f>
        <v>0</v>
      </c>
      <c r="H419" s="6">
        <f>IF(Inputs!$B$26&lt;&gt;"Ready","FIX INPUTS",SUM(E419:G419))</f>
        <v>0</v>
      </c>
      <c r="I419" s="6">
        <f>IF(Inputs!$B$26&lt;&gt;"Ready","FIX INPUTS",H419/(1+Inputs!D$23)^(MIN(A419,(Inputs!D$17-Inputs!$B$4)*12)/12))</f>
        <v>0</v>
      </c>
      <c r="J419" s="6">
        <f>IF(Inputs!$B$26&lt;&gt;"Ready","FIX INPUTS",C419+J418)</f>
        <v>0</v>
      </c>
      <c r="K419" s="6">
        <f>IF(Inputs!$B$26&lt;&gt;"Ready","FIX INPUTS",D419+K418)</f>
        <v>0</v>
      </c>
    </row>
    <row r="420" spans="1:11" ht="27.95" customHeight="1" x14ac:dyDescent="0.25">
      <c r="A420" s="1">
        <v>415</v>
      </c>
      <c r="B420" s="1">
        <f>IF(Inputs!$B$26&lt;&gt;"Ready","FIX INPUTS",Inputs!$B$4+A420/12)</f>
        <v>74.583333333333343</v>
      </c>
      <c r="C420" s="6">
        <f>IF(Inputs!$B$26&lt;&gt;"Ready","FIX INPUTS",IF(A420&lt;=(Inputs!D$17-Inputs!$B$4)*12,Inputs!D$18*(1+Inputs!D$20)^INT((A420-1)/12),0))</f>
        <v>0</v>
      </c>
      <c r="D420" s="6">
        <f>IF(Inputs!$B$26&lt;&gt;"Ready","FIX INPUTS",IF(A420&lt;=(Inputs!D$17-Inputs!$B$4)*12,Inputs!D$19,0))</f>
        <v>0</v>
      </c>
      <c r="E420" s="6">
        <f>IF(Inputs!$B$26&lt;&gt;"Ready","FIX INPUTS",IF(A420&lt;=(Inputs!D$17-Inputs!$B$4)*12,E419*(1+(((1+Inputs!D$21)*(1-Inputs!D$22))^(1/12)-1))+C420*Inputs!$B$11+D420,E419))</f>
        <v>0</v>
      </c>
      <c r="F420" s="6">
        <f>IF(Inputs!$B$26&lt;&gt;"Ready","FIX INPUTS",IF(A420&lt;=(Inputs!D$17-Inputs!$B$4)*12,F419*(1+(((1+Inputs!D$21)*(1-Inputs!D$22))^(1/12)-1))+C420*Inputs!$B$12,F419))</f>
        <v>0</v>
      </c>
      <c r="G420" s="6">
        <f>IF(Inputs!$B$26&lt;&gt;"Ready","FIX INPUTS",IF(A420&lt;=(Inputs!D$17-Inputs!$B$4)*12,G419*(1+(((1+Inputs!D$21)*(1-Inputs!D$22))^(1/12)-1))+C420*Inputs!$B$13,G419))</f>
        <v>0</v>
      </c>
      <c r="H420" s="6">
        <f>IF(Inputs!$B$26&lt;&gt;"Ready","FIX INPUTS",SUM(E420:G420))</f>
        <v>0</v>
      </c>
      <c r="I420" s="6">
        <f>IF(Inputs!$B$26&lt;&gt;"Ready","FIX INPUTS",H420/(1+Inputs!D$23)^(MIN(A420,(Inputs!D$17-Inputs!$B$4)*12)/12))</f>
        <v>0</v>
      </c>
      <c r="J420" s="6">
        <f>IF(Inputs!$B$26&lt;&gt;"Ready","FIX INPUTS",C420+J419)</f>
        <v>0</v>
      </c>
      <c r="K420" s="6">
        <f>IF(Inputs!$B$26&lt;&gt;"Ready","FIX INPUTS",D420+K419)</f>
        <v>0</v>
      </c>
    </row>
    <row r="421" spans="1:11" ht="27.95" customHeight="1" x14ac:dyDescent="0.25">
      <c r="A421" s="1">
        <v>416</v>
      </c>
      <c r="B421" s="1">
        <f>IF(Inputs!$B$26&lt;&gt;"Ready","FIX INPUTS",Inputs!$B$4+A421/12)</f>
        <v>74.666666666666657</v>
      </c>
      <c r="C421" s="6">
        <f>IF(Inputs!$B$26&lt;&gt;"Ready","FIX INPUTS",IF(A421&lt;=(Inputs!D$17-Inputs!$B$4)*12,Inputs!D$18*(1+Inputs!D$20)^INT((A421-1)/12),0))</f>
        <v>0</v>
      </c>
      <c r="D421" s="6">
        <f>IF(Inputs!$B$26&lt;&gt;"Ready","FIX INPUTS",IF(A421&lt;=(Inputs!D$17-Inputs!$B$4)*12,Inputs!D$19,0))</f>
        <v>0</v>
      </c>
      <c r="E421" s="6">
        <f>IF(Inputs!$B$26&lt;&gt;"Ready","FIX INPUTS",IF(A421&lt;=(Inputs!D$17-Inputs!$B$4)*12,E420*(1+(((1+Inputs!D$21)*(1-Inputs!D$22))^(1/12)-1))+C421*Inputs!$B$11+D421,E420))</f>
        <v>0</v>
      </c>
      <c r="F421" s="6">
        <f>IF(Inputs!$B$26&lt;&gt;"Ready","FIX INPUTS",IF(A421&lt;=(Inputs!D$17-Inputs!$B$4)*12,F420*(1+(((1+Inputs!D$21)*(1-Inputs!D$22))^(1/12)-1))+C421*Inputs!$B$12,F420))</f>
        <v>0</v>
      </c>
      <c r="G421" s="6">
        <f>IF(Inputs!$B$26&lt;&gt;"Ready","FIX INPUTS",IF(A421&lt;=(Inputs!D$17-Inputs!$B$4)*12,G420*(1+(((1+Inputs!D$21)*(1-Inputs!D$22))^(1/12)-1))+C421*Inputs!$B$13,G420))</f>
        <v>0</v>
      </c>
      <c r="H421" s="6">
        <f>IF(Inputs!$B$26&lt;&gt;"Ready","FIX INPUTS",SUM(E421:G421))</f>
        <v>0</v>
      </c>
      <c r="I421" s="6">
        <f>IF(Inputs!$B$26&lt;&gt;"Ready","FIX INPUTS",H421/(1+Inputs!D$23)^(MIN(A421,(Inputs!D$17-Inputs!$B$4)*12)/12))</f>
        <v>0</v>
      </c>
      <c r="J421" s="6">
        <f>IF(Inputs!$B$26&lt;&gt;"Ready","FIX INPUTS",C421+J420)</f>
        <v>0</v>
      </c>
      <c r="K421" s="6">
        <f>IF(Inputs!$B$26&lt;&gt;"Ready","FIX INPUTS",D421+K420)</f>
        <v>0</v>
      </c>
    </row>
    <row r="422" spans="1:11" ht="27.95" customHeight="1" x14ac:dyDescent="0.25">
      <c r="A422" s="1">
        <v>417</v>
      </c>
      <c r="B422" s="1">
        <f>IF(Inputs!$B$26&lt;&gt;"Ready","FIX INPUTS",Inputs!$B$4+A422/12)</f>
        <v>74.75</v>
      </c>
      <c r="C422" s="6">
        <f>IF(Inputs!$B$26&lt;&gt;"Ready","FIX INPUTS",IF(A422&lt;=(Inputs!D$17-Inputs!$B$4)*12,Inputs!D$18*(1+Inputs!D$20)^INT((A422-1)/12),0))</f>
        <v>0</v>
      </c>
      <c r="D422" s="6">
        <f>IF(Inputs!$B$26&lt;&gt;"Ready","FIX INPUTS",IF(A422&lt;=(Inputs!D$17-Inputs!$B$4)*12,Inputs!D$19,0))</f>
        <v>0</v>
      </c>
      <c r="E422" s="6">
        <f>IF(Inputs!$B$26&lt;&gt;"Ready","FIX INPUTS",IF(A422&lt;=(Inputs!D$17-Inputs!$B$4)*12,E421*(1+(((1+Inputs!D$21)*(1-Inputs!D$22))^(1/12)-1))+C422*Inputs!$B$11+D422,E421))</f>
        <v>0</v>
      </c>
      <c r="F422" s="6">
        <f>IF(Inputs!$B$26&lt;&gt;"Ready","FIX INPUTS",IF(A422&lt;=(Inputs!D$17-Inputs!$B$4)*12,F421*(1+(((1+Inputs!D$21)*(1-Inputs!D$22))^(1/12)-1))+C422*Inputs!$B$12,F421))</f>
        <v>0</v>
      </c>
      <c r="G422" s="6">
        <f>IF(Inputs!$B$26&lt;&gt;"Ready","FIX INPUTS",IF(A422&lt;=(Inputs!D$17-Inputs!$B$4)*12,G421*(1+(((1+Inputs!D$21)*(1-Inputs!D$22))^(1/12)-1))+C422*Inputs!$B$13,G421))</f>
        <v>0</v>
      </c>
      <c r="H422" s="6">
        <f>IF(Inputs!$B$26&lt;&gt;"Ready","FIX INPUTS",SUM(E422:G422))</f>
        <v>0</v>
      </c>
      <c r="I422" s="6">
        <f>IF(Inputs!$B$26&lt;&gt;"Ready","FIX INPUTS",H422/(1+Inputs!D$23)^(MIN(A422,(Inputs!D$17-Inputs!$B$4)*12)/12))</f>
        <v>0</v>
      </c>
      <c r="J422" s="6">
        <f>IF(Inputs!$B$26&lt;&gt;"Ready","FIX INPUTS",C422+J421)</f>
        <v>0</v>
      </c>
      <c r="K422" s="6">
        <f>IF(Inputs!$B$26&lt;&gt;"Ready","FIX INPUTS",D422+K421)</f>
        <v>0</v>
      </c>
    </row>
    <row r="423" spans="1:11" ht="27.95" customHeight="1" x14ac:dyDescent="0.25">
      <c r="A423" s="1">
        <v>418</v>
      </c>
      <c r="B423" s="1">
        <f>IF(Inputs!$B$26&lt;&gt;"Ready","FIX INPUTS",Inputs!$B$4+A423/12)</f>
        <v>74.833333333333343</v>
      </c>
      <c r="C423" s="6">
        <f>IF(Inputs!$B$26&lt;&gt;"Ready","FIX INPUTS",IF(A423&lt;=(Inputs!D$17-Inputs!$B$4)*12,Inputs!D$18*(1+Inputs!D$20)^INT((A423-1)/12),0))</f>
        <v>0</v>
      </c>
      <c r="D423" s="6">
        <f>IF(Inputs!$B$26&lt;&gt;"Ready","FIX INPUTS",IF(A423&lt;=(Inputs!D$17-Inputs!$B$4)*12,Inputs!D$19,0))</f>
        <v>0</v>
      </c>
      <c r="E423" s="6">
        <f>IF(Inputs!$B$26&lt;&gt;"Ready","FIX INPUTS",IF(A423&lt;=(Inputs!D$17-Inputs!$B$4)*12,E422*(1+(((1+Inputs!D$21)*(1-Inputs!D$22))^(1/12)-1))+C423*Inputs!$B$11+D423,E422))</f>
        <v>0</v>
      </c>
      <c r="F423" s="6">
        <f>IF(Inputs!$B$26&lt;&gt;"Ready","FIX INPUTS",IF(A423&lt;=(Inputs!D$17-Inputs!$B$4)*12,F422*(1+(((1+Inputs!D$21)*(1-Inputs!D$22))^(1/12)-1))+C423*Inputs!$B$12,F422))</f>
        <v>0</v>
      </c>
      <c r="G423" s="6">
        <f>IF(Inputs!$B$26&lt;&gt;"Ready","FIX INPUTS",IF(A423&lt;=(Inputs!D$17-Inputs!$B$4)*12,G422*(1+(((1+Inputs!D$21)*(1-Inputs!D$22))^(1/12)-1))+C423*Inputs!$B$13,G422))</f>
        <v>0</v>
      </c>
      <c r="H423" s="6">
        <f>IF(Inputs!$B$26&lt;&gt;"Ready","FIX INPUTS",SUM(E423:G423))</f>
        <v>0</v>
      </c>
      <c r="I423" s="6">
        <f>IF(Inputs!$B$26&lt;&gt;"Ready","FIX INPUTS",H423/(1+Inputs!D$23)^(MIN(A423,(Inputs!D$17-Inputs!$B$4)*12)/12))</f>
        <v>0</v>
      </c>
      <c r="J423" s="6">
        <f>IF(Inputs!$B$26&lt;&gt;"Ready","FIX INPUTS",C423+J422)</f>
        <v>0</v>
      </c>
      <c r="K423" s="6">
        <f>IF(Inputs!$B$26&lt;&gt;"Ready","FIX INPUTS",D423+K422)</f>
        <v>0</v>
      </c>
    </row>
    <row r="424" spans="1:11" ht="27.95" customHeight="1" x14ac:dyDescent="0.25">
      <c r="A424" s="1">
        <v>419</v>
      </c>
      <c r="B424" s="1">
        <f>IF(Inputs!$B$26&lt;&gt;"Ready","FIX INPUTS",Inputs!$B$4+A424/12)</f>
        <v>74.916666666666657</v>
      </c>
      <c r="C424" s="6">
        <f>IF(Inputs!$B$26&lt;&gt;"Ready","FIX INPUTS",IF(A424&lt;=(Inputs!D$17-Inputs!$B$4)*12,Inputs!D$18*(1+Inputs!D$20)^INT((A424-1)/12),0))</f>
        <v>0</v>
      </c>
      <c r="D424" s="6">
        <f>IF(Inputs!$B$26&lt;&gt;"Ready","FIX INPUTS",IF(A424&lt;=(Inputs!D$17-Inputs!$B$4)*12,Inputs!D$19,0))</f>
        <v>0</v>
      </c>
      <c r="E424" s="6">
        <f>IF(Inputs!$B$26&lt;&gt;"Ready","FIX INPUTS",IF(A424&lt;=(Inputs!D$17-Inputs!$B$4)*12,E423*(1+(((1+Inputs!D$21)*(1-Inputs!D$22))^(1/12)-1))+C424*Inputs!$B$11+D424,E423))</f>
        <v>0</v>
      </c>
      <c r="F424" s="6">
        <f>IF(Inputs!$B$26&lt;&gt;"Ready","FIX INPUTS",IF(A424&lt;=(Inputs!D$17-Inputs!$B$4)*12,F423*(1+(((1+Inputs!D$21)*(1-Inputs!D$22))^(1/12)-1))+C424*Inputs!$B$12,F423))</f>
        <v>0</v>
      </c>
      <c r="G424" s="6">
        <f>IF(Inputs!$B$26&lt;&gt;"Ready","FIX INPUTS",IF(A424&lt;=(Inputs!D$17-Inputs!$B$4)*12,G423*(1+(((1+Inputs!D$21)*(1-Inputs!D$22))^(1/12)-1))+C424*Inputs!$B$13,G423))</f>
        <v>0</v>
      </c>
      <c r="H424" s="6">
        <f>IF(Inputs!$B$26&lt;&gt;"Ready","FIX INPUTS",SUM(E424:G424))</f>
        <v>0</v>
      </c>
      <c r="I424" s="6">
        <f>IF(Inputs!$B$26&lt;&gt;"Ready","FIX INPUTS",H424/(1+Inputs!D$23)^(MIN(A424,(Inputs!D$17-Inputs!$B$4)*12)/12))</f>
        <v>0</v>
      </c>
      <c r="J424" s="6">
        <f>IF(Inputs!$B$26&lt;&gt;"Ready","FIX INPUTS",C424+J423)</f>
        <v>0</v>
      </c>
      <c r="K424" s="6">
        <f>IF(Inputs!$B$26&lt;&gt;"Ready","FIX INPUTS",D424+K423)</f>
        <v>0</v>
      </c>
    </row>
    <row r="425" spans="1:11" ht="27.95" customHeight="1" x14ac:dyDescent="0.25">
      <c r="A425" s="1">
        <v>420</v>
      </c>
      <c r="B425" s="1">
        <f>IF(Inputs!$B$26&lt;&gt;"Ready","FIX INPUTS",Inputs!$B$4+A425/12)</f>
        <v>75</v>
      </c>
      <c r="C425" s="6">
        <f>IF(Inputs!$B$26&lt;&gt;"Ready","FIX INPUTS",IF(A425&lt;=(Inputs!D$17-Inputs!$B$4)*12,Inputs!D$18*(1+Inputs!D$20)^INT((A425-1)/12),0))</f>
        <v>0</v>
      </c>
      <c r="D425" s="6">
        <f>IF(Inputs!$B$26&lt;&gt;"Ready","FIX INPUTS",IF(A425&lt;=(Inputs!D$17-Inputs!$B$4)*12,Inputs!D$19,0))</f>
        <v>0</v>
      </c>
      <c r="E425" s="6">
        <f>IF(Inputs!$B$26&lt;&gt;"Ready","FIX INPUTS",IF(A425&lt;=(Inputs!D$17-Inputs!$B$4)*12,E424*(1+(((1+Inputs!D$21)*(1-Inputs!D$22))^(1/12)-1))+C425*Inputs!$B$11+D425,E424))</f>
        <v>0</v>
      </c>
      <c r="F425" s="6">
        <f>IF(Inputs!$B$26&lt;&gt;"Ready","FIX INPUTS",IF(A425&lt;=(Inputs!D$17-Inputs!$B$4)*12,F424*(1+(((1+Inputs!D$21)*(1-Inputs!D$22))^(1/12)-1))+C425*Inputs!$B$12,F424))</f>
        <v>0</v>
      </c>
      <c r="G425" s="6">
        <f>IF(Inputs!$B$26&lt;&gt;"Ready","FIX INPUTS",IF(A425&lt;=(Inputs!D$17-Inputs!$B$4)*12,G424*(1+(((1+Inputs!D$21)*(1-Inputs!D$22))^(1/12)-1))+C425*Inputs!$B$13,G424))</f>
        <v>0</v>
      </c>
      <c r="H425" s="6">
        <f>IF(Inputs!$B$26&lt;&gt;"Ready","FIX INPUTS",SUM(E425:G425))</f>
        <v>0</v>
      </c>
      <c r="I425" s="6">
        <f>IF(Inputs!$B$26&lt;&gt;"Ready","FIX INPUTS",H425/(1+Inputs!D$23)^(MIN(A425,(Inputs!D$17-Inputs!$B$4)*12)/12))</f>
        <v>0</v>
      </c>
      <c r="J425" s="6">
        <f>IF(Inputs!$B$26&lt;&gt;"Ready","FIX INPUTS",C425+J424)</f>
        <v>0</v>
      </c>
      <c r="K425" s="6">
        <f>IF(Inputs!$B$26&lt;&gt;"Ready","FIX INPUTS",D425+K424)</f>
        <v>0</v>
      </c>
    </row>
    <row r="426" spans="1:11" ht="27.95" customHeight="1" x14ac:dyDescent="0.25">
      <c r="A426" s="1">
        <v>421</v>
      </c>
      <c r="B426" s="1">
        <f>IF(Inputs!$B$26&lt;&gt;"Ready","FIX INPUTS",Inputs!$B$4+A426/12)</f>
        <v>75.083333333333343</v>
      </c>
      <c r="C426" s="6">
        <f>IF(Inputs!$B$26&lt;&gt;"Ready","FIX INPUTS",IF(A426&lt;=(Inputs!D$17-Inputs!$B$4)*12,Inputs!D$18*(1+Inputs!D$20)^INT((A426-1)/12),0))</f>
        <v>0</v>
      </c>
      <c r="D426" s="6">
        <f>IF(Inputs!$B$26&lt;&gt;"Ready","FIX INPUTS",IF(A426&lt;=(Inputs!D$17-Inputs!$B$4)*12,Inputs!D$19,0))</f>
        <v>0</v>
      </c>
      <c r="E426" s="6">
        <f>IF(Inputs!$B$26&lt;&gt;"Ready","FIX INPUTS",IF(A426&lt;=(Inputs!D$17-Inputs!$B$4)*12,E425*(1+(((1+Inputs!D$21)*(1-Inputs!D$22))^(1/12)-1))+C426*Inputs!$B$11+D426,E425))</f>
        <v>0</v>
      </c>
      <c r="F426" s="6">
        <f>IF(Inputs!$B$26&lt;&gt;"Ready","FIX INPUTS",IF(A426&lt;=(Inputs!D$17-Inputs!$B$4)*12,F425*(1+(((1+Inputs!D$21)*(1-Inputs!D$22))^(1/12)-1))+C426*Inputs!$B$12,F425))</f>
        <v>0</v>
      </c>
      <c r="G426" s="6">
        <f>IF(Inputs!$B$26&lt;&gt;"Ready","FIX INPUTS",IF(A426&lt;=(Inputs!D$17-Inputs!$B$4)*12,G425*(1+(((1+Inputs!D$21)*(1-Inputs!D$22))^(1/12)-1))+C426*Inputs!$B$13,G425))</f>
        <v>0</v>
      </c>
      <c r="H426" s="6">
        <f>IF(Inputs!$B$26&lt;&gt;"Ready","FIX INPUTS",SUM(E426:G426))</f>
        <v>0</v>
      </c>
      <c r="I426" s="6">
        <f>IF(Inputs!$B$26&lt;&gt;"Ready","FIX INPUTS",H426/(1+Inputs!D$23)^(MIN(A426,(Inputs!D$17-Inputs!$B$4)*12)/12))</f>
        <v>0</v>
      </c>
      <c r="J426" s="6">
        <f>IF(Inputs!$B$26&lt;&gt;"Ready","FIX INPUTS",C426+J425)</f>
        <v>0</v>
      </c>
      <c r="K426" s="6">
        <f>IF(Inputs!$B$26&lt;&gt;"Ready","FIX INPUTS",D426+K425)</f>
        <v>0</v>
      </c>
    </row>
    <row r="427" spans="1:11" ht="27.95" customHeight="1" x14ac:dyDescent="0.25">
      <c r="A427" s="1">
        <v>422</v>
      </c>
      <c r="B427" s="1">
        <f>IF(Inputs!$B$26&lt;&gt;"Ready","FIX INPUTS",Inputs!$B$4+A427/12)</f>
        <v>75.166666666666657</v>
      </c>
      <c r="C427" s="6">
        <f>IF(Inputs!$B$26&lt;&gt;"Ready","FIX INPUTS",IF(A427&lt;=(Inputs!D$17-Inputs!$B$4)*12,Inputs!D$18*(1+Inputs!D$20)^INT((A427-1)/12),0))</f>
        <v>0</v>
      </c>
      <c r="D427" s="6">
        <f>IF(Inputs!$B$26&lt;&gt;"Ready","FIX INPUTS",IF(A427&lt;=(Inputs!D$17-Inputs!$B$4)*12,Inputs!D$19,0))</f>
        <v>0</v>
      </c>
      <c r="E427" s="6">
        <f>IF(Inputs!$B$26&lt;&gt;"Ready","FIX INPUTS",IF(A427&lt;=(Inputs!D$17-Inputs!$B$4)*12,E426*(1+(((1+Inputs!D$21)*(1-Inputs!D$22))^(1/12)-1))+C427*Inputs!$B$11+D427,E426))</f>
        <v>0</v>
      </c>
      <c r="F427" s="6">
        <f>IF(Inputs!$B$26&lt;&gt;"Ready","FIX INPUTS",IF(A427&lt;=(Inputs!D$17-Inputs!$B$4)*12,F426*(1+(((1+Inputs!D$21)*(1-Inputs!D$22))^(1/12)-1))+C427*Inputs!$B$12,F426))</f>
        <v>0</v>
      </c>
      <c r="G427" s="6">
        <f>IF(Inputs!$B$26&lt;&gt;"Ready","FIX INPUTS",IF(A427&lt;=(Inputs!D$17-Inputs!$B$4)*12,G426*(1+(((1+Inputs!D$21)*(1-Inputs!D$22))^(1/12)-1))+C427*Inputs!$B$13,G426))</f>
        <v>0</v>
      </c>
      <c r="H427" s="6">
        <f>IF(Inputs!$B$26&lt;&gt;"Ready","FIX INPUTS",SUM(E427:G427))</f>
        <v>0</v>
      </c>
      <c r="I427" s="6">
        <f>IF(Inputs!$B$26&lt;&gt;"Ready","FIX INPUTS",H427/(1+Inputs!D$23)^(MIN(A427,(Inputs!D$17-Inputs!$B$4)*12)/12))</f>
        <v>0</v>
      </c>
      <c r="J427" s="6">
        <f>IF(Inputs!$B$26&lt;&gt;"Ready","FIX INPUTS",C427+J426)</f>
        <v>0</v>
      </c>
      <c r="K427" s="6">
        <f>IF(Inputs!$B$26&lt;&gt;"Ready","FIX INPUTS",D427+K426)</f>
        <v>0</v>
      </c>
    </row>
    <row r="428" spans="1:11" ht="27.95" customHeight="1" x14ac:dyDescent="0.25">
      <c r="A428" s="1">
        <v>423</v>
      </c>
      <c r="B428" s="1">
        <f>IF(Inputs!$B$26&lt;&gt;"Ready","FIX INPUTS",Inputs!$B$4+A428/12)</f>
        <v>75.25</v>
      </c>
      <c r="C428" s="6">
        <f>IF(Inputs!$B$26&lt;&gt;"Ready","FIX INPUTS",IF(A428&lt;=(Inputs!D$17-Inputs!$B$4)*12,Inputs!D$18*(1+Inputs!D$20)^INT((A428-1)/12),0))</f>
        <v>0</v>
      </c>
      <c r="D428" s="6">
        <f>IF(Inputs!$B$26&lt;&gt;"Ready","FIX INPUTS",IF(A428&lt;=(Inputs!D$17-Inputs!$B$4)*12,Inputs!D$19,0))</f>
        <v>0</v>
      </c>
      <c r="E428" s="6">
        <f>IF(Inputs!$B$26&lt;&gt;"Ready","FIX INPUTS",IF(A428&lt;=(Inputs!D$17-Inputs!$B$4)*12,E427*(1+(((1+Inputs!D$21)*(1-Inputs!D$22))^(1/12)-1))+C428*Inputs!$B$11+D428,E427))</f>
        <v>0</v>
      </c>
      <c r="F428" s="6">
        <f>IF(Inputs!$B$26&lt;&gt;"Ready","FIX INPUTS",IF(A428&lt;=(Inputs!D$17-Inputs!$B$4)*12,F427*(1+(((1+Inputs!D$21)*(1-Inputs!D$22))^(1/12)-1))+C428*Inputs!$B$12,F427))</f>
        <v>0</v>
      </c>
      <c r="G428" s="6">
        <f>IF(Inputs!$B$26&lt;&gt;"Ready","FIX INPUTS",IF(A428&lt;=(Inputs!D$17-Inputs!$B$4)*12,G427*(1+(((1+Inputs!D$21)*(1-Inputs!D$22))^(1/12)-1))+C428*Inputs!$B$13,G427))</f>
        <v>0</v>
      </c>
      <c r="H428" s="6">
        <f>IF(Inputs!$B$26&lt;&gt;"Ready","FIX INPUTS",SUM(E428:G428))</f>
        <v>0</v>
      </c>
      <c r="I428" s="6">
        <f>IF(Inputs!$B$26&lt;&gt;"Ready","FIX INPUTS",H428/(1+Inputs!D$23)^(MIN(A428,(Inputs!D$17-Inputs!$B$4)*12)/12))</f>
        <v>0</v>
      </c>
      <c r="J428" s="6">
        <f>IF(Inputs!$B$26&lt;&gt;"Ready","FIX INPUTS",C428+J427)</f>
        <v>0</v>
      </c>
      <c r="K428" s="6">
        <f>IF(Inputs!$B$26&lt;&gt;"Ready","FIX INPUTS",D428+K427)</f>
        <v>0</v>
      </c>
    </row>
    <row r="429" spans="1:11" ht="27.95" customHeight="1" x14ac:dyDescent="0.25">
      <c r="A429" s="1">
        <v>424</v>
      </c>
      <c r="B429" s="1">
        <f>IF(Inputs!$B$26&lt;&gt;"Ready","FIX INPUTS",Inputs!$B$4+A429/12)</f>
        <v>75.333333333333343</v>
      </c>
      <c r="C429" s="6">
        <f>IF(Inputs!$B$26&lt;&gt;"Ready","FIX INPUTS",IF(A429&lt;=(Inputs!D$17-Inputs!$B$4)*12,Inputs!D$18*(1+Inputs!D$20)^INT((A429-1)/12),0))</f>
        <v>0</v>
      </c>
      <c r="D429" s="6">
        <f>IF(Inputs!$B$26&lt;&gt;"Ready","FIX INPUTS",IF(A429&lt;=(Inputs!D$17-Inputs!$B$4)*12,Inputs!D$19,0))</f>
        <v>0</v>
      </c>
      <c r="E429" s="6">
        <f>IF(Inputs!$B$26&lt;&gt;"Ready","FIX INPUTS",IF(A429&lt;=(Inputs!D$17-Inputs!$B$4)*12,E428*(1+(((1+Inputs!D$21)*(1-Inputs!D$22))^(1/12)-1))+C429*Inputs!$B$11+D429,E428))</f>
        <v>0</v>
      </c>
      <c r="F429" s="6">
        <f>IF(Inputs!$B$26&lt;&gt;"Ready","FIX INPUTS",IF(A429&lt;=(Inputs!D$17-Inputs!$B$4)*12,F428*(1+(((1+Inputs!D$21)*(1-Inputs!D$22))^(1/12)-1))+C429*Inputs!$B$12,F428))</f>
        <v>0</v>
      </c>
      <c r="G429" s="6">
        <f>IF(Inputs!$B$26&lt;&gt;"Ready","FIX INPUTS",IF(A429&lt;=(Inputs!D$17-Inputs!$B$4)*12,G428*(1+(((1+Inputs!D$21)*(1-Inputs!D$22))^(1/12)-1))+C429*Inputs!$B$13,G428))</f>
        <v>0</v>
      </c>
      <c r="H429" s="6">
        <f>IF(Inputs!$B$26&lt;&gt;"Ready","FIX INPUTS",SUM(E429:G429))</f>
        <v>0</v>
      </c>
      <c r="I429" s="6">
        <f>IF(Inputs!$B$26&lt;&gt;"Ready","FIX INPUTS",H429/(1+Inputs!D$23)^(MIN(A429,(Inputs!D$17-Inputs!$B$4)*12)/12))</f>
        <v>0</v>
      </c>
      <c r="J429" s="6">
        <f>IF(Inputs!$B$26&lt;&gt;"Ready","FIX INPUTS",C429+J428)</f>
        <v>0</v>
      </c>
      <c r="K429" s="6">
        <f>IF(Inputs!$B$26&lt;&gt;"Ready","FIX INPUTS",D429+K428)</f>
        <v>0</v>
      </c>
    </row>
    <row r="430" spans="1:11" ht="27.95" customHeight="1" x14ac:dyDescent="0.25">
      <c r="A430" s="1">
        <v>425</v>
      </c>
      <c r="B430" s="1">
        <f>IF(Inputs!$B$26&lt;&gt;"Ready","FIX INPUTS",Inputs!$B$4+A430/12)</f>
        <v>75.416666666666657</v>
      </c>
      <c r="C430" s="6">
        <f>IF(Inputs!$B$26&lt;&gt;"Ready","FIX INPUTS",IF(A430&lt;=(Inputs!D$17-Inputs!$B$4)*12,Inputs!D$18*(1+Inputs!D$20)^INT((A430-1)/12),0))</f>
        <v>0</v>
      </c>
      <c r="D430" s="6">
        <f>IF(Inputs!$B$26&lt;&gt;"Ready","FIX INPUTS",IF(A430&lt;=(Inputs!D$17-Inputs!$B$4)*12,Inputs!D$19,0))</f>
        <v>0</v>
      </c>
      <c r="E430" s="6">
        <f>IF(Inputs!$B$26&lt;&gt;"Ready","FIX INPUTS",IF(A430&lt;=(Inputs!D$17-Inputs!$B$4)*12,E429*(1+(((1+Inputs!D$21)*(1-Inputs!D$22))^(1/12)-1))+C430*Inputs!$B$11+D430,E429))</f>
        <v>0</v>
      </c>
      <c r="F430" s="6">
        <f>IF(Inputs!$B$26&lt;&gt;"Ready","FIX INPUTS",IF(A430&lt;=(Inputs!D$17-Inputs!$B$4)*12,F429*(1+(((1+Inputs!D$21)*(1-Inputs!D$22))^(1/12)-1))+C430*Inputs!$B$12,F429))</f>
        <v>0</v>
      </c>
      <c r="G430" s="6">
        <f>IF(Inputs!$B$26&lt;&gt;"Ready","FIX INPUTS",IF(A430&lt;=(Inputs!D$17-Inputs!$B$4)*12,G429*(1+(((1+Inputs!D$21)*(1-Inputs!D$22))^(1/12)-1))+C430*Inputs!$B$13,G429))</f>
        <v>0</v>
      </c>
      <c r="H430" s="6">
        <f>IF(Inputs!$B$26&lt;&gt;"Ready","FIX INPUTS",SUM(E430:G430))</f>
        <v>0</v>
      </c>
      <c r="I430" s="6">
        <f>IF(Inputs!$B$26&lt;&gt;"Ready","FIX INPUTS",H430/(1+Inputs!D$23)^(MIN(A430,(Inputs!D$17-Inputs!$B$4)*12)/12))</f>
        <v>0</v>
      </c>
      <c r="J430" s="6">
        <f>IF(Inputs!$B$26&lt;&gt;"Ready","FIX INPUTS",C430+J429)</f>
        <v>0</v>
      </c>
      <c r="K430" s="6">
        <f>IF(Inputs!$B$26&lt;&gt;"Ready","FIX INPUTS",D430+K429)</f>
        <v>0</v>
      </c>
    </row>
    <row r="431" spans="1:11" ht="27.95" customHeight="1" x14ac:dyDescent="0.25">
      <c r="A431" s="1">
        <v>426</v>
      </c>
      <c r="B431" s="1">
        <f>IF(Inputs!$B$26&lt;&gt;"Ready","FIX INPUTS",Inputs!$B$4+A431/12)</f>
        <v>75.5</v>
      </c>
      <c r="C431" s="6">
        <f>IF(Inputs!$B$26&lt;&gt;"Ready","FIX INPUTS",IF(A431&lt;=(Inputs!D$17-Inputs!$B$4)*12,Inputs!D$18*(1+Inputs!D$20)^INT((A431-1)/12),0))</f>
        <v>0</v>
      </c>
      <c r="D431" s="6">
        <f>IF(Inputs!$B$26&lt;&gt;"Ready","FIX INPUTS",IF(A431&lt;=(Inputs!D$17-Inputs!$B$4)*12,Inputs!D$19,0))</f>
        <v>0</v>
      </c>
      <c r="E431" s="6">
        <f>IF(Inputs!$B$26&lt;&gt;"Ready","FIX INPUTS",IF(A431&lt;=(Inputs!D$17-Inputs!$B$4)*12,E430*(1+(((1+Inputs!D$21)*(1-Inputs!D$22))^(1/12)-1))+C431*Inputs!$B$11+D431,E430))</f>
        <v>0</v>
      </c>
      <c r="F431" s="6">
        <f>IF(Inputs!$B$26&lt;&gt;"Ready","FIX INPUTS",IF(A431&lt;=(Inputs!D$17-Inputs!$B$4)*12,F430*(1+(((1+Inputs!D$21)*(1-Inputs!D$22))^(1/12)-1))+C431*Inputs!$B$12,F430))</f>
        <v>0</v>
      </c>
      <c r="G431" s="6">
        <f>IF(Inputs!$B$26&lt;&gt;"Ready","FIX INPUTS",IF(A431&lt;=(Inputs!D$17-Inputs!$B$4)*12,G430*(1+(((1+Inputs!D$21)*(1-Inputs!D$22))^(1/12)-1))+C431*Inputs!$B$13,G430))</f>
        <v>0</v>
      </c>
      <c r="H431" s="6">
        <f>IF(Inputs!$B$26&lt;&gt;"Ready","FIX INPUTS",SUM(E431:G431))</f>
        <v>0</v>
      </c>
      <c r="I431" s="6">
        <f>IF(Inputs!$B$26&lt;&gt;"Ready","FIX INPUTS",H431/(1+Inputs!D$23)^(MIN(A431,(Inputs!D$17-Inputs!$B$4)*12)/12))</f>
        <v>0</v>
      </c>
      <c r="J431" s="6">
        <f>IF(Inputs!$B$26&lt;&gt;"Ready","FIX INPUTS",C431+J430)</f>
        <v>0</v>
      </c>
      <c r="K431" s="6">
        <f>IF(Inputs!$B$26&lt;&gt;"Ready","FIX INPUTS",D431+K430)</f>
        <v>0</v>
      </c>
    </row>
    <row r="432" spans="1:11" ht="27.95" customHeight="1" x14ac:dyDescent="0.25">
      <c r="A432" s="1">
        <v>427</v>
      </c>
      <c r="B432" s="1">
        <f>IF(Inputs!$B$26&lt;&gt;"Ready","FIX INPUTS",Inputs!$B$4+A432/12)</f>
        <v>75.583333333333343</v>
      </c>
      <c r="C432" s="6">
        <f>IF(Inputs!$B$26&lt;&gt;"Ready","FIX INPUTS",IF(A432&lt;=(Inputs!D$17-Inputs!$B$4)*12,Inputs!D$18*(1+Inputs!D$20)^INT((A432-1)/12),0))</f>
        <v>0</v>
      </c>
      <c r="D432" s="6">
        <f>IF(Inputs!$B$26&lt;&gt;"Ready","FIX INPUTS",IF(A432&lt;=(Inputs!D$17-Inputs!$B$4)*12,Inputs!D$19,0))</f>
        <v>0</v>
      </c>
      <c r="E432" s="6">
        <f>IF(Inputs!$B$26&lt;&gt;"Ready","FIX INPUTS",IF(A432&lt;=(Inputs!D$17-Inputs!$B$4)*12,E431*(1+(((1+Inputs!D$21)*(1-Inputs!D$22))^(1/12)-1))+C432*Inputs!$B$11+D432,E431))</f>
        <v>0</v>
      </c>
      <c r="F432" s="6">
        <f>IF(Inputs!$B$26&lt;&gt;"Ready","FIX INPUTS",IF(A432&lt;=(Inputs!D$17-Inputs!$B$4)*12,F431*(1+(((1+Inputs!D$21)*(1-Inputs!D$22))^(1/12)-1))+C432*Inputs!$B$12,F431))</f>
        <v>0</v>
      </c>
      <c r="G432" s="6">
        <f>IF(Inputs!$B$26&lt;&gt;"Ready","FIX INPUTS",IF(A432&lt;=(Inputs!D$17-Inputs!$B$4)*12,G431*(1+(((1+Inputs!D$21)*(1-Inputs!D$22))^(1/12)-1))+C432*Inputs!$B$13,G431))</f>
        <v>0</v>
      </c>
      <c r="H432" s="6">
        <f>IF(Inputs!$B$26&lt;&gt;"Ready","FIX INPUTS",SUM(E432:G432))</f>
        <v>0</v>
      </c>
      <c r="I432" s="6">
        <f>IF(Inputs!$B$26&lt;&gt;"Ready","FIX INPUTS",H432/(1+Inputs!D$23)^(MIN(A432,(Inputs!D$17-Inputs!$B$4)*12)/12))</f>
        <v>0</v>
      </c>
      <c r="J432" s="6">
        <f>IF(Inputs!$B$26&lt;&gt;"Ready","FIX INPUTS",C432+J431)</f>
        <v>0</v>
      </c>
      <c r="K432" s="6">
        <f>IF(Inputs!$B$26&lt;&gt;"Ready","FIX INPUTS",D432+K431)</f>
        <v>0</v>
      </c>
    </row>
    <row r="433" spans="1:11" ht="27.95" customHeight="1" x14ac:dyDescent="0.25">
      <c r="A433" s="1">
        <v>428</v>
      </c>
      <c r="B433" s="1">
        <f>IF(Inputs!$B$26&lt;&gt;"Ready","FIX INPUTS",Inputs!$B$4+A433/12)</f>
        <v>75.666666666666657</v>
      </c>
      <c r="C433" s="6">
        <f>IF(Inputs!$B$26&lt;&gt;"Ready","FIX INPUTS",IF(A433&lt;=(Inputs!D$17-Inputs!$B$4)*12,Inputs!D$18*(1+Inputs!D$20)^INT((A433-1)/12),0))</f>
        <v>0</v>
      </c>
      <c r="D433" s="6">
        <f>IF(Inputs!$B$26&lt;&gt;"Ready","FIX INPUTS",IF(A433&lt;=(Inputs!D$17-Inputs!$B$4)*12,Inputs!D$19,0))</f>
        <v>0</v>
      </c>
      <c r="E433" s="6">
        <f>IF(Inputs!$B$26&lt;&gt;"Ready","FIX INPUTS",IF(A433&lt;=(Inputs!D$17-Inputs!$B$4)*12,E432*(1+(((1+Inputs!D$21)*(1-Inputs!D$22))^(1/12)-1))+C433*Inputs!$B$11+D433,E432))</f>
        <v>0</v>
      </c>
      <c r="F433" s="6">
        <f>IF(Inputs!$B$26&lt;&gt;"Ready","FIX INPUTS",IF(A433&lt;=(Inputs!D$17-Inputs!$B$4)*12,F432*(1+(((1+Inputs!D$21)*(1-Inputs!D$22))^(1/12)-1))+C433*Inputs!$B$12,F432))</f>
        <v>0</v>
      </c>
      <c r="G433" s="6">
        <f>IF(Inputs!$B$26&lt;&gt;"Ready","FIX INPUTS",IF(A433&lt;=(Inputs!D$17-Inputs!$B$4)*12,G432*(1+(((1+Inputs!D$21)*(1-Inputs!D$22))^(1/12)-1))+C433*Inputs!$B$13,G432))</f>
        <v>0</v>
      </c>
      <c r="H433" s="6">
        <f>IF(Inputs!$B$26&lt;&gt;"Ready","FIX INPUTS",SUM(E433:G433))</f>
        <v>0</v>
      </c>
      <c r="I433" s="6">
        <f>IF(Inputs!$B$26&lt;&gt;"Ready","FIX INPUTS",H433/(1+Inputs!D$23)^(MIN(A433,(Inputs!D$17-Inputs!$B$4)*12)/12))</f>
        <v>0</v>
      </c>
      <c r="J433" s="6">
        <f>IF(Inputs!$B$26&lt;&gt;"Ready","FIX INPUTS",C433+J432)</f>
        <v>0</v>
      </c>
      <c r="K433" s="6">
        <f>IF(Inputs!$B$26&lt;&gt;"Ready","FIX INPUTS",D433+K432)</f>
        <v>0</v>
      </c>
    </row>
    <row r="434" spans="1:11" ht="27.95" customHeight="1" x14ac:dyDescent="0.25">
      <c r="A434" s="1">
        <v>429</v>
      </c>
      <c r="B434" s="1">
        <f>IF(Inputs!$B$26&lt;&gt;"Ready","FIX INPUTS",Inputs!$B$4+A434/12)</f>
        <v>75.75</v>
      </c>
      <c r="C434" s="6">
        <f>IF(Inputs!$B$26&lt;&gt;"Ready","FIX INPUTS",IF(A434&lt;=(Inputs!D$17-Inputs!$B$4)*12,Inputs!D$18*(1+Inputs!D$20)^INT((A434-1)/12),0))</f>
        <v>0</v>
      </c>
      <c r="D434" s="6">
        <f>IF(Inputs!$B$26&lt;&gt;"Ready","FIX INPUTS",IF(A434&lt;=(Inputs!D$17-Inputs!$B$4)*12,Inputs!D$19,0))</f>
        <v>0</v>
      </c>
      <c r="E434" s="6">
        <f>IF(Inputs!$B$26&lt;&gt;"Ready","FIX INPUTS",IF(A434&lt;=(Inputs!D$17-Inputs!$B$4)*12,E433*(1+(((1+Inputs!D$21)*(1-Inputs!D$22))^(1/12)-1))+C434*Inputs!$B$11+D434,E433))</f>
        <v>0</v>
      </c>
      <c r="F434" s="6">
        <f>IF(Inputs!$B$26&lt;&gt;"Ready","FIX INPUTS",IF(A434&lt;=(Inputs!D$17-Inputs!$B$4)*12,F433*(1+(((1+Inputs!D$21)*(1-Inputs!D$22))^(1/12)-1))+C434*Inputs!$B$12,F433))</f>
        <v>0</v>
      </c>
      <c r="G434" s="6">
        <f>IF(Inputs!$B$26&lt;&gt;"Ready","FIX INPUTS",IF(A434&lt;=(Inputs!D$17-Inputs!$B$4)*12,G433*(1+(((1+Inputs!D$21)*(1-Inputs!D$22))^(1/12)-1))+C434*Inputs!$B$13,G433))</f>
        <v>0</v>
      </c>
      <c r="H434" s="6">
        <f>IF(Inputs!$B$26&lt;&gt;"Ready","FIX INPUTS",SUM(E434:G434))</f>
        <v>0</v>
      </c>
      <c r="I434" s="6">
        <f>IF(Inputs!$B$26&lt;&gt;"Ready","FIX INPUTS",H434/(1+Inputs!D$23)^(MIN(A434,(Inputs!D$17-Inputs!$B$4)*12)/12))</f>
        <v>0</v>
      </c>
      <c r="J434" s="6">
        <f>IF(Inputs!$B$26&lt;&gt;"Ready","FIX INPUTS",C434+J433)</f>
        <v>0</v>
      </c>
      <c r="K434" s="6">
        <f>IF(Inputs!$B$26&lt;&gt;"Ready","FIX INPUTS",D434+K433)</f>
        <v>0</v>
      </c>
    </row>
    <row r="435" spans="1:11" ht="27.95" customHeight="1" x14ac:dyDescent="0.25">
      <c r="A435" s="1">
        <v>430</v>
      </c>
      <c r="B435" s="1">
        <f>IF(Inputs!$B$26&lt;&gt;"Ready","FIX INPUTS",Inputs!$B$4+A435/12)</f>
        <v>75.833333333333343</v>
      </c>
      <c r="C435" s="6">
        <f>IF(Inputs!$B$26&lt;&gt;"Ready","FIX INPUTS",IF(A435&lt;=(Inputs!D$17-Inputs!$B$4)*12,Inputs!D$18*(1+Inputs!D$20)^INT((A435-1)/12),0))</f>
        <v>0</v>
      </c>
      <c r="D435" s="6">
        <f>IF(Inputs!$B$26&lt;&gt;"Ready","FIX INPUTS",IF(A435&lt;=(Inputs!D$17-Inputs!$B$4)*12,Inputs!D$19,0))</f>
        <v>0</v>
      </c>
      <c r="E435" s="6">
        <f>IF(Inputs!$B$26&lt;&gt;"Ready","FIX INPUTS",IF(A435&lt;=(Inputs!D$17-Inputs!$B$4)*12,E434*(1+(((1+Inputs!D$21)*(1-Inputs!D$22))^(1/12)-1))+C435*Inputs!$B$11+D435,E434))</f>
        <v>0</v>
      </c>
      <c r="F435" s="6">
        <f>IF(Inputs!$B$26&lt;&gt;"Ready","FIX INPUTS",IF(A435&lt;=(Inputs!D$17-Inputs!$B$4)*12,F434*(1+(((1+Inputs!D$21)*(1-Inputs!D$22))^(1/12)-1))+C435*Inputs!$B$12,F434))</f>
        <v>0</v>
      </c>
      <c r="G435" s="6">
        <f>IF(Inputs!$B$26&lt;&gt;"Ready","FIX INPUTS",IF(A435&lt;=(Inputs!D$17-Inputs!$B$4)*12,G434*(1+(((1+Inputs!D$21)*(1-Inputs!D$22))^(1/12)-1))+C435*Inputs!$B$13,G434))</f>
        <v>0</v>
      </c>
      <c r="H435" s="6">
        <f>IF(Inputs!$B$26&lt;&gt;"Ready","FIX INPUTS",SUM(E435:G435))</f>
        <v>0</v>
      </c>
      <c r="I435" s="6">
        <f>IF(Inputs!$B$26&lt;&gt;"Ready","FIX INPUTS",H435/(1+Inputs!D$23)^(MIN(A435,(Inputs!D$17-Inputs!$B$4)*12)/12))</f>
        <v>0</v>
      </c>
      <c r="J435" s="6">
        <f>IF(Inputs!$B$26&lt;&gt;"Ready","FIX INPUTS",C435+J434)</f>
        <v>0</v>
      </c>
      <c r="K435" s="6">
        <f>IF(Inputs!$B$26&lt;&gt;"Ready","FIX INPUTS",D435+K434)</f>
        <v>0</v>
      </c>
    </row>
    <row r="436" spans="1:11" ht="27.95" customHeight="1" x14ac:dyDescent="0.25">
      <c r="A436" s="1">
        <v>431</v>
      </c>
      <c r="B436" s="1">
        <f>IF(Inputs!$B$26&lt;&gt;"Ready","FIX INPUTS",Inputs!$B$4+A436/12)</f>
        <v>75.916666666666657</v>
      </c>
      <c r="C436" s="6">
        <f>IF(Inputs!$B$26&lt;&gt;"Ready","FIX INPUTS",IF(A436&lt;=(Inputs!D$17-Inputs!$B$4)*12,Inputs!D$18*(1+Inputs!D$20)^INT((A436-1)/12),0))</f>
        <v>0</v>
      </c>
      <c r="D436" s="6">
        <f>IF(Inputs!$B$26&lt;&gt;"Ready","FIX INPUTS",IF(A436&lt;=(Inputs!D$17-Inputs!$B$4)*12,Inputs!D$19,0))</f>
        <v>0</v>
      </c>
      <c r="E436" s="6">
        <f>IF(Inputs!$B$26&lt;&gt;"Ready","FIX INPUTS",IF(A436&lt;=(Inputs!D$17-Inputs!$B$4)*12,E435*(1+(((1+Inputs!D$21)*(1-Inputs!D$22))^(1/12)-1))+C436*Inputs!$B$11+D436,E435))</f>
        <v>0</v>
      </c>
      <c r="F436" s="6">
        <f>IF(Inputs!$B$26&lt;&gt;"Ready","FIX INPUTS",IF(A436&lt;=(Inputs!D$17-Inputs!$B$4)*12,F435*(1+(((1+Inputs!D$21)*(1-Inputs!D$22))^(1/12)-1))+C436*Inputs!$B$12,F435))</f>
        <v>0</v>
      </c>
      <c r="G436" s="6">
        <f>IF(Inputs!$B$26&lt;&gt;"Ready","FIX INPUTS",IF(A436&lt;=(Inputs!D$17-Inputs!$B$4)*12,G435*(1+(((1+Inputs!D$21)*(1-Inputs!D$22))^(1/12)-1))+C436*Inputs!$B$13,G435))</f>
        <v>0</v>
      </c>
      <c r="H436" s="6">
        <f>IF(Inputs!$B$26&lt;&gt;"Ready","FIX INPUTS",SUM(E436:G436))</f>
        <v>0</v>
      </c>
      <c r="I436" s="6">
        <f>IF(Inputs!$B$26&lt;&gt;"Ready","FIX INPUTS",H436/(1+Inputs!D$23)^(MIN(A436,(Inputs!D$17-Inputs!$B$4)*12)/12))</f>
        <v>0</v>
      </c>
      <c r="J436" s="6">
        <f>IF(Inputs!$B$26&lt;&gt;"Ready","FIX INPUTS",C436+J435)</f>
        <v>0</v>
      </c>
      <c r="K436" s="6">
        <f>IF(Inputs!$B$26&lt;&gt;"Ready","FIX INPUTS",D436+K435)</f>
        <v>0</v>
      </c>
    </row>
    <row r="437" spans="1:11" ht="27.95" customHeight="1" x14ac:dyDescent="0.25">
      <c r="A437" s="1">
        <v>432</v>
      </c>
      <c r="B437" s="1">
        <f>IF(Inputs!$B$26&lt;&gt;"Ready","FIX INPUTS",Inputs!$B$4+A437/12)</f>
        <v>76</v>
      </c>
      <c r="C437" s="6">
        <f>IF(Inputs!$B$26&lt;&gt;"Ready","FIX INPUTS",IF(A437&lt;=(Inputs!D$17-Inputs!$B$4)*12,Inputs!D$18*(1+Inputs!D$20)^INT((A437-1)/12),0))</f>
        <v>0</v>
      </c>
      <c r="D437" s="6">
        <f>IF(Inputs!$B$26&lt;&gt;"Ready","FIX INPUTS",IF(A437&lt;=(Inputs!D$17-Inputs!$B$4)*12,Inputs!D$19,0))</f>
        <v>0</v>
      </c>
      <c r="E437" s="6">
        <f>IF(Inputs!$B$26&lt;&gt;"Ready","FIX INPUTS",IF(A437&lt;=(Inputs!D$17-Inputs!$B$4)*12,E436*(1+(((1+Inputs!D$21)*(1-Inputs!D$22))^(1/12)-1))+C437*Inputs!$B$11+D437,E436))</f>
        <v>0</v>
      </c>
      <c r="F437" s="6">
        <f>IF(Inputs!$B$26&lt;&gt;"Ready","FIX INPUTS",IF(A437&lt;=(Inputs!D$17-Inputs!$B$4)*12,F436*(1+(((1+Inputs!D$21)*(1-Inputs!D$22))^(1/12)-1))+C437*Inputs!$B$12,F436))</f>
        <v>0</v>
      </c>
      <c r="G437" s="6">
        <f>IF(Inputs!$B$26&lt;&gt;"Ready","FIX INPUTS",IF(A437&lt;=(Inputs!D$17-Inputs!$B$4)*12,G436*(1+(((1+Inputs!D$21)*(1-Inputs!D$22))^(1/12)-1))+C437*Inputs!$B$13,G436))</f>
        <v>0</v>
      </c>
      <c r="H437" s="6">
        <f>IF(Inputs!$B$26&lt;&gt;"Ready","FIX INPUTS",SUM(E437:G437))</f>
        <v>0</v>
      </c>
      <c r="I437" s="6">
        <f>IF(Inputs!$B$26&lt;&gt;"Ready","FIX INPUTS",H437/(1+Inputs!D$23)^(MIN(A437,(Inputs!D$17-Inputs!$B$4)*12)/12))</f>
        <v>0</v>
      </c>
      <c r="J437" s="6">
        <f>IF(Inputs!$B$26&lt;&gt;"Ready","FIX INPUTS",C437+J436)</f>
        <v>0</v>
      </c>
      <c r="K437" s="6">
        <f>IF(Inputs!$B$26&lt;&gt;"Ready","FIX INPUTS",D437+K436)</f>
        <v>0</v>
      </c>
    </row>
    <row r="438" spans="1:11" ht="27.95" customHeight="1" x14ac:dyDescent="0.25">
      <c r="A438" s="1">
        <v>433</v>
      </c>
      <c r="B438" s="1">
        <f>IF(Inputs!$B$26&lt;&gt;"Ready","FIX INPUTS",Inputs!$B$4+A438/12)</f>
        <v>76.083333333333343</v>
      </c>
      <c r="C438" s="6">
        <f>IF(Inputs!$B$26&lt;&gt;"Ready","FIX INPUTS",IF(A438&lt;=(Inputs!D$17-Inputs!$B$4)*12,Inputs!D$18*(1+Inputs!D$20)^INT((A438-1)/12),0))</f>
        <v>0</v>
      </c>
      <c r="D438" s="6">
        <f>IF(Inputs!$B$26&lt;&gt;"Ready","FIX INPUTS",IF(A438&lt;=(Inputs!D$17-Inputs!$B$4)*12,Inputs!D$19,0))</f>
        <v>0</v>
      </c>
      <c r="E438" s="6">
        <f>IF(Inputs!$B$26&lt;&gt;"Ready","FIX INPUTS",IF(A438&lt;=(Inputs!D$17-Inputs!$B$4)*12,E437*(1+(((1+Inputs!D$21)*(1-Inputs!D$22))^(1/12)-1))+C438*Inputs!$B$11+D438,E437))</f>
        <v>0</v>
      </c>
      <c r="F438" s="6">
        <f>IF(Inputs!$B$26&lt;&gt;"Ready","FIX INPUTS",IF(A438&lt;=(Inputs!D$17-Inputs!$B$4)*12,F437*(1+(((1+Inputs!D$21)*(1-Inputs!D$22))^(1/12)-1))+C438*Inputs!$B$12,F437))</f>
        <v>0</v>
      </c>
      <c r="G438" s="6">
        <f>IF(Inputs!$B$26&lt;&gt;"Ready","FIX INPUTS",IF(A438&lt;=(Inputs!D$17-Inputs!$B$4)*12,G437*(1+(((1+Inputs!D$21)*(1-Inputs!D$22))^(1/12)-1))+C438*Inputs!$B$13,G437))</f>
        <v>0</v>
      </c>
      <c r="H438" s="6">
        <f>IF(Inputs!$B$26&lt;&gt;"Ready","FIX INPUTS",SUM(E438:G438))</f>
        <v>0</v>
      </c>
      <c r="I438" s="6">
        <f>IF(Inputs!$B$26&lt;&gt;"Ready","FIX INPUTS",H438/(1+Inputs!D$23)^(MIN(A438,(Inputs!D$17-Inputs!$B$4)*12)/12))</f>
        <v>0</v>
      </c>
      <c r="J438" s="6">
        <f>IF(Inputs!$B$26&lt;&gt;"Ready","FIX INPUTS",C438+J437)</f>
        <v>0</v>
      </c>
      <c r="K438" s="6">
        <f>IF(Inputs!$B$26&lt;&gt;"Ready","FIX INPUTS",D438+K437)</f>
        <v>0</v>
      </c>
    </row>
    <row r="439" spans="1:11" ht="27.95" customHeight="1" x14ac:dyDescent="0.25">
      <c r="A439" s="1">
        <v>434</v>
      </c>
      <c r="B439" s="1">
        <f>IF(Inputs!$B$26&lt;&gt;"Ready","FIX INPUTS",Inputs!$B$4+A439/12)</f>
        <v>76.166666666666657</v>
      </c>
      <c r="C439" s="6">
        <f>IF(Inputs!$B$26&lt;&gt;"Ready","FIX INPUTS",IF(A439&lt;=(Inputs!D$17-Inputs!$B$4)*12,Inputs!D$18*(1+Inputs!D$20)^INT((A439-1)/12),0))</f>
        <v>0</v>
      </c>
      <c r="D439" s="6">
        <f>IF(Inputs!$B$26&lt;&gt;"Ready","FIX INPUTS",IF(A439&lt;=(Inputs!D$17-Inputs!$B$4)*12,Inputs!D$19,0))</f>
        <v>0</v>
      </c>
      <c r="E439" s="6">
        <f>IF(Inputs!$B$26&lt;&gt;"Ready","FIX INPUTS",IF(A439&lt;=(Inputs!D$17-Inputs!$B$4)*12,E438*(1+(((1+Inputs!D$21)*(1-Inputs!D$22))^(1/12)-1))+C439*Inputs!$B$11+D439,E438))</f>
        <v>0</v>
      </c>
      <c r="F439" s="6">
        <f>IF(Inputs!$B$26&lt;&gt;"Ready","FIX INPUTS",IF(A439&lt;=(Inputs!D$17-Inputs!$B$4)*12,F438*(1+(((1+Inputs!D$21)*(1-Inputs!D$22))^(1/12)-1))+C439*Inputs!$B$12,F438))</f>
        <v>0</v>
      </c>
      <c r="G439" s="6">
        <f>IF(Inputs!$B$26&lt;&gt;"Ready","FIX INPUTS",IF(A439&lt;=(Inputs!D$17-Inputs!$B$4)*12,G438*(1+(((1+Inputs!D$21)*(1-Inputs!D$22))^(1/12)-1))+C439*Inputs!$B$13,G438))</f>
        <v>0</v>
      </c>
      <c r="H439" s="6">
        <f>IF(Inputs!$B$26&lt;&gt;"Ready","FIX INPUTS",SUM(E439:G439))</f>
        <v>0</v>
      </c>
      <c r="I439" s="6">
        <f>IF(Inputs!$B$26&lt;&gt;"Ready","FIX INPUTS",H439/(1+Inputs!D$23)^(MIN(A439,(Inputs!D$17-Inputs!$B$4)*12)/12))</f>
        <v>0</v>
      </c>
      <c r="J439" s="6">
        <f>IF(Inputs!$B$26&lt;&gt;"Ready","FIX INPUTS",C439+J438)</f>
        <v>0</v>
      </c>
      <c r="K439" s="6">
        <f>IF(Inputs!$B$26&lt;&gt;"Ready","FIX INPUTS",D439+K438)</f>
        <v>0</v>
      </c>
    </row>
    <row r="440" spans="1:11" ht="27.95" customHeight="1" x14ac:dyDescent="0.25">
      <c r="A440" s="1">
        <v>435</v>
      </c>
      <c r="B440" s="1">
        <f>IF(Inputs!$B$26&lt;&gt;"Ready","FIX INPUTS",Inputs!$B$4+A440/12)</f>
        <v>76.25</v>
      </c>
      <c r="C440" s="6">
        <f>IF(Inputs!$B$26&lt;&gt;"Ready","FIX INPUTS",IF(A440&lt;=(Inputs!D$17-Inputs!$B$4)*12,Inputs!D$18*(1+Inputs!D$20)^INT((A440-1)/12),0))</f>
        <v>0</v>
      </c>
      <c r="D440" s="6">
        <f>IF(Inputs!$B$26&lt;&gt;"Ready","FIX INPUTS",IF(A440&lt;=(Inputs!D$17-Inputs!$B$4)*12,Inputs!D$19,0))</f>
        <v>0</v>
      </c>
      <c r="E440" s="6">
        <f>IF(Inputs!$B$26&lt;&gt;"Ready","FIX INPUTS",IF(A440&lt;=(Inputs!D$17-Inputs!$B$4)*12,E439*(1+(((1+Inputs!D$21)*(1-Inputs!D$22))^(1/12)-1))+C440*Inputs!$B$11+D440,E439))</f>
        <v>0</v>
      </c>
      <c r="F440" s="6">
        <f>IF(Inputs!$B$26&lt;&gt;"Ready","FIX INPUTS",IF(A440&lt;=(Inputs!D$17-Inputs!$B$4)*12,F439*(1+(((1+Inputs!D$21)*(1-Inputs!D$22))^(1/12)-1))+C440*Inputs!$B$12,F439))</f>
        <v>0</v>
      </c>
      <c r="G440" s="6">
        <f>IF(Inputs!$B$26&lt;&gt;"Ready","FIX INPUTS",IF(A440&lt;=(Inputs!D$17-Inputs!$B$4)*12,G439*(1+(((1+Inputs!D$21)*(1-Inputs!D$22))^(1/12)-1))+C440*Inputs!$B$13,G439))</f>
        <v>0</v>
      </c>
      <c r="H440" s="6">
        <f>IF(Inputs!$B$26&lt;&gt;"Ready","FIX INPUTS",SUM(E440:G440))</f>
        <v>0</v>
      </c>
      <c r="I440" s="6">
        <f>IF(Inputs!$B$26&lt;&gt;"Ready","FIX INPUTS",H440/(1+Inputs!D$23)^(MIN(A440,(Inputs!D$17-Inputs!$B$4)*12)/12))</f>
        <v>0</v>
      </c>
      <c r="J440" s="6">
        <f>IF(Inputs!$B$26&lt;&gt;"Ready","FIX INPUTS",C440+J439)</f>
        <v>0</v>
      </c>
      <c r="K440" s="6">
        <f>IF(Inputs!$B$26&lt;&gt;"Ready","FIX INPUTS",D440+K439)</f>
        <v>0</v>
      </c>
    </row>
    <row r="441" spans="1:11" ht="27.95" customHeight="1" x14ac:dyDescent="0.25">
      <c r="A441" s="1">
        <v>436</v>
      </c>
      <c r="B441" s="1">
        <f>IF(Inputs!$B$26&lt;&gt;"Ready","FIX INPUTS",Inputs!$B$4+A441/12)</f>
        <v>76.333333333333343</v>
      </c>
      <c r="C441" s="6">
        <f>IF(Inputs!$B$26&lt;&gt;"Ready","FIX INPUTS",IF(A441&lt;=(Inputs!D$17-Inputs!$B$4)*12,Inputs!D$18*(1+Inputs!D$20)^INT((A441-1)/12),0))</f>
        <v>0</v>
      </c>
      <c r="D441" s="6">
        <f>IF(Inputs!$B$26&lt;&gt;"Ready","FIX INPUTS",IF(A441&lt;=(Inputs!D$17-Inputs!$B$4)*12,Inputs!D$19,0))</f>
        <v>0</v>
      </c>
      <c r="E441" s="6">
        <f>IF(Inputs!$B$26&lt;&gt;"Ready","FIX INPUTS",IF(A441&lt;=(Inputs!D$17-Inputs!$B$4)*12,E440*(1+(((1+Inputs!D$21)*(1-Inputs!D$22))^(1/12)-1))+C441*Inputs!$B$11+D441,E440))</f>
        <v>0</v>
      </c>
      <c r="F441" s="6">
        <f>IF(Inputs!$B$26&lt;&gt;"Ready","FIX INPUTS",IF(A441&lt;=(Inputs!D$17-Inputs!$B$4)*12,F440*(1+(((1+Inputs!D$21)*(1-Inputs!D$22))^(1/12)-1))+C441*Inputs!$B$12,F440))</f>
        <v>0</v>
      </c>
      <c r="G441" s="6">
        <f>IF(Inputs!$B$26&lt;&gt;"Ready","FIX INPUTS",IF(A441&lt;=(Inputs!D$17-Inputs!$B$4)*12,G440*(1+(((1+Inputs!D$21)*(1-Inputs!D$22))^(1/12)-1))+C441*Inputs!$B$13,G440))</f>
        <v>0</v>
      </c>
      <c r="H441" s="6">
        <f>IF(Inputs!$B$26&lt;&gt;"Ready","FIX INPUTS",SUM(E441:G441))</f>
        <v>0</v>
      </c>
      <c r="I441" s="6">
        <f>IF(Inputs!$B$26&lt;&gt;"Ready","FIX INPUTS",H441/(1+Inputs!D$23)^(MIN(A441,(Inputs!D$17-Inputs!$B$4)*12)/12))</f>
        <v>0</v>
      </c>
      <c r="J441" s="6">
        <f>IF(Inputs!$B$26&lt;&gt;"Ready","FIX INPUTS",C441+J440)</f>
        <v>0</v>
      </c>
      <c r="K441" s="6">
        <f>IF(Inputs!$B$26&lt;&gt;"Ready","FIX INPUTS",D441+K440)</f>
        <v>0</v>
      </c>
    </row>
    <row r="442" spans="1:11" ht="27.95" customHeight="1" x14ac:dyDescent="0.25">
      <c r="A442" s="1">
        <v>437</v>
      </c>
      <c r="B442" s="1">
        <f>IF(Inputs!$B$26&lt;&gt;"Ready","FIX INPUTS",Inputs!$B$4+A442/12)</f>
        <v>76.416666666666657</v>
      </c>
      <c r="C442" s="6">
        <f>IF(Inputs!$B$26&lt;&gt;"Ready","FIX INPUTS",IF(A442&lt;=(Inputs!D$17-Inputs!$B$4)*12,Inputs!D$18*(1+Inputs!D$20)^INT((A442-1)/12),0))</f>
        <v>0</v>
      </c>
      <c r="D442" s="6">
        <f>IF(Inputs!$B$26&lt;&gt;"Ready","FIX INPUTS",IF(A442&lt;=(Inputs!D$17-Inputs!$B$4)*12,Inputs!D$19,0))</f>
        <v>0</v>
      </c>
      <c r="E442" s="6">
        <f>IF(Inputs!$B$26&lt;&gt;"Ready","FIX INPUTS",IF(A442&lt;=(Inputs!D$17-Inputs!$B$4)*12,E441*(1+(((1+Inputs!D$21)*(1-Inputs!D$22))^(1/12)-1))+C442*Inputs!$B$11+D442,E441))</f>
        <v>0</v>
      </c>
      <c r="F442" s="6">
        <f>IF(Inputs!$B$26&lt;&gt;"Ready","FIX INPUTS",IF(A442&lt;=(Inputs!D$17-Inputs!$B$4)*12,F441*(1+(((1+Inputs!D$21)*(1-Inputs!D$22))^(1/12)-1))+C442*Inputs!$B$12,F441))</f>
        <v>0</v>
      </c>
      <c r="G442" s="6">
        <f>IF(Inputs!$B$26&lt;&gt;"Ready","FIX INPUTS",IF(A442&lt;=(Inputs!D$17-Inputs!$B$4)*12,G441*(1+(((1+Inputs!D$21)*(1-Inputs!D$22))^(1/12)-1))+C442*Inputs!$B$13,G441))</f>
        <v>0</v>
      </c>
      <c r="H442" s="6">
        <f>IF(Inputs!$B$26&lt;&gt;"Ready","FIX INPUTS",SUM(E442:G442))</f>
        <v>0</v>
      </c>
      <c r="I442" s="6">
        <f>IF(Inputs!$B$26&lt;&gt;"Ready","FIX INPUTS",H442/(1+Inputs!D$23)^(MIN(A442,(Inputs!D$17-Inputs!$B$4)*12)/12))</f>
        <v>0</v>
      </c>
      <c r="J442" s="6">
        <f>IF(Inputs!$B$26&lt;&gt;"Ready","FIX INPUTS",C442+J441)</f>
        <v>0</v>
      </c>
      <c r="K442" s="6">
        <f>IF(Inputs!$B$26&lt;&gt;"Ready","FIX INPUTS",D442+K441)</f>
        <v>0</v>
      </c>
    </row>
    <row r="443" spans="1:11" ht="27.95" customHeight="1" x14ac:dyDescent="0.25">
      <c r="A443" s="1">
        <v>438</v>
      </c>
      <c r="B443" s="1">
        <f>IF(Inputs!$B$26&lt;&gt;"Ready","FIX INPUTS",Inputs!$B$4+A443/12)</f>
        <v>76.5</v>
      </c>
      <c r="C443" s="6">
        <f>IF(Inputs!$B$26&lt;&gt;"Ready","FIX INPUTS",IF(A443&lt;=(Inputs!D$17-Inputs!$B$4)*12,Inputs!D$18*(1+Inputs!D$20)^INT((A443-1)/12),0))</f>
        <v>0</v>
      </c>
      <c r="D443" s="6">
        <f>IF(Inputs!$B$26&lt;&gt;"Ready","FIX INPUTS",IF(A443&lt;=(Inputs!D$17-Inputs!$B$4)*12,Inputs!D$19,0))</f>
        <v>0</v>
      </c>
      <c r="E443" s="6">
        <f>IF(Inputs!$B$26&lt;&gt;"Ready","FIX INPUTS",IF(A443&lt;=(Inputs!D$17-Inputs!$B$4)*12,E442*(1+(((1+Inputs!D$21)*(1-Inputs!D$22))^(1/12)-1))+C443*Inputs!$B$11+D443,E442))</f>
        <v>0</v>
      </c>
      <c r="F443" s="6">
        <f>IF(Inputs!$B$26&lt;&gt;"Ready","FIX INPUTS",IF(A443&lt;=(Inputs!D$17-Inputs!$B$4)*12,F442*(1+(((1+Inputs!D$21)*(1-Inputs!D$22))^(1/12)-1))+C443*Inputs!$B$12,F442))</f>
        <v>0</v>
      </c>
      <c r="G443" s="6">
        <f>IF(Inputs!$B$26&lt;&gt;"Ready","FIX INPUTS",IF(A443&lt;=(Inputs!D$17-Inputs!$B$4)*12,G442*(1+(((1+Inputs!D$21)*(1-Inputs!D$22))^(1/12)-1))+C443*Inputs!$B$13,G442))</f>
        <v>0</v>
      </c>
      <c r="H443" s="6">
        <f>IF(Inputs!$B$26&lt;&gt;"Ready","FIX INPUTS",SUM(E443:G443))</f>
        <v>0</v>
      </c>
      <c r="I443" s="6">
        <f>IF(Inputs!$B$26&lt;&gt;"Ready","FIX INPUTS",H443/(1+Inputs!D$23)^(MIN(A443,(Inputs!D$17-Inputs!$B$4)*12)/12))</f>
        <v>0</v>
      </c>
      <c r="J443" s="6">
        <f>IF(Inputs!$B$26&lt;&gt;"Ready","FIX INPUTS",C443+J442)</f>
        <v>0</v>
      </c>
      <c r="K443" s="6">
        <f>IF(Inputs!$B$26&lt;&gt;"Ready","FIX INPUTS",D443+K442)</f>
        <v>0</v>
      </c>
    </row>
    <row r="444" spans="1:11" ht="27.95" customHeight="1" x14ac:dyDescent="0.25">
      <c r="A444" s="1">
        <v>439</v>
      </c>
      <c r="B444" s="1">
        <f>IF(Inputs!$B$26&lt;&gt;"Ready","FIX INPUTS",Inputs!$B$4+A444/12)</f>
        <v>76.583333333333343</v>
      </c>
      <c r="C444" s="6">
        <f>IF(Inputs!$B$26&lt;&gt;"Ready","FIX INPUTS",IF(A444&lt;=(Inputs!D$17-Inputs!$B$4)*12,Inputs!D$18*(1+Inputs!D$20)^INT((A444-1)/12),0))</f>
        <v>0</v>
      </c>
      <c r="D444" s="6">
        <f>IF(Inputs!$B$26&lt;&gt;"Ready","FIX INPUTS",IF(A444&lt;=(Inputs!D$17-Inputs!$B$4)*12,Inputs!D$19,0))</f>
        <v>0</v>
      </c>
      <c r="E444" s="6">
        <f>IF(Inputs!$B$26&lt;&gt;"Ready","FIX INPUTS",IF(A444&lt;=(Inputs!D$17-Inputs!$B$4)*12,E443*(1+(((1+Inputs!D$21)*(1-Inputs!D$22))^(1/12)-1))+C444*Inputs!$B$11+D444,E443))</f>
        <v>0</v>
      </c>
      <c r="F444" s="6">
        <f>IF(Inputs!$B$26&lt;&gt;"Ready","FIX INPUTS",IF(A444&lt;=(Inputs!D$17-Inputs!$B$4)*12,F443*(1+(((1+Inputs!D$21)*(1-Inputs!D$22))^(1/12)-1))+C444*Inputs!$B$12,F443))</f>
        <v>0</v>
      </c>
      <c r="G444" s="6">
        <f>IF(Inputs!$B$26&lt;&gt;"Ready","FIX INPUTS",IF(A444&lt;=(Inputs!D$17-Inputs!$B$4)*12,G443*(1+(((1+Inputs!D$21)*(1-Inputs!D$22))^(1/12)-1))+C444*Inputs!$B$13,G443))</f>
        <v>0</v>
      </c>
      <c r="H444" s="6">
        <f>IF(Inputs!$B$26&lt;&gt;"Ready","FIX INPUTS",SUM(E444:G444))</f>
        <v>0</v>
      </c>
      <c r="I444" s="6">
        <f>IF(Inputs!$B$26&lt;&gt;"Ready","FIX INPUTS",H444/(1+Inputs!D$23)^(MIN(A444,(Inputs!D$17-Inputs!$B$4)*12)/12))</f>
        <v>0</v>
      </c>
      <c r="J444" s="6">
        <f>IF(Inputs!$B$26&lt;&gt;"Ready","FIX INPUTS",C444+J443)</f>
        <v>0</v>
      </c>
      <c r="K444" s="6">
        <f>IF(Inputs!$B$26&lt;&gt;"Ready","FIX INPUTS",D444+K443)</f>
        <v>0</v>
      </c>
    </row>
    <row r="445" spans="1:11" ht="27.95" customHeight="1" x14ac:dyDescent="0.25">
      <c r="A445" s="1">
        <v>440</v>
      </c>
      <c r="B445" s="1">
        <f>IF(Inputs!$B$26&lt;&gt;"Ready","FIX INPUTS",Inputs!$B$4+A445/12)</f>
        <v>76.666666666666657</v>
      </c>
      <c r="C445" s="6">
        <f>IF(Inputs!$B$26&lt;&gt;"Ready","FIX INPUTS",IF(A445&lt;=(Inputs!D$17-Inputs!$B$4)*12,Inputs!D$18*(1+Inputs!D$20)^INT((A445-1)/12),0))</f>
        <v>0</v>
      </c>
      <c r="D445" s="6">
        <f>IF(Inputs!$B$26&lt;&gt;"Ready","FIX INPUTS",IF(A445&lt;=(Inputs!D$17-Inputs!$B$4)*12,Inputs!D$19,0))</f>
        <v>0</v>
      </c>
      <c r="E445" s="6">
        <f>IF(Inputs!$B$26&lt;&gt;"Ready","FIX INPUTS",IF(A445&lt;=(Inputs!D$17-Inputs!$B$4)*12,E444*(1+(((1+Inputs!D$21)*(1-Inputs!D$22))^(1/12)-1))+C445*Inputs!$B$11+D445,E444))</f>
        <v>0</v>
      </c>
      <c r="F445" s="6">
        <f>IF(Inputs!$B$26&lt;&gt;"Ready","FIX INPUTS",IF(A445&lt;=(Inputs!D$17-Inputs!$B$4)*12,F444*(1+(((1+Inputs!D$21)*(1-Inputs!D$22))^(1/12)-1))+C445*Inputs!$B$12,F444))</f>
        <v>0</v>
      </c>
      <c r="G445" s="6">
        <f>IF(Inputs!$B$26&lt;&gt;"Ready","FIX INPUTS",IF(A445&lt;=(Inputs!D$17-Inputs!$B$4)*12,G444*(1+(((1+Inputs!D$21)*(1-Inputs!D$22))^(1/12)-1))+C445*Inputs!$B$13,G444))</f>
        <v>0</v>
      </c>
      <c r="H445" s="6">
        <f>IF(Inputs!$B$26&lt;&gt;"Ready","FIX INPUTS",SUM(E445:G445))</f>
        <v>0</v>
      </c>
      <c r="I445" s="6">
        <f>IF(Inputs!$B$26&lt;&gt;"Ready","FIX INPUTS",H445/(1+Inputs!D$23)^(MIN(A445,(Inputs!D$17-Inputs!$B$4)*12)/12))</f>
        <v>0</v>
      </c>
      <c r="J445" s="6">
        <f>IF(Inputs!$B$26&lt;&gt;"Ready","FIX INPUTS",C445+J444)</f>
        <v>0</v>
      </c>
      <c r="K445" s="6">
        <f>IF(Inputs!$B$26&lt;&gt;"Ready","FIX INPUTS",D445+K444)</f>
        <v>0</v>
      </c>
    </row>
    <row r="446" spans="1:11" ht="27.95" customHeight="1" x14ac:dyDescent="0.25">
      <c r="A446" s="1">
        <v>441</v>
      </c>
      <c r="B446" s="1">
        <f>IF(Inputs!$B$26&lt;&gt;"Ready","FIX INPUTS",Inputs!$B$4+A446/12)</f>
        <v>76.75</v>
      </c>
      <c r="C446" s="6">
        <f>IF(Inputs!$B$26&lt;&gt;"Ready","FIX INPUTS",IF(A446&lt;=(Inputs!D$17-Inputs!$B$4)*12,Inputs!D$18*(1+Inputs!D$20)^INT((A446-1)/12),0))</f>
        <v>0</v>
      </c>
      <c r="D446" s="6">
        <f>IF(Inputs!$B$26&lt;&gt;"Ready","FIX INPUTS",IF(A446&lt;=(Inputs!D$17-Inputs!$B$4)*12,Inputs!D$19,0))</f>
        <v>0</v>
      </c>
      <c r="E446" s="6">
        <f>IF(Inputs!$B$26&lt;&gt;"Ready","FIX INPUTS",IF(A446&lt;=(Inputs!D$17-Inputs!$B$4)*12,E445*(1+(((1+Inputs!D$21)*(1-Inputs!D$22))^(1/12)-1))+C446*Inputs!$B$11+D446,E445))</f>
        <v>0</v>
      </c>
      <c r="F446" s="6">
        <f>IF(Inputs!$B$26&lt;&gt;"Ready","FIX INPUTS",IF(A446&lt;=(Inputs!D$17-Inputs!$B$4)*12,F445*(1+(((1+Inputs!D$21)*(1-Inputs!D$22))^(1/12)-1))+C446*Inputs!$B$12,F445))</f>
        <v>0</v>
      </c>
      <c r="G446" s="6">
        <f>IF(Inputs!$B$26&lt;&gt;"Ready","FIX INPUTS",IF(A446&lt;=(Inputs!D$17-Inputs!$B$4)*12,G445*(1+(((1+Inputs!D$21)*(1-Inputs!D$22))^(1/12)-1))+C446*Inputs!$B$13,G445))</f>
        <v>0</v>
      </c>
      <c r="H446" s="6">
        <f>IF(Inputs!$B$26&lt;&gt;"Ready","FIX INPUTS",SUM(E446:G446))</f>
        <v>0</v>
      </c>
      <c r="I446" s="6">
        <f>IF(Inputs!$B$26&lt;&gt;"Ready","FIX INPUTS",H446/(1+Inputs!D$23)^(MIN(A446,(Inputs!D$17-Inputs!$B$4)*12)/12))</f>
        <v>0</v>
      </c>
      <c r="J446" s="6">
        <f>IF(Inputs!$B$26&lt;&gt;"Ready","FIX INPUTS",C446+J445)</f>
        <v>0</v>
      </c>
      <c r="K446" s="6">
        <f>IF(Inputs!$B$26&lt;&gt;"Ready","FIX INPUTS",D446+K445)</f>
        <v>0</v>
      </c>
    </row>
    <row r="447" spans="1:11" ht="27.95" customHeight="1" x14ac:dyDescent="0.25">
      <c r="A447" s="1">
        <v>442</v>
      </c>
      <c r="B447" s="1">
        <f>IF(Inputs!$B$26&lt;&gt;"Ready","FIX INPUTS",Inputs!$B$4+A447/12)</f>
        <v>76.833333333333343</v>
      </c>
      <c r="C447" s="6">
        <f>IF(Inputs!$B$26&lt;&gt;"Ready","FIX INPUTS",IF(A447&lt;=(Inputs!D$17-Inputs!$B$4)*12,Inputs!D$18*(1+Inputs!D$20)^INT((A447-1)/12),0))</f>
        <v>0</v>
      </c>
      <c r="D447" s="6">
        <f>IF(Inputs!$B$26&lt;&gt;"Ready","FIX INPUTS",IF(A447&lt;=(Inputs!D$17-Inputs!$B$4)*12,Inputs!D$19,0))</f>
        <v>0</v>
      </c>
      <c r="E447" s="6">
        <f>IF(Inputs!$B$26&lt;&gt;"Ready","FIX INPUTS",IF(A447&lt;=(Inputs!D$17-Inputs!$B$4)*12,E446*(1+(((1+Inputs!D$21)*(1-Inputs!D$22))^(1/12)-1))+C447*Inputs!$B$11+D447,E446))</f>
        <v>0</v>
      </c>
      <c r="F447" s="6">
        <f>IF(Inputs!$B$26&lt;&gt;"Ready","FIX INPUTS",IF(A447&lt;=(Inputs!D$17-Inputs!$B$4)*12,F446*(1+(((1+Inputs!D$21)*(1-Inputs!D$22))^(1/12)-1))+C447*Inputs!$B$12,F446))</f>
        <v>0</v>
      </c>
      <c r="G447" s="6">
        <f>IF(Inputs!$B$26&lt;&gt;"Ready","FIX INPUTS",IF(A447&lt;=(Inputs!D$17-Inputs!$B$4)*12,G446*(1+(((1+Inputs!D$21)*(1-Inputs!D$22))^(1/12)-1))+C447*Inputs!$B$13,G446))</f>
        <v>0</v>
      </c>
      <c r="H447" s="6">
        <f>IF(Inputs!$B$26&lt;&gt;"Ready","FIX INPUTS",SUM(E447:G447))</f>
        <v>0</v>
      </c>
      <c r="I447" s="6">
        <f>IF(Inputs!$B$26&lt;&gt;"Ready","FIX INPUTS",H447/(1+Inputs!D$23)^(MIN(A447,(Inputs!D$17-Inputs!$B$4)*12)/12))</f>
        <v>0</v>
      </c>
      <c r="J447" s="6">
        <f>IF(Inputs!$B$26&lt;&gt;"Ready","FIX INPUTS",C447+J446)</f>
        <v>0</v>
      </c>
      <c r="K447" s="6">
        <f>IF(Inputs!$B$26&lt;&gt;"Ready","FIX INPUTS",D447+K446)</f>
        <v>0</v>
      </c>
    </row>
    <row r="448" spans="1:11" ht="27.95" customHeight="1" x14ac:dyDescent="0.25">
      <c r="A448" s="1">
        <v>443</v>
      </c>
      <c r="B448" s="1">
        <f>IF(Inputs!$B$26&lt;&gt;"Ready","FIX INPUTS",Inputs!$B$4+A448/12)</f>
        <v>76.916666666666657</v>
      </c>
      <c r="C448" s="6">
        <f>IF(Inputs!$B$26&lt;&gt;"Ready","FIX INPUTS",IF(A448&lt;=(Inputs!D$17-Inputs!$B$4)*12,Inputs!D$18*(1+Inputs!D$20)^INT((A448-1)/12),0))</f>
        <v>0</v>
      </c>
      <c r="D448" s="6">
        <f>IF(Inputs!$B$26&lt;&gt;"Ready","FIX INPUTS",IF(A448&lt;=(Inputs!D$17-Inputs!$B$4)*12,Inputs!D$19,0))</f>
        <v>0</v>
      </c>
      <c r="E448" s="6">
        <f>IF(Inputs!$B$26&lt;&gt;"Ready","FIX INPUTS",IF(A448&lt;=(Inputs!D$17-Inputs!$B$4)*12,E447*(1+(((1+Inputs!D$21)*(1-Inputs!D$22))^(1/12)-1))+C448*Inputs!$B$11+D448,E447))</f>
        <v>0</v>
      </c>
      <c r="F448" s="6">
        <f>IF(Inputs!$B$26&lt;&gt;"Ready","FIX INPUTS",IF(A448&lt;=(Inputs!D$17-Inputs!$B$4)*12,F447*(1+(((1+Inputs!D$21)*(1-Inputs!D$22))^(1/12)-1))+C448*Inputs!$B$12,F447))</f>
        <v>0</v>
      </c>
      <c r="G448" s="6">
        <f>IF(Inputs!$B$26&lt;&gt;"Ready","FIX INPUTS",IF(A448&lt;=(Inputs!D$17-Inputs!$B$4)*12,G447*(1+(((1+Inputs!D$21)*(1-Inputs!D$22))^(1/12)-1))+C448*Inputs!$B$13,G447))</f>
        <v>0</v>
      </c>
      <c r="H448" s="6">
        <f>IF(Inputs!$B$26&lt;&gt;"Ready","FIX INPUTS",SUM(E448:G448))</f>
        <v>0</v>
      </c>
      <c r="I448" s="6">
        <f>IF(Inputs!$B$26&lt;&gt;"Ready","FIX INPUTS",H448/(1+Inputs!D$23)^(MIN(A448,(Inputs!D$17-Inputs!$B$4)*12)/12))</f>
        <v>0</v>
      </c>
      <c r="J448" s="6">
        <f>IF(Inputs!$B$26&lt;&gt;"Ready","FIX INPUTS",C448+J447)</f>
        <v>0</v>
      </c>
      <c r="K448" s="6">
        <f>IF(Inputs!$B$26&lt;&gt;"Ready","FIX INPUTS",D448+K447)</f>
        <v>0</v>
      </c>
    </row>
    <row r="449" spans="1:11" ht="27.95" customHeight="1" x14ac:dyDescent="0.25">
      <c r="A449" s="1">
        <v>444</v>
      </c>
      <c r="B449" s="1">
        <f>IF(Inputs!$B$26&lt;&gt;"Ready","FIX INPUTS",Inputs!$B$4+A449/12)</f>
        <v>77</v>
      </c>
      <c r="C449" s="6">
        <f>IF(Inputs!$B$26&lt;&gt;"Ready","FIX INPUTS",IF(A449&lt;=(Inputs!D$17-Inputs!$B$4)*12,Inputs!D$18*(1+Inputs!D$20)^INT((A449-1)/12),0))</f>
        <v>0</v>
      </c>
      <c r="D449" s="6">
        <f>IF(Inputs!$B$26&lt;&gt;"Ready","FIX INPUTS",IF(A449&lt;=(Inputs!D$17-Inputs!$B$4)*12,Inputs!D$19,0))</f>
        <v>0</v>
      </c>
      <c r="E449" s="6">
        <f>IF(Inputs!$B$26&lt;&gt;"Ready","FIX INPUTS",IF(A449&lt;=(Inputs!D$17-Inputs!$B$4)*12,E448*(1+(((1+Inputs!D$21)*(1-Inputs!D$22))^(1/12)-1))+C449*Inputs!$B$11+D449,E448))</f>
        <v>0</v>
      </c>
      <c r="F449" s="6">
        <f>IF(Inputs!$B$26&lt;&gt;"Ready","FIX INPUTS",IF(A449&lt;=(Inputs!D$17-Inputs!$B$4)*12,F448*(1+(((1+Inputs!D$21)*(1-Inputs!D$22))^(1/12)-1))+C449*Inputs!$B$12,F448))</f>
        <v>0</v>
      </c>
      <c r="G449" s="6">
        <f>IF(Inputs!$B$26&lt;&gt;"Ready","FIX INPUTS",IF(A449&lt;=(Inputs!D$17-Inputs!$B$4)*12,G448*(1+(((1+Inputs!D$21)*(1-Inputs!D$22))^(1/12)-1))+C449*Inputs!$B$13,G448))</f>
        <v>0</v>
      </c>
      <c r="H449" s="6">
        <f>IF(Inputs!$B$26&lt;&gt;"Ready","FIX INPUTS",SUM(E449:G449))</f>
        <v>0</v>
      </c>
      <c r="I449" s="6">
        <f>IF(Inputs!$B$26&lt;&gt;"Ready","FIX INPUTS",H449/(1+Inputs!D$23)^(MIN(A449,(Inputs!D$17-Inputs!$B$4)*12)/12))</f>
        <v>0</v>
      </c>
      <c r="J449" s="6">
        <f>IF(Inputs!$B$26&lt;&gt;"Ready","FIX INPUTS",C449+J448)</f>
        <v>0</v>
      </c>
      <c r="K449" s="6">
        <f>IF(Inputs!$B$26&lt;&gt;"Ready","FIX INPUTS",D449+K448)</f>
        <v>0</v>
      </c>
    </row>
    <row r="450" spans="1:11" ht="27.95" customHeight="1" x14ac:dyDescent="0.25">
      <c r="A450" s="1">
        <v>445</v>
      </c>
      <c r="B450" s="1">
        <f>IF(Inputs!$B$26&lt;&gt;"Ready","FIX INPUTS",Inputs!$B$4+A450/12)</f>
        <v>77.083333333333343</v>
      </c>
      <c r="C450" s="6">
        <f>IF(Inputs!$B$26&lt;&gt;"Ready","FIX INPUTS",IF(A450&lt;=(Inputs!D$17-Inputs!$B$4)*12,Inputs!D$18*(1+Inputs!D$20)^INT((A450-1)/12),0))</f>
        <v>0</v>
      </c>
      <c r="D450" s="6">
        <f>IF(Inputs!$B$26&lt;&gt;"Ready","FIX INPUTS",IF(A450&lt;=(Inputs!D$17-Inputs!$B$4)*12,Inputs!D$19,0))</f>
        <v>0</v>
      </c>
      <c r="E450" s="6">
        <f>IF(Inputs!$B$26&lt;&gt;"Ready","FIX INPUTS",IF(A450&lt;=(Inputs!D$17-Inputs!$B$4)*12,E449*(1+(((1+Inputs!D$21)*(1-Inputs!D$22))^(1/12)-1))+C450*Inputs!$B$11+D450,E449))</f>
        <v>0</v>
      </c>
      <c r="F450" s="6">
        <f>IF(Inputs!$B$26&lt;&gt;"Ready","FIX INPUTS",IF(A450&lt;=(Inputs!D$17-Inputs!$B$4)*12,F449*(1+(((1+Inputs!D$21)*(1-Inputs!D$22))^(1/12)-1))+C450*Inputs!$B$12,F449))</f>
        <v>0</v>
      </c>
      <c r="G450" s="6">
        <f>IF(Inputs!$B$26&lt;&gt;"Ready","FIX INPUTS",IF(A450&lt;=(Inputs!D$17-Inputs!$B$4)*12,G449*(1+(((1+Inputs!D$21)*(1-Inputs!D$22))^(1/12)-1))+C450*Inputs!$B$13,G449))</f>
        <v>0</v>
      </c>
      <c r="H450" s="6">
        <f>IF(Inputs!$B$26&lt;&gt;"Ready","FIX INPUTS",SUM(E450:G450))</f>
        <v>0</v>
      </c>
      <c r="I450" s="6">
        <f>IF(Inputs!$B$26&lt;&gt;"Ready","FIX INPUTS",H450/(1+Inputs!D$23)^(MIN(A450,(Inputs!D$17-Inputs!$B$4)*12)/12))</f>
        <v>0</v>
      </c>
      <c r="J450" s="6">
        <f>IF(Inputs!$B$26&lt;&gt;"Ready","FIX INPUTS",C450+J449)</f>
        <v>0</v>
      </c>
      <c r="K450" s="6">
        <f>IF(Inputs!$B$26&lt;&gt;"Ready","FIX INPUTS",D450+K449)</f>
        <v>0</v>
      </c>
    </row>
    <row r="451" spans="1:11" ht="27.95" customHeight="1" x14ac:dyDescent="0.25">
      <c r="A451" s="1">
        <v>446</v>
      </c>
      <c r="B451" s="1">
        <f>IF(Inputs!$B$26&lt;&gt;"Ready","FIX INPUTS",Inputs!$B$4+A451/12)</f>
        <v>77.166666666666657</v>
      </c>
      <c r="C451" s="6">
        <f>IF(Inputs!$B$26&lt;&gt;"Ready","FIX INPUTS",IF(A451&lt;=(Inputs!D$17-Inputs!$B$4)*12,Inputs!D$18*(1+Inputs!D$20)^INT((A451-1)/12),0))</f>
        <v>0</v>
      </c>
      <c r="D451" s="6">
        <f>IF(Inputs!$B$26&lt;&gt;"Ready","FIX INPUTS",IF(A451&lt;=(Inputs!D$17-Inputs!$B$4)*12,Inputs!D$19,0))</f>
        <v>0</v>
      </c>
      <c r="E451" s="6">
        <f>IF(Inputs!$B$26&lt;&gt;"Ready","FIX INPUTS",IF(A451&lt;=(Inputs!D$17-Inputs!$B$4)*12,E450*(1+(((1+Inputs!D$21)*(1-Inputs!D$22))^(1/12)-1))+C451*Inputs!$B$11+D451,E450))</f>
        <v>0</v>
      </c>
      <c r="F451" s="6">
        <f>IF(Inputs!$B$26&lt;&gt;"Ready","FIX INPUTS",IF(A451&lt;=(Inputs!D$17-Inputs!$B$4)*12,F450*(1+(((1+Inputs!D$21)*(1-Inputs!D$22))^(1/12)-1))+C451*Inputs!$B$12,F450))</f>
        <v>0</v>
      </c>
      <c r="G451" s="6">
        <f>IF(Inputs!$B$26&lt;&gt;"Ready","FIX INPUTS",IF(A451&lt;=(Inputs!D$17-Inputs!$B$4)*12,G450*(1+(((1+Inputs!D$21)*(1-Inputs!D$22))^(1/12)-1))+C451*Inputs!$B$13,G450))</f>
        <v>0</v>
      </c>
      <c r="H451" s="6">
        <f>IF(Inputs!$B$26&lt;&gt;"Ready","FIX INPUTS",SUM(E451:G451))</f>
        <v>0</v>
      </c>
      <c r="I451" s="6">
        <f>IF(Inputs!$B$26&lt;&gt;"Ready","FIX INPUTS",H451/(1+Inputs!D$23)^(MIN(A451,(Inputs!D$17-Inputs!$B$4)*12)/12))</f>
        <v>0</v>
      </c>
      <c r="J451" s="6">
        <f>IF(Inputs!$B$26&lt;&gt;"Ready","FIX INPUTS",C451+J450)</f>
        <v>0</v>
      </c>
      <c r="K451" s="6">
        <f>IF(Inputs!$B$26&lt;&gt;"Ready","FIX INPUTS",D451+K450)</f>
        <v>0</v>
      </c>
    </row>
    <row r="452" spans="1:11" ht="27.95" customHeight="1" x14ac:dyDescent="0.25">
      <c r="A452" s="1">
        <v>447</v>
      </c>
      <c r="B452" s="1">
        <f>IF(Inputs!$B$26&lt;&gt;"Ready","FIX INPUTS",Inputs!$B$4+A452/12)</f>
        <v>77.25</v>
      </c>
      <c r="C452" s="6">
        <f>IF(Inputs!$B$26&lt;&gt;"Ready","FIX INPUTS",IF(A452&lt;=(Inputs!D$17-Inputs!$B$4)*12,Inputs!D$18*(1+Inputs!D$20)^INT((A452-1)/12),0))</f>
        <v>0</v>
      </c>
      <c r="D452" s="6">
        <f>IF(Inputs!$B$26&lt;&gt;"Ready","FIX INPUTS",IF(A452&lt;=(Inputs!D$17-Inputs!$B$4)*12,Inputs!D$19,0))</f>
        <v>0</v>
      </c>
      <c r="E452" s="6">
        <f>IF(Inputs!$B$26&lt;&gt;"Ready","FIX INPUTS",IF(A452&lt;=(Inputs!D$17-Inputs!$B$4)*12,E451*(1+(((1+Inputs!D$21)*(1-Inputs!D$22))^(1/12)-1))+C452*Inputs!$B$11+D452,E451))</f>
        <v>0</v>
      </c>
      <c r="F452" s="6">
        <f>IF(Inputs!$B$26&lt;&gt;"Ready","FIX INPUTS",IF(A452&lt;=(Inputs!D$17-Inputs!$B$4)*12,F451*(1+(((1+Inputs!D$21)*(1-Inputs!D$22))^(1/12)-1))+C452*Inputs!$B$12,F451))</f>
        <v>0</v>
      </c>
      <c r="G452" s="6">
        <f>IF(Inputs!$B$26&lt;&gt;"Ready","FIX INPUTS",IF(A452&lt;=(Inputs!D$17-Inputs!$B$4)*12,G451*(1+(((1+Inputs!D$21)*(1-Inputs!D$22))^(1/12)-1))+C452*Inputs!$B$13,G451))</f>
        <v>0</v>
      </c>
      <c r="H452" s="6">
        <f>IF(Inputs!$B$26&lt;&gt;"Ready","FIX INPUTS",SUM(E452:G452))</f>
        <v>0</v>
      </c>
      <c r="I452" s="6">
        <f>IF(Inputs!$B$26&lt;&gt;"Ready","FIX INPUTS",H452/(1+Inputs!D$23)^(MIN(A452,(Inputs!D$17-Inputs!$B$4)*12)/12))</f>
        <v>0</v>
      </c>
      <c r="J452" s="6">
        <f>IF(Inputs!$B$26&lt;&gt;"Ready","FIX INPUTS",C452+J451)</f>
        <v>0</v>
      </c>
      <c r="K452" s="6">
        <f>IF(Inputs!$B$26&lt;&gt;"Ready","FIX INPUTS",D452+K451)</f>
        <v>0</v>
      </c>
    </row>
    <row r="453" spans="1:11" ht="27.95" customHeight="1" x14ac:dyDescent="0.25">
      <c r="A453" s="1">
        <v>448</v>
      </c>
      <c r="B453" s="1">
        <f>IF(Inputs!$B$26&lt;&gt;"Ready","FIX INPUTS",Inputs!$B$4+A453/12)</f>
        <v>77.333333333333343</v>
      </c>
      <c r="C453" s="6">
        <f>IF(Inputs!$B$26&lt;&gt;"Ready","FIX INPUTS",IF(A453&lt;=(Inputs!D$17-Inputs!$B$4)*12,Inputs!D$18*(1+Inputs!D$20)^INT((A453-1)/12),0))</f>
        <v>0</v>
      </c>
      <c r="D453" s="6">
        <f>IF(Inputs!$B$26&lt;&gt;"Ready","FIX INPUTS",IF(A453&lt;=(Inputs!D$17-Inputs!$B$4)*12,Inputs!D$19,0))</f>
        <v>0</v>
      </c>
      <c r="E453" s="6">
        <f>IF(Inputs!$B$26&lt;&gt;"Ready","FIX INPUTS",IF(A453&lt;=(Inputs!D$17-Inputs!$B$4)*12,E452*(1+(((1+Inputs!D$21)*(1-Inputs!D$22))^(1/12)-1))+C453*Inputs!$B$11+D453,E452))</f>
        <v>0</v>
      </c>
      <c r="F453" s="6">
        <f>IF(Inputs!$B$26&lt;&gt;"Ready","FIX INPUTS",IF(A453&lt;=(Inputs!D$17-Inputs!$B$4)*12,F452*(1+(((1+Inputs!D$21)*(1-Inputs!D$22))^(1/12)-1))+C453*Inputs!$B$12,F452))</f>
        <v>0</v>
      </c>
      <c r="G453" s="6">
        <f>IF(Inputs!$B$26&lt;&gt;"Ready","FIX INPUTS",IF(A453&lt;=(Inputs!D$17-Inputs!$B$4)*12,G452*(1+(((1+Inputs!D$21)*(1-Inputs!D$22))^(1/12)-1))+C453*Inputs!$B$13,G452))</f>
        <v>0</v>
      </c>
      <c r="H453" s="6">
        <f>IF(Inputs!$B$26&lt;&gt;"Ready","FIX INPUTS",SUM(E453:G453))</f>
        <v>0</v>
      </c>
      <c r="I453" s="6">
        <f>IF(Inputs!$B$26&lt;&gt;"Ready","FIX INPUTS",H453/(1+Inputs!D$23)^(MIN(A453,(Inputs!D$17-Inputs!$B$4)*12)/12))</f>
        <v>0</v>
      </c>
      <c r="J453" s="6">
        <f>IF(Inputs!$B$26&lt;&gt;"Ready","FIX INPUTS",C453+J452)</f>
        <v>0</v>
      </c>
      <c r="K453" s="6">
        <f>IF(Inputs!$B$26&lt;&gt;"Ready","FIX INPUTS",D453+K452)</f>
        <v>0</v>
      </c>
    </row>
    <row r="454" spans="1:11" ht="27.95" customHeight="1" x14ac:dyDescent="0.25">
      <c r="A454" s="1">
        <v>449</v>
      </c>
      <c r="B454" s="1">
        <f>IF(Inputs!$B$26&lt;&gt;"Ready","FIX INPUTS",Inputs!$B$4+A454/12)</f>
        <v>77.416666666666657</v>
      </c>
      <c r="C454" s="6">
        <f>IF(Inputs!$B$26&lt;&gt;"Ready","FIX INPUTS",IF(A454&lt;=(Inputs!D$17-Inputs!$B$4)*12,Inputs!D$18*(1+Inputs!D$20)^INT((A454-1)/12),0))</f>
        <v>0</v>
      </c>
      <c r="D454" s="6">
        <f>IF(Inputs!$B$26&lt;&gt;"Ready","FIX INPUTS",IF(A454&lt;=(Inputs!D$17-Inputs!$B$4)*12,Inputs!D$19,0))</f>
        <v>0</v>
      </c>
      <c r="E454" s="6">
        <f>IF(Inputs!$B$26&lt;&gt;"Ready","FIX INPUTS",IF(A454&lt;=(Inputs!D$17-Inputs!$B$4)*12,E453*(1+(((1+Inputs!D$21)*(1-Inputs!D$22))^(1/12)-1))+C454*Inputs!$B$11+D454,E453))</f>
        <v>0</v>
      </c>
      <c r="F454" s="6">
        <f>IF(Inputs!$B$26&lt;&gt;"Ready","FIX INPUTS",IF(A454&lt;=(Inputs!D$17-Inputs!$B$4)*12,F453*(1+(((1+Inputs!D$21)*(1-Inputs!D$22))^(1/12)-1))+C454*Inputs!$B$12,F453))</f>
        <v>0</v>
      </c>
      <c r="G454" s="6">
        <f>IF(Inputs!$B$26&lt;&gt;"Ready","FIX INPUTS",IF(A454&lt;=(Inputs!D$17-Inputs!$B$4)*12,G453*(1+(((1+Inputs!D$21)*(1-Inputs!D$22))^(1/12)-1))+C454*Inputs!$B$13,G453))</f>
        <v>0</v>
      </c>
      <c r="H454" s="6">
        <f>IF(Inputs!$B$26&lt;&gt;"Ready","FIX INPUTS",SUM(E454:G454))</f>
        <v>0</v>
      </c>
      <c r="I454" s="6">
        <f>IF(Inputs!$B$26&lt;&gt;"Ready","FIX INPUTS",H454/(1+Inputs!D$23)^(MIN(A454,(Inputs!D$17-Inputs!$B$4)*12)/12))</f>
        <v>0</v>
      </c>
      <c r="J454" s="6">
        <f>IF(Inputs!$B$26&lt;&gt;"Ready","FIX INPUTS",C454+J453)</f>
        <v>0</v>
      </c>
      <c r="K454" s="6">
        <f>IF(Inputs!$B$26&lt;&gt;"Ready","FIX INPUTS",D454+K453)</f>
        <v>0</v>
      </c>
    </row>
    <row r="455" spans="1:11" ht="27.95" customHeight="1" x14ac:dyDescent="0.25">
      <c r="A455" s="1">
        <v>450</v>
      </c>
      <c r="B455" s="1">
        <f>IF(Inputs!$B$26&lt;&gt;"Ready","FIX INPUTS",Inputs!$B$4+A455/12)</f>
        <v>77.5</v>
      </c>
      <c r="C455" s="6">
        <f>IF(Inputs!$B$26&lt;&gt;"Ready","FIX INPUTS",IF(A455&lt;=(Inputs!D$17-Inputs!$B$4)*12,Inputs!D$18*(1+Inputs!D$20)^INT((A455-1)/12),0))</f>
        <v>0</v>
      </c>
      <c r="D455" s="6">
        <f>IF(Inputs!$B$26&lt;&gt;"Ready","FIX INPUTS",IF(A455&lt;=(Inputs!D$17-Inputs!$B$4)*12,Inputs!D$19,0))</f>
        <v>0</v>
      </c>
      <c r="E455" s="6">
        <f>IF(Inputs!$B$26&lt;&gt;"Ready","FIX INPUTS",IF(A455&lt;=(Inputs!D$17-Inputs!$B$4)*12,E454*(1+(((1+Inputs!D$21)*(1-Inputs!D$22))^(1/12)-1))+C455*Inputs!$B$11+D455,E454))</f>
        <v>0</v>
      </c>
      <c r="F455" s="6">
        <f>IF(Inputs!$B$26&lt;&gt;"Ready","FIX INPUTS",IF(A455&lt;=(Inputs!D$17-Inputs!$B$4)*12,F454*(1+(((1+Inputs!D$21)*(1-Inputs!D$22))^(1/12)-1))+C455*Inputs!$B$12,F454))</f>
        <v>0</v>
      </c>
      <c r="G455" s="6">
        <f>IF(Inputs!$B$26&lt;&gt;"Ready","FIX INPUTS",IF(A455&lt;=(Inputs!D$17-Inputs!$B$4)*12,G454*(1+(((1+Inputs!D$21)*(1-Inputs!D$22))^(1/12)-1))+C455*Inputs!$B$13,G454))</f>
        <v>0</v>
      </c>
      <c r="H455" s="6">
        <f>IF(Inputs!$B$26&lt;&gt;"Ready","FIX INPUTS",SUM(E455:G455))</f>
        <v>0</v>
      </c>
      <c r="I455" s="6">
        <f>IF(Inputs!$B$26&lt;&gt;"Ready","FIX INPUTS",H455/(1+Inputs!D$23)^(MIN(A455,(Inputs!D$17-Inputs!$B$4)*12)/12))</f>
        <v>0</v>
      </c>
      <c r="J455" s="6">
        <f>IF(Inputs!$B$26&lt;&gt;"Ready","FIX INPUTS",C455+J454)</f>
        <v>0</v>
      </c>
      <c r="K455" s="6">
        <f>IF(Inputs!$B$26&lt;&gt;"Ready","FIX INPUTS",D455+K454)</f>
        <v>0</v>
      </c>
    </row>
    <row r="456" spans="1:11" ht="27.95" customHeight="1" x14ac:dyDescent="0.25">
      <c r="A456" s="1">
        <v>451</v>
      </c>
      <c r="B456" s="1">
        <f>IF(Inputs!$B$26&lt;&gt;"Ready","FIX INPUTS",Inputs!$B$4+A456/12)</f>
        <v>77.583333333333343</v>
      </c>
      <c r="C456" s="6">
        <f>IF(Inputs!$B$26&lt;&gt;"Ready","FIX INPUTS",IF(A456&lt;=(Inputs!D$17-Inputs!$B$4)*12,Inputs!D$18*(1+Inputs!D$20)^INT((A456-1)/12),0))</f>
        <v>0</v>
      </c>
      <c r="D456" s="6">
        <f>IF(Inputs!$B$26&lt;&gt;"Ready","FIX INPUTS",IF(A456&lt;=(Inputs!D$17-Inputs!$B$4)*12,Inputs!D$19,0))</f>
        <v>0</v>
      </c>
      <c r="E456" s="6">
        <f>IF(Inputs!$B$26&lt;&gt;"Ready","FIX INPUTS",IF(A456&lt;=(Inputs!D$17-Inputs!$B$4)*12,E455*(1+(((1+Inputs!D$21)*(1-Inputs!D$22))^(1/12)-1))+C456*Inputs!$B$11+D456,E455))</f>
        <v>0</v>
      </c>
      <c r="F456" s="6">
        <f>IF(Inputs!$B$26&lt;&gt;"Ready","FIX INPUTS",IF(A456&lt;=(Inputs!D$17-Inputs!$B$4)*12,F455*(1+(((1+Inputs!D$21)*(1-Inputs!D$22))^(1/12)-1))+C456*Inputs!$B$12,F455))</f>
        <v>0</v>
      </c>
      <c r="G456" s="6">
        <f>IF(Inputs!$B$26&lt;&gt;"Ready","FIX INPUTS",IF(A456&lt;=(Inputs!D$17-Inputs!$B$4)*12,G455*(1+(((1+Inputs!D$21)*(1-Inputs!D$22))^(1/12)-1))+C456*Inputs!$B$13,G455))</f>
        <v>0</v>
      </c>
      <c r="H456" s="6">
        <f>IF(Inputs!$B$26&lt;&gt;"Ready","FIX INPUTS",SUM(E456:G456))</f>
        <v>0</v>
      </c>
      <c r="I456" s="6">
        <f>IF(Inputs!$B$26&lt;&gt;"Ready","FIX INPUTS",H456/(1+Inputs!D$23)^(MIN(A456,(Inputs!D$17-Inputs!$B$4)*12)/12))</f>
        <v>0</v>
      </c>
      <c r="J456" s="6">
        <f>IF(Inputs!$B$26&lt;&gt;"Ready","FIX INPUTS",C456+J455)</f>
        <v>0</v>
      </c>
      <c r="K456" s="6">
        <f>IF(Inputs!$B$26&lt;&gt;"Ready","FIX INPUTS",D456+K455)</f>
        <v>0</v>
      </c>
    </row>
    <row r="457" spans="1:11" ht="27.95" customHeight="1" x14ac:dyDescent="0.25">
      <c r="A457" s="1">
        <v>452</v>
      </c>
      <c r="B457" s="1">
        <f>IF(Inputs!$B$26&lt;&gt;"Ready","FIX INPUTS",Inputs!$B$4+A457/12)</f>
        <v>77.666666666666657</v>
      </c>
      <c r="C457" s="6">
        <f>IF(Inputs!$B$26&lt;&gt;"Ready","FIX INPUTS",IF(A457&lt;=(Inputs!D$17-Inputs!$B$4)*12,Inputs!D$18*(1+Inputs!D$20)^INT((A457-1)/12),0))</f>
        <v>0</v>
      </c>
      <c r="D457" s="6">
        <f>IF(Inputs!$B$26&lt;&gt;"Ready","FIX INPUTS",IF(A457&lt;=(Inputs!D$17-Inputs!$B$4)*12,Inputs!D$19,0))</f>
        <v>0</v>
      </c>
      <c r="E457" s="6">
        <f>IF(Inputs!$B$26&lt;&gt;"Ready","FIX INPUTS",IF(A457&lt;=(Inputs!D$17-Inputs!$B$4)*12,E456*(1+(((1+Inputs!D$21)*(1-Inputs!D$22))^(1/12)-1))+C457*Inputs!$B$11+D457,E456))</f>
        <v>0</v>
      </c>
      <c r="F457" s="6">
        <f>IF(Inputs!$B$26&lt;&gt;"Ready","FIX INPUTS",IF(A457&lt;=(Inputs!D$17-Inputs!$B$4)*12,F456*(1+(((1+Inputs!D$21)*(1-Inputs!D$22))^(1/12)-1))+C457*Inputs!$B$12,F456))</f>
        <v>0</v>
      </c>
      <c r="G457" s="6">
        <f>IF(Inputs!$B$26&lt;&gt;"Ready","FIX INPUTS",IF(A457&lt;=(Inputs!D$17-Inputs!$B$4)*12,G456*(1+(((1+Inputs!D$21)*(1-Inputs!D$22))^(1/12)-1))+C457*Inputs!$B$13,G456))</f>
        <v>0</v>
      </c>
      <c r="H457" s="6">
        <f>IF(Inputs!$B$26&lt;&gt;"Ready","FIX INPUTS",SUM(E457:G457))</f>
        <v>0</v>
      </c>
      <c r="I457" s="6">
        <f>IF(Inputs!$B$26&lt;&gt;"Ready","FIX INPUTS",H457/(1+Inputs!D$23)^(MIN(A457,(Inputs!D$17-Inputs!$B$4)*12)/12))</f>
        <v>0</v>
      </c>
      <c r="J457" s="6">
        <f>IF(Inputs!$B$26&lt;&gt;"Ready","FIX INPUTS",C457+J456)</f>
        <v>0</v>
      </c>
      <c r="K457" s="6">
        <f>IF(Inputs!$B$26&lt;&gt;"Ready","FIX INPUTS",D457+K456)</f>
        <v>0</v>
      </c>
    </row>
    <row r="458" spans="1:11" ht="27.95" customHeight="1" x14ac:dyDescent="0.25">
      <c r="A458" s="1">
        <v>453</v>
      </c>
      <c r="B458" s="1">
        <f>IF(Inputs!$B$26&lt;&gt;"Ready","FIX INPUTS",Inputs!$B$4+A458/12)</f>
        <v>77.75</v>
      </c>
      <c r="C458" s="6">
        <f>IF(Inputs!$B$26&lt;&gt;"Ready","FIX INPUTS",IF(A458&lt;=(Inputs!D$17-Inputs!$B$4)*12,Inputs!D$18*(1+Inputs!D$20)^INT((A458-1)/12),0))</f>
        <v>0</v>
      </c>
      <c r="D458" s="6">
        <f>IF(Inputs!$B$26&lt;&gt;"Ready","FIX INPUTS",IF(A458&lt;=(Inputs!D$17-Inputs!$B$4)*12,Inputs!D$19,0))</f>
        <v>0</v>
      </c>
      <c r="E458" s="6">
        <f>IF(Inputs!$B$26&lt;&gt;"Ready","FIX INPUTS",IF(A458&lt;=(Inputs!D$17-Inputs!$B$4)*12,E457*(1+(((1+Inputs!D$21)*(1-Inputs!D$22))^(1/12)-1))+C458*Inputs!$B$11+D458,E457))</f>
        <v>0</v>
      </c>
      <c r="F458" s="6">
        <f>IF(Inputs!$B$26&lt;&gt;"Ready","FIX INPUTS",IF(A458&lt;=(Inputs!D$17-Inputs!$B$4)*12,F457*(1+(((1+Inputs!D$21)*(1-Inputs!D$22))^(1/12)-1))+C458*Inputs!$B$12,F457))</f>
        <v>0</v>
      </c>
      <c r="G458" s="6">
        <f>IF(Inputs!$B$26&lt;&gt;"Ready","FIX INPUTS",IF(A458&lt;=(Inputs!D$17-Inputs!$B$4)*12,G457*(1+(((1+Inputs!D$21)*(1-Inputs!D$22))^(1/12)-1))+C458*Inputs!$B$13,G457))</f>
        <v>0</v>
      </c>
      <c r="H458" s="6">
        <f>IF(Inputs!$B$26&lt;&gt;"Ready","FIX INPUTS",SUM(E458:G458))</f>
        <v>0</v>
      </c>
      <c r="I458" s="6">
        <f>IF(Inputs!$B$26&lt;&gt;"Ready","FIX INPUTS",H458/(1+Inputs!D$23)^(MIN(A458,(Inputs!D$17-Inputs!$B$4)*12)/12))</f>
        <v>0</v>
      </c>
      <c r="J458" s="6">
        <f>IF(Inputs!$B$26&lt;&gt;"Ready","FIX INPUTS",C458+J457)</f>
        <v>0</v>
      </c>
      <c r="K458" s="6">
        <f>IF(Inputs!$B$26&lt;&gt;"Ready","FIX INPUTS",D458+K457)</f>
        <v>0</v>
      </c>
    </row>
    <row r="459" spans="1:11" ht="27.95" customHeight="1" x14ac:dyDescent="0.25">
      <c r="A459" s="1">
        <v>454</v>
      </c>
      <c r="B459" s="1">
        <f>IF(Inputs!$B$26&lt;&gt;"Ready","FIX INPUTS",Inputs!$B$4+A459/12)</f>
        <v>77.833333333333343</v>
      </c>
      <c r="C459" s="6">
        <f>IF(Inputs!$B$26&lt;&gt;"Ready","FIX INPUTS",IF(A459&lt;=(Inputs!D$17-Inputs!$B$4)*12,Inputs!D$18*(1+Inputs!D$20)^INT((A459-1)/12),0))</f>
        <v>0</v>
      </c>
      <c r="D459" s="6">
        <f>IF(Inputs!$B$26&lt;&gt;"Ready","FIX INPUTS",IF(A459&lt;=(Inputs!D$17-Inputs!$B$4)*12,Inputs!D$19,0))</f>
        <v>0</v>
      </c>
      <c r="E459" s="6">
        <f>IF(Inputs!$B$26&lt;&gt;"Ready","FIX INPUTS",IF(A459&lt;=(Inputs!D$17-Inputs!$B$4)*12,E458*(1+(((1+Inputs!D$21)*(1-Inputs!D$22))^(1/12)-1))+C459*Inputs!$B$11+D459,E458))</f>
        <v>0</v>
      </c>
      <c r="F459" s="6">
        <f>IF(Inputs!$B$26&lt;&gt;"Ready","FIX INPUTS",IF(A459&lt;=(Inputs!D$17-Inputs!$B$4)*12,F458*(1+(((1+Inputs!D$21)*(1-Inputs!D$22))^(1/12)-1))+C459*Inputs!$B$12,F458))</f>
        <v>0</v>
      </c>
      <c r="G459" s="6">
        <f>IF(Inputs!$B$26&lt;&gt;"Ready","FIX INPUTS",IF(A459&lt;=(Inputs!D$17-Inputs!$B$4)*12,G458*(1+(((1+Inputs!D$21)*(1-Inputs!D$22))^(1/12)-1))+C459*Inputs!$B$13,G458))</f>
        <v>0</v>
      </c>
      <c r="H459" s="6">
        <f>IF(Inputs!$B$26&lt;&gt;"Ready","FIX INPUTS",SUM(E459:G459))</f>
        <v>0</v>
      </c>
      <c r="I459" s="6">
        <f>IF(Inputs!$B$26&lt;&gt;"Ready","FIX INPUTS",H459/(1+Inputs!D$23)^(MIN(A459,(Inputs!D$17-Inputs!$B$4)*12)/12))</f>
        <v>0</v>
      </c>
      <c r="J459" s="6">
        <f>IF(Inputs!$B$26&lt;&gt;"Ready","FIX INPUTS",C459+J458)</f>
        <v>0</v>
      </c>
      <c r="K459" s="6">
        <f>IF(Inputs!$B$26&lt;&gt;"Ready","FIX INPUTS",D459+K458)</f>
        <v>0</v>
      </c>
    </row>
    <row r="460" spans="1:11" ht="27.95" customHeight="1" x14ac:dyDescent="0.25">
      <c r="A460" s="1">
        <v>455</v>
      </c>
      <c r="B460" s="1">
        <f>IF(Inputs!$B$26&lt;&gt;"Ready","FIX INPUTS",Inputs!$B$4+A460/12)</f>
        <v>77.916666666666657</v>
      </c>
      <c r="C460" s="6">
        <f>IF(Inputs!$B$26&lt;&gt;"Ready","FIX INPUTS",IF(A460&lt;=(Inputs!D$17-Inputs!$B$4)*12,Inputs!D$18*(1+Inputs!D$20)^INT((A460-1)/12),0))</f>
        <v>0</v>
      </c>
      <c r="D460" s="6">
        <f>IF(Inputs!$B$26&lt;&gt;"Ready","FIX INPUTS",IF(A460&lt;=(Inputs!D$17-Inputs!$B$4)*12,Inputs!D$19,0))</f>
        <v>0</v>
      </c>
      <c r="E460" s="6">
        <f>IF(Inputs!$B$26&lt;&gt;"Ready","FIX INPUTS",IF(A460&lt;=(Inputs!D$17-Inputs!$B$4)*12,E459*(1+(((1+Inputs!D$21)*(1-Inputs!D$22))^(1/12)-1))+C460*Inputs!$B$11+D460,E459))</f>
        <v>0</v>
      </c>
      <c r="F460" s="6">
        <f>IF(Inputs!$B$26&lt;&gt;"Ready","FIX INPUTS",IF(A460&lt;=(Inputs!D$17-Inputs!$B$4)*12,F459*(1+(((1+Inputs!D$21)*(1-Inputs!D$22))^(1/12)-1))+C460*Inputs!$B$12,F459))</f>
        <v>0</v>
      </c>
      <c r="G460" s="6">
        <f>IF(Inputs!$B$26&lt;&gt;"Ready","FIX INPUTS",IF(A460&lt;=(Inputs!D$17-Inputs!$B$4)*12,G459*(1+(((1+Inputs!D$21)*(1-Inputs!D$22))^(1/12)-1))+C460*Inputs!$B$13,G459))</f>
        <v>0</v>
      </c>
      <c r="H460" s="6">
        <f>IF(Inputs!$B$26&lt;&gt;"Ready","FIX INPUTS",SUM(E460:G460))</f>
        <v>0</v>
      </c>
      <c r="I460" s="6">
        <f>IF(Inputs!$B$26&lt;&gt;"Ready","FIX INPUTS",H460/(1+Inputs!D$23)^(MIN(A460,(Inputs!D$17-Inputs!$B$4)*12)/12))</f>
        <v>0</v>
      </c>
      <c r="J460" s="6">
        <f>IF(Inputs!$B$26&lt;&gt;"Ready","FIX INPUTS",C460+J459)</f>
        <v>0</v>
      </c>
      <c r="K460" s="6">
        <f>IF(Inputs!$B$26&lt;&gt;"Ready","FIX INPUTS",D460+K459)</f>
        <v>0</v>
      </c>
    </row>
    <row r="461" spans="1:11" ht="27.95" customHeight="1" x14ac:dyDescent="0.25">
      <c r="A461" s="1">
        <v>456</v>
      </c>
      <c r="B461" s="1">
        <f>IF(Inputs!$B$26&lt;&gt;"Ready","FIX INPUTS",Inputs!$B$4+A461/12)</f>
        <v>78</v>
      </c>
      <c r="C461" s="6">
        <f>IF(Inputs!$B$26&lt;&gt;"Ready","FIX INPUTS",IF(A461&lt;=(Inputs!D$17-Inputs!$B$4)*12,Inputs!D$18*(1+Inputs!D$20)^INT((A461-1)/12),0))</f>
        <v>0</v>
      </c>
      <c r="D461" s="6">
        <f>IF(Inputs!$B$26&lt;&gt;"Ready","FIX INPUTS",IF(A461&lt;=(Inputs!D$17-Inputs!$B$4)*12,Inputs!D$19,0))</f>
        <v>0</v>
      </c>
      <c r="E461" s="6">
        <f>IF(Inputs!$B$26&lt;&gt;"Ready","FIX INPUTS",IF(A461&lt;=(Inputs!D$17-Inputs!$B$4)*12,E460*(1+(((1+Inputs!D$21)*(1-Inputs!D$22))^(1/12)-1))+C461*Inputs!$B$11+D461,E460))</f>
        <v>0</v>
      </c>
      <c r="F461" s="6">
        <f>IF(Inputs!$B$26&lt;&gt;"Ready","FIX INPUTS",IF(A461&lt;=(Inputs!D$17-Inputs!$B$4)*12,F460*(1+(((1+Inputs!D$21)*(1-Inputs!D$22))^(1/12)-1))+C461*Inputs!$B$12,F460))</f>
        <v>0</v>
      </c>
      <c r="G461" s="6">
        <f>IF(Inputs!$B$26&lt;&gt;"Ready","FIX INPUTS",IF(A461&lt;=(Inputs!D$17-Inputs!$B$4)*12,G460*(1+(((1+Inputs!D$21)*(1-Inputs!D$22))^(1/12)-1))+C461*Inputs!$B$13,G460))</f>
        <v>0</v>
      </c>
      <c r="H461" s="6">
        <f>IF(Inputs!$B$26&lt;&gt;"Ready","FIX INPUTS",SUM(E461:G461))</f>
        <v>0</v>
      </c>
      <c r="I461" s="6">
        <f>IF(Inputs!$B$26&lt;&gt;"Ready","FIX INPUTS",H461/(1+Inputs!D$23)^(MIN(A461,(Inputs!D$17-Inputs!$B$4)*12)/12))</f>
        <v>0</v>
      </c>
      <c r="J461" s="6">
        <f>IF(Inputs!$B$26&lt;&gt;"Ready","FIX INPUTS",C461+J460)</f>
        <v>0</v>
      </c>
      <c r="K461" s="6">
        <f>IF(Inputs!$B$26&lt;&gt;"Ready","FIX INPUTS",D461+K460)</f>
        <v>0</v>
      </c>
    </row>
    <row r="462" spans="1:11" ht="27.95" customHeight="1" x14ac:dyDescent="0.25">
      <c r="A462" s="1">
        <v>457</v>
      </c>
      <c r="B462" s="1">
        <f>IF(Inputs!$B$26&lt;&gt;"Ready","FIX INPUTS",Inputs!$B$4+A462/12)</f>
        <v>78.083333333333343</v>
      </c>
      <c r="C462" s="6">
        <f>IF(Inputs!$B$26&lt;&gt;"Ready","FIX INPUTS",IF(A462&lt;=(Inputs!D$17-Inputs!$B$4)*12,Inputs!D$18*(1+Inputs!D$20)^INT((A462-1)/12),0))</f>
        <v>0</v>
      </c>
      <c r="D462" s="6">
        <f>IF(Inputs!$B$26&lt;&gt;"Ready","FIX INPUTS",IF(A462&lt;=(Inputs!D$17-Inputs!$B$4)*12,Inputs!D$19,0))</f>
        <v>0</v>
      </c>
      <c r="E462" s="6">
        <f>IF(Inputs!$B$26&lt;&gt;"Ready","FIX INPUTS",IF(A462&lt;=(Inputs!D$17-Inputs!$B$4)*12,E461*(1+(((1+Inputs!D$21)*(1-Inputs!D$22))^(1/12)-1))+C462*Inputs!$B$11+D462,E461))</f>
        <v>0</v>
      </c>
      <c r="F462" s="6">
        <f>IF(Inputs!$B$26&lt;&gt;"Ready","FIX INPUTS",IF(A462&lt;=(Inputs!D$17-Inputs!$B$4)*12,F461*(1+(((1+Inputs!D$21)*(1-Inputs!D$22))^(1/12)-1))+C462*Inputs!$B$12,F461))</f>
        <v>0</v>
      </c>
      <c r="G462" s="6">
        <f>IF(Inputs!$B$26&lt;&gt;"Ready","FIX INPUTS",IF(A462&lt;=(Inputs!D$17-Inputs!$B$4)*12,G461*(1+(((1+Inputs!D$21)*(1-Inputs!D$22))^(1/12)-1))+C462*Inputs!$B$13,G461))</f>
        <v>0</v>
      </c>
      <c r="H462" s="6">
        <f>IF(Inputs!$B$26&lt;&gt;"Ready","FIX INPUTS",SUM(E462:G462))</f>
        <v>0</v>
      </c>
      <c r="I462" s="6">
        <f>IF(Inputs!$B$26&lt;&gt;"Ready","FIX INPUTS",H462/(1+Inputs!D$23)^(MIN(A462,(Inputs!D$17-Inputs!$B$4)*12)/12))</f>
        <v>0</v>
      </c>
      <c r="J462" s="6">
        <f>IF(Inputs!$B$26&lt;&gt;"Ready","FIX INPUTS",C462+J461)</f>
        <v>0</v>
      </c>
      <c r="K462" s="6">
        <f>IF(Inputs!$B$26&lt;&gt;"Ready","FIX INPUTS",D462+K461)</f>
        <v>0</v>
      </c>
    </row>
    <row r="463" spans="1:11" ht="27.95" customHeight="1" x14ac:dyDescent="0.25">
      <c r="A463" s="1">
        <v>458</v>
      </c>
      <c r="B463" s="1">
        <f>IF(Inputs!$B$26&lt;&gt;"Ready","FIX INPUTS",Inputs!$B$4+A463/12)</f>
        <v>78.166666666666657</v>
      </c>
      <c r="C463" s="6">
        <f>IF(Inputs!$B$26&lt;&gt;"Ready","FIX INPUTS",IF(A463&lt;=(Inputs!D$17-Inputs!$B$4)*12,Inputs!D$18*(1+Inputs!D$20)^INT((A463-1)/12),0))</f>
        <v>0</v>
      </c>
      <c r="D463" s="6">
        <f>IF(Inputs!$B$26&lt;&gt;"Ready","FIX INPUTS",IF(A463&lt;=(Inputs!D$17-Inputs!$B$4)*12,Inputs!D$19,0))</f>
        <v>0</v>
      </c>
      <c r="E463" s="6">
        <f>IF(Inputs!$B$26&lt;&gt;"Ready","FIX INPUTS",IF(A463&lt;=(Inputs!D$17-Inputs!$B$4)*12,E462*(1+(((1+Inputs!D$21)*(1-Inputs!D$22))^(1/12)-1))+C463*Inputs!$B$11+D463,E462))</f>
        <v>0</v>
      </c>
      <c r="F463" s="6">
        <f>IF(Inputs!$B$26&lt;&gt;"Ready","FIX INPUTS",IF(A463&lt;=(Inputs!D$17-Inputs!$B$4)*12,F462*(1+(((1+Inputs!D$21)*(1-Inputs!D$22))^(1/12)-1))+C463*Inputs!$B$12,F462))</f>
        <v>0</v>
      </c>
      <c r="G463" s="6">
        <f>IF(Inputs!$B$26&lt;&gt;"Ready","FIX INPUTS",IF(A463&lt;=(Inputs!D$17-Inputs!$B$4)*12,G462*(1+(((1+Inputs!D$21)*(1-Inputs!D$22))^(1/12)-1))+C463*Inputs!$B$13,G462))</f>
        <v>0</v>
      </c>
      <c r="H463" s="6">
        <f>IF(Inputs!$B$26&lt;&gt;"Ready","FIX INPUTS",SUM(E463:G463))</f>
        <v>0</v>
      </c>
      <c r="I463" s="6">
        <f>IF(Inputs!$B$26&lt;&gt;"Ready","FIX INPUTS",H463/(1+Inputs!D$23)^(MIN(A463,(Inputs!D$17-Inputs!$B$4)*12)/12))</f>
        <v>0</v>
      </c>
      <c r="J463" s="6">
        <f>IF(Inputs!$B$26&lt;&gt;"Ready","FIX INPUTS",C463+J462)</f>
        <v>0</v>
      </c>
      <c r="K463" s="6">
        <f>IF(Inputs!$B$26&lt;&gt;"Ready","FIX INPUTS",D463+K462)</f>
        <v>0</v>
      </c>
    </row>
    <row r="464" spans="1:11" ht="27.95" customHeight="1" x14ac:dyDescent="0.25">
      <c r="A464" s="1">
        <v>459</v>
      </c>
      <c r="B464" s="1">
        <f>IF(Inputs!$B$26&lt;&gt;"Ready","FIX INPUTS",Inputs!$B$4+A464/12)</f>
        <v>78.25</v>
      </c>
      <c r="C464" s="6">
        <f>IF(Inputs!$B$26&lt;&gt;"Ready","FIX INPUTS",IF(A464&lt;=(Inputs!D$17-Inputs!$B$4)*12,Inputs!D$18*(1+Inputs!D$20)^INT((A464-1)/12),0))</f>
        <v>0</v>
      </c>
      <c r="D464" s="6">
        <f>IF(Inputs!$B$26&lt;&gt;"Ready","FIX INPUTS",IF(A464&lt;=(Inputs!D$17-Inputs!$B$4)*12,Inputs!D$19,0))</f>
        <v>0</v>
      </c>
      <c r="E464" s="6">
        <f>IF(Inputs!$B$26&lt;&gt;"Ready","FIX INPUTS",IF(A464&lt;=(Inputs!D$17-Inputs!$B$4)*12,E463*(1+(((1+Inputs!D$21)*(1-Inputs!D$22))^(1/12)-1))+C464*Inputs!$B$11+D464,E463))</f>
        <v>0</v>
      </c>
      <c r="F464" s="6">
        <f>IF(Inputs!$B$26&lt;&gt;"Ready","FIX INPUTS",IF(A464&lt;=(Inputs!D$17-Inputs!$B$4)*12,F463*(1+(((1+Inputs!D$21)*(1-Inputs!D$22))^(1/12)-1))+C464*Inputs!$B$12,F463))</f>
        <v>0</v>
      </c>
      <c r="G464" s="6">
        <f>IF(Inputs!$B$26&lt;&gt;"Ready","FIX INPUTS",IF(A464&lt;=(Inputs!D$17-Inputs!$B$4)*12,G463*(1+(((1+Inputs!D$21)*(1-Inputs!D$22))^(1/12)-1))+C464*Inputs!$B$13,G463))</f>
        <v>0</v>
      </c>
      <c r="H464" s="6">
        <f>IF(Inputs!$B$26&lt;&gt;"Ready","FIX INPUTS",SUM(E464:G464))</f>
        <v>0</v>
      </c>
      <c r="I464" s="6">
        <f>IF(Inputs!$B$26&lt;&gt;"Ready","FIX INPUTS",H464/(1+Inputs!D$23)^(MIN(A464,(Inputs!D$17-Inputs!$B$4)*12)/12))</f>
        <v>0</v>
      </c>
      <c r="J464" s="6">
        <f>IF(Inputs!$B$26&lt;&gt;"Ready","FIX INPUTS",C464+J463)</f>
        <v>0</v>
      </c>
      <c r="K464" s="6">
        <f>IF(Inputs!$B$26&lt;&gt;"Ready","FIX INPUTS",D464+K463)</f>
        <v>0</v>
      </c>
    </row>
    <row r="465" spans="1:11" ht="27.95" customHeight="1" x14ac:dyDescent="0.25">
      <c r="A465" s="1">
        <v>460</v>
      </c>
      <c r="B465" s="1">
        <f>IF(Inputs!$B$26&lt;&gt;"Ready","FIX INPUTS",Inputs!$B$4+A465/12)</f>
        <v>78.333333333333343</v>
      </c>
      <c r="C465" s="6">
        <f>IF(Inputs!$B$26&lt;&gt;"Ready","FIX INPUTS",IF(A465&lt;=(Inputs!D$17-Inputs!$B$4)*12,Inputs!D$18*(1+Inputs!D$20)^INT((A465-1)/12),0))</f>
        <v>0</v>
      </c>
      <c r="D465" s="6">
        <f>IF(Inputs!$B$26&lt;&gt;"Ready","FIX INPUTS",IF(A465&lt;=(Inputs!D$17-Inputs!$B$4)*12,Inputs!D$19,0))</f>
        <v>0</v>
      </c>
      <c r="E465" s="6">
        <f>IF(Inputs!$B$26&lt;&gt;"Ready","FIX INPUTS",IF(A465&lt;=(Inputs!D$17-Inputs!$B$4)*12,E464*(1+(((1+Inputs!D$21)*(1-Inputs!D$22))^(1/12)-1))+C465*Inputs!$B$11+D465,E464))</f>
        <v>0</v>
      </c>
      <c r="F465" s="6">
        <f>IF(Inputs!$B$26&lt;&gt;"Ready","FIX INPUTS",IF(A465&lt;=(Inputs!D$17-Inputs!$B$4)*12,F464*(1+(((1+Inputs!D$21)*(1-Inputs!D$22))^(1/12)-1))+C465*Inputs!$B$12,F464))</f>
        <v>0</v>
      </c>
      <c r="G465" s="6">
        <f>IF(Inputs!$B$26&lt;&gt;"Ready","FIX INPUTS",IF(A465&lt;=(Inputs!D$17-Inputs!$B$4)*12,G464*(1+(((1+Inputs!D$21)*(1-Inputs!D$22))^(1/12)-1))+C465*Inputs!$B$13,G464))</f>
        <v>0</v>
      </c>
      <c r="H465" s="6">
        <f>IF(Inputs!$B$26&lt;&gt;"Ready","FIX INPUTS",SUM(E465:G465))</f>
        <v>0</v>
      </c>
      <c r="I465" s="6">
        <f>IF(Inputs!$B$26&lt;&gt;"Ready","FIX INPUTS",H465/(1+Inputs!D$23)^(MIN(A465,(Inputs!D$17-Inputs!$B$4)*12)/12))</f>
        <v>0</v>
      </c>
      <c r="J465" s="6">
        <f>IF(Inputs!$B$26&lt;&gt;"Ready","FIX INPUTS",C465+J464)</f>
        <v>0</v>
      </c>
      <c r="K465" s="6">
        <f>IF(Inputs!$B$26&lt;&gt;"Ready","FIX INPUTS",D465+K464)</f>
        <v>0</v>
      </c>
    </row>
    <row r="466" spans="1:11" ht="27.95" customHeight="1" x14ac:dyDescent="0.25">
      <c r="A466" s="1">
        <v>461</v>
      </c>
      <c r="B466" s="1">
        <f>IF(Inputs!$B$26&lt;&gt;"Ready","FIX INPUTS",Inputs!$B$4+A466/12)</f>
        <v>78.416666666666657</v>
      </c>
      <c r="C466" s="6">
        <f>IF(Inputs!$B$26&lt;&gt;"Ready","FIX INPUTS",IF(A466&lt;=(Inputs!D$17-Inputs!$B$4)*12,Inputs!D$18*(1+Inputs!D$20)^INT((A466-1)/12),0))</f>
        <v>0</v>
      </c>
      <c r="D466" s="6">
        <f>IF(Inputs!$B$26&lt;&gt;"Ready","FIX INPUTS",IF(A466&lt;=(Inputs!D$17-Inputs!$B$4)*12,Inputs!D$19,0))</f>
        <v>0</v>
      </c>
      <c r="E466" s="6">
        <f>IF(Inputs!$B$26&lt;&gt;"Ready","FIX INPUTS",IF(A466&lt;=(Inputs!D$17-Inputs!$B$4)*12,E465*(1+(((1+Inputs!D$21)*(1-Inputs!D$22))^(1/12)-1))+C466*Inputs!$B$11+D466,E465))</f>
        <v>0</v>
      </c>
      <c r="F466" s="6">
        <f>IF(Inputs!$B$26&lt;&gt;"Ready","FIX INPUTS",IF(A466&lt;=(Inputs!D$17-Inputs!$B$4)*12,F465*(1+(((1+Inputs!D$21)*(1-Inputs!D$22))^(1/12)-1))+C466*Inputs!$B$12,F465))</f>
        <v>0</v>
      </c>
      <c r="G466" s="6">
        <f>IF(Inputs!$B$26&lt;&gt;"Ready","FIX INPUTS",IF(A466&lt;=(Inputs!D$17-Inputs!$B$4)*12,G465*(1+(((1+Inputs!D$21)*(1-Inputs!D$22))^(1/12)-1))+C466*Inputs!$B$13,G465))</f>
        <v>0</v>
      </c>
      <c r="H466" s="6">
        <f>IF(Inputs!$B$26&lt;&gt;"Ready","FIX INPUTS",SUM(E466:G466))</f>
        <v>0</v>
      </c>
      <c r="I466" s="6">
        <f>IF(Inputs!$B$26&lt;&gt;"Ready","FIX INPUTS",H466/(1+Inputs!D$23)^(MIN(A466,(Inputs!D$17-Inputs!$B$4)*12)/12))</f>
        <v>0</v>
      </c>
      <c r="J466" s="6">
        <f>IF(Inputs!$B$26&lt;&gt;"Ready","FIX INPUTS",C466+J465)</f>
        <v>0</v>
      </c>
      <c r="K466" s="6">
        <f>IF(Inputs!$B$26&lt;&gt;"Ready","FIX INPUTS",D466+K465)</f>
        <v>0</v>
      </c>
    </row>
    <row r="467" spans="1:11" ht="27.95" customHeight="1" x14ac:dyDescent="0.25">
      <c r="A467" s="1">
        <v>462</v>
      </c>
      <c r="B467" s="1">
        <f>IF(Inputs!$B$26&lt;&gt;"Ready","FIX INPUTS",Inputs!$B$4+A467/12)</f>
        <v>78.5</v>
      </c>
      <c r="C467" s="6">
        <f>IF(Inputs!$B$26&lt;&gt;"Ready","FIX INPUTS",IF(A467&lt;=(Inputs!D$17-Inputs!$B$4)*12,Inputs!D$18*(1+Inputs!D$20)^INT((A467-1)/12),0))</f>
        <v>0</v>
      </c>
      <c r="D467" s="6">
        <f>IF(Inputs!$B$26&lt;&gt;"Ready","FIX INPUTS",IF(A467&lt;=(Inputs!D$17-Inputs!$B$4)*12,Inputs!D$19,0))</f>
        <v>0</v>
      </c>
      <c r="E467" s="6">
        <f>IF(Inputs!$B$26&lt;&gt;"Ready","FIX INPUTS",IF(A467&lt;=(Inputs!D$17-Inputs!$B$4)*12,E466*(1+(((1+Inputs!D$21)*(1-Inputs!D$22))^(1/12)-1))+C467*Inputs!$B$11+D467,E466))</f>
        <v>0</v>
      </c>
      <c r="F467" s="6">
        <f>IF(Inputs!$B$26&lt;&gt;"Ready","FIX INPUTS",IF(A467&lt;=(Inputs!D$17-Inputs!$B$4)*12,F466*(1+(((1+Inputs!D$21)*(1-Inputs!D$22))^(1/12)-1))+C467*Inputs!$B$12,F466))</f>
        <v>0</v>
      </c>
      <c r="G467" s="6">
        <f>IF(Inputs!$B$26&lt;&gt;"Ready","FIX INPUTS",IF(A467&lt;=(Inputs!D$17-Inputs!$B$4)*12,G466*(1+(((1+Inputs!D$21)*(1-Inputs!D$22))^(1/12)-1))+C467*Inputs!$B$13,G466))</f>
        <v>0</v>
      </c>
      <c r="H467" s="6">
        <f>IF(Inputs!$B$26&lt;&gt;"Ready","FIX INPUTS",SUM(E467:G467))</f>
        <v>0</v>
      </c>
      <c r="I467" s="6">
        <f>IF(Inputs!$B$26&lt;&gt;"Ready","FIX INPUTS",H467/(1+Inputs!D$23)^(MIN(A467,(Inputs!D$17-Inputs!$B$4)*12)/12))</f>
        <v>0</v>
      </c>
      <c r="J467" s="6">
        <f>IF(Inputs!$B$26&lt;&gt;"Ready","FIX INPUTS",C467+J466)</f>
        <v>0</v>
      </c>
      <c r="K467" s="6">
        <f>IF(Inputs!$B$26&lt;&gt;"Ready","FIX INPUTS",D467+K466)</f>
        <v>0</v>
      </c>
    </row>
    <row r="468" spans="1:11" ht="27.95" customHeight="1" x14ac:dyDescent="0.25">
      <c r="A468" s="1">
        <v>463</v>
      </c>
      <c r="B468" s="1">
        <f>IF(Inputs!$B$26&lt;&gt;"Ready","FIX INPUTS",Inputs!$B$4+A468/12)</f>
        <v>78.583333333333343</v>
      </c>
      <c r="C468" s="6">
        <f>IF(Inputs!$B$26&lt;&gt;"Ready","FIX INPUTS",IF(A468&lt;=(Inputs!D$17-Inputs!$B$4)*12,Inputs!D$18*(1+Inputs!D$20)^INT((A468-1)/12),0))</f>
        <v>0</v>
      </c>
      <c r="D468" s="6">
        <f>IF(Inputs!$B$26&lt;&gt;"Ready","FIX INPUTS",IF(A468&lt;=(Inputs!D$17-Inputs!$B$4)*12,Inputs!D$19,0))</f>
        <v>0</v>
      </c>
      <c r="E468" s="6">
        <f>IF(Inputs!$B$26&lt;&gt;"Ready","FIX INPUTS",IF(A468&lt;=(Inputs!D$17-Inputs!$B$4)*12,E467*(1+(((1+Inputs!D$21)*(1-Inputs!D$22))^(1/12)-1))+C468*Inputs!$B$11+D468,E467))</f>
        <v>0</v>
      </c>
      <c r="F468" s="6">
        <f>IF(Inputs!$B$26&lt;&gt;"Ready","FIX INPUTS",IF(A468&lt;=(Inputs!D$17-Inputs!$B$4)*12,F467*(1+(((1+Inputs!D$21)*(1-Inputs!D$22))^(1/12)-1))+C468*Inputs!$B$12,F467))</f>
        <v>0</v>
      </c>
      <c r="G468" s="6">
        <f>IF(Inputs!$B$26&lt;&gt;"Ready","FIX INPUTS",IF(A468&lt;=(Inputs!D$17-Inputs!$B$4)*12,G467*(1+(((1+Inputs!D$21)*(1-Inputs!D$22))^(1/12)-1))+C468*Inputs!$B$13,G467))</f>
        <v>0</v>
      </c>
      <c r="H468" s="6">
        <f>IF(Inputs!$B$26&lt;&gt;"Ready","FIX INPUTS",SUM(E468:G468))</f>
        <v>0</v>
      </c>
      <c r="I468" s="6">
        <f>IF(Inputs!$B$26&lt;&gt;"Ready","FIX INPUTS",H468/(1+Inputs!D$23)^(MIN(A468,(Inputs!D$17-Inputs!$B$4)*12)/12))</f>
        <v>0</v>
      </c>
      <c r="J468" s="6">
        <f>IF(Inputs!$B$26&lt;&gt;"Ready","FIX INPUTS",C468+J467)</f>
        <v>0</v>
      </c>
      <c r="K468" s="6">
        <f>IF(Inputs!$B$26&lt;&gt;"Ready","FIX INPUTS",D468+K467)</f>
        <v>0</v>
      </c>
    </row>
    <row r="469" spans="1:11" ht="27.95" customHeight="1" x14ac:dyDescent="0.25">
      <c r="A469" s="1">
        <v>464</v>
      </c>
      <c r="B469" s="1">
        <f>IF(Inputs!$B$26&lt;&gt;"Ready","FIX INPUTS",Inputs!$B$4+A469/12)</f>
        <v>78.666666666666657</v>
      </c>
      <c r="C469" s="6">
        <f>IF(Inputs!$B$26&lt;&gt;"Ready","FIX INPUTS",IF(A469&lt;=(Inputs!D$17-Inputs!$B$4)*12,Inputs!D$18*(1+Inputs!D$20)^INT((A469-1)/12),0))</f>
        <v>0</v>
      </c>
      <c r="D469" s="6">
        <f>IF(Inputs!$B$26&lt;&gt;"Ready","FIX INPUTS",IF(A469&lt;=(Inputs!D$17-Inputs!$B$4)*12,Inputs!D$19,0))</f>
        <v>0</v>
      </c>
      <c r="E469" s="6">
        <f>IF(Inputs!$B$26&lt;&gt;"Ready","FIX INPUTS",IF(A469&lt;=(Inputs!D$17-Inputs!$B$4)*12,E468*(1+(((1+Inputs!D$21)*(1-Inputs!D$22))^(1/12)-1))+C469*Inputs!$B$11+D469,E468))</f>
        <v>0</v>
      </c>
      <c r="F469" s="6">
        <f>IF(Inputs!$B$26&lt;&gt;"Ready","FIX INPUTS",IF(A469&lt;=(Inputs!D$17-Inputs!$B$4)*12,F468*(1+(((1+Inputs!D$21)*(1-Inputs!D$22))^(1/12)-1))+C469*Inputs!$B$12,F468))</f>
        <v>0</v>
      </c>
      <c r="G469" s="6">
        <f>IF(Inputs!$B$26&lt;&gt;"Ready","FIX INPUTS",IF(A469&lt;=(Inputs!D$17-Inputs!$B$4)*12,G468*(1+(((1+Inputs!D$21)*(1-Inputs!D$22))^(1/12)-1))+C469*Inputs!$B$13,G468))</f>
        <v>0</v>
      </c>
      <c r="H469" s="6">
        <f>IF(Inputs!$B$26&lt;&gt;"Ready","FIX INPUTS",SUM(E469:G469))</f>
        <v>0</v>
      </c>
      <c r="I469" s="6">
        <f>IF(Inputs!$B$26&lt;&gt;"Ready","FIX INPUTS",H469/(1+Inputs!D$23)^(MIN(A469,(Inputs!D$17-Inputs!$B$4)*12)/12))</f>
        <v>0</v>
      </c>
      <c r="J469" s="6">
        <f>IF(Inputs!$B$26&lt;&gt;"Ready","FIX INPUTS",C469+J468)</f>
        <v>0</v>
      </c>
      <c r="K469" s="6">
        <f>IF(Inputs!$B$26&lt;&gt;"Ready","FIX INPUTS",D469+K468)</f>
        <v>0</v>
      </c>
    </row>
    <row r="470" spans="1:11" ht="27.95" customHeight="1" x14ac:dyDescent="0.25">
      <c r="A470" s="1">
        <v>465</v>
      </c>
      <c r="B470" s="1">
        <f>IF(Inputs!$B$26&lt;&gt;"Ready","FIX INPUTS",Inputs!$B$4+A470/12)</f>
        <v>78.75</v>
      </c>
      <c r="C470" s="6">
        <f>IF(Inputs!$B$26&lt;&gt;"Ready","FIX INPUTS",IF(A470&lt;=(Inputs!D$17-Inputs!$B$4)*12,Inputs!D$18*(1+Inputs!D$20)^INT((A470-1)/12),0))</f>
        <v>0</v>
      </c>
      <c r="D470" s="6">
        <f>IF(Inputs!$B$26&lt;&gt;"Ready","FIX INPUTS",IF(A470&lt;=(Inputs!D$17-Inputs!$B$4)*12,Inputs!D$19,0))</f>
        <v>0</v>
      </c>
      <c r="E470" s="6">
        <f>IF(Inputs!$B$26&lt;&gt;"Ready","FIX INPUTS",IF(A470&lt;=(Inputs!D$17-Inputs!$B$4)*12,E469*(1+(((1+Inputs!D$21)*(1-Inputs!D$22))^(1/12)-1))+C470*Inputs!$B$11+D470,E469))</f>
        <v>0</v>
      </c>
      <c r="F470" s="6">
        <f>IF(Inputs!$B$26&lt;&gt;"Ready","FIX INPUTS",IF(A470&lt;=(Inputs!D$17-Inputs!$B$4)*12,F469*(1+(((1+Inputs!D$21)*(1-Inputs!D$22))^(1/12)-1))+C470*Inputs!$B$12,F469))</f>
        <v>0</v>
      </c>
      <c r="G470" s="6">
        <f>IF(Inputs!$B$26&lt;&gt;"Ready","FIX INPUTS",IF(A470&lt;=(Inputs!D$17-Inputs!$B$4)*12,G469*(1+(((1+Inputs!D$21)*(1-Inputs!D$22))^(1/12)-1))+C470*Inputs!$B$13,G469))</f>
        <v>0</v>
      </c>
      <c r="H470" s="6">
        <f>IF(Inputs!$B$26&lt;&gt;"Ready","FIX INPUTS",SUM(E470:G470))</f>
        <v>0</v>
      </c>
      <c r="I470" s="6">
        <f>IF(Inputs!$B$26&lt;&gt;"Ready","FIX INPUTS",H470/(1+Inputs!D$23)^(MIN(A470,(Inputs!D$17-Inputs!$B$4)*12)/12))</f>
        <v>0</v>
      </c>
      <c r="J470" s="6">
        <f>IF(Inputs!$B$26&lt;&gt;"Ready","FIX INPUTS",C470+J469)</f>
        <v>0</v>
      </c>
      <c r="K470" s="6">
        <f>IF(Inputs!$B$26&lt;&gt;"Ready","FIX INPUTS",D470+K469)</f>
        <v>0</v>
      </c>
    </row>
    <row r="471" spans="1:11" ht="27.95" customHeight="1" x14ac:dyDescent="0.25">
      <c r="A471" s="1">
        <v>466</v>
      </c>
      <c r="B471" s="1">
        <f>IF(Inputs!$B$26&lt;&gt;"Ready","FIX INPUTS",Inputs!$B$4+A471/12)</f>
        <v>78.833333333333343</v>
      </c>
      <c r="C471" s="6">
        <f>IF(Inputs!$B$26&lt;&gt;"Ready","FIX INPUTS",IF(A471&lt;=(Inputs!D$17-Inputs!$B$4)*12,Inputs!D$18*(1+Inputs!D$20)^INT((A471-1)/12),0))</f>
        <v>0</v>
      </c>
      <c r="D471" s="6">
        <f>IF(Inputs!$B$26&lt;&gt;"Ready","FIX INPUTS",IF(A471&lt;=(Inputs!D$17-Inputs!$B$4)*12,Inputs!D$19,0))</f>
        <v>0</v>
      </c>
      <c r="E471" s="6">
        <f>IF(Inputs!$B$26&lt;&gt;"Ready","FIX INPUTS",IF(A471&lt;=(Inputs!D$17-Inputs!$B$4)*12,E470*(1+(((1+Inputs!D$21)*(1-Inputs!D$22))^(1/12)-1))+C471*Inputs!$B$11+D471,E470))</f>
        <v>0</v>
      </c>
      <c r="F471" s="6">
        <f>IF(Inputs!$B$26&lt;&gt;"Ready","FIX INPUTS",IF(A471&lt;=(Inputs!D$17-Inputs!$B$4)*12,F470*(1+(((1+Inputs!D$21)*(1-Inputs!D$22))^(1/12)-1))+C471*Inputs!$B$12,F470))</f>
        <v>0</v>
      </c>
      <c r="G471" s="6">
        <f>IF(Inputs!$B$26&lt;&gt;"Ready","FIX INPUTS",IF(A471&lt;=(Inputs!D$17-Inputs!$B$4)*12,G470*(1+(((1+Inputs!D$21)*(1-Inputs!D$22))^(1/12)-1))+C471*Inputs!$B$13,G470))</f>
        <v>0</v>
      </c>
      <c r="H471" s="6">
        <f>IF(Inputs!$B$26&lt;&gt;"Ready","FIX INPUTS",SUM(E471:G471))</f>
        <v>0</v>
      </c>
      <c r="I471" s="6">
        <f>IF(Inputs!$B$26&lt;&gt;"Ready","FIX INPUTS",H471/(1+Inputs!D$23)^(MIN(A471,(Inputs!D$17-Inputs!$B$4)*12)/12))</f>
        <v>0</v>
      </c>
      <c r="J471" s="6">
        <f>IF(Inputs!$B$26&lt;&gt;"Ready","FIX INPUTS",C471+J470)</f>
        <v>0</v>
      </c>
      <c r="K471" s="6">
        <f>IF(Inputs!$B$26&lt;&gt;"Ready","FIX INPUTS",D471+K470)</f>
        <v>0</v>
      </c>
    </row>
    <row r="472" spans="1:11" ht="27.95" customHeight="1" x14ac:dyDescent="0.25">
      <c r="A472" s="1">
        <v>467</v>
      </c>
      <c r="B472" s="1">
        <f>IF(Inputs!$B$26&lt;&gt;"Ready","FIX INPUTS",Inputs!$B$4+A472/12)</f>
        <v>78.916666666666657</v>
      </c>
      <c r="C472" s="6">
        <f>IF(Inputs!$B$26&lt;&gt;"Ready","FIX INPUTS",IF(A472&lt;=(Inputs!D$17-Inputs!$B$4)*12,Inputs!D$18*(1+Inputs!D$20)^INT((A472-1)/12),0))</f>
        <v>0</v>
      </c>
      <c r="D472" s="6">
        <f>IF(Inputs!$B$26&lt;&gt;"Ready","FIX INPUTS",IF(A472&lt;=(Inputs!D$17-Inputs!$B$4)*12,Inputs!D$19,0))</f>
        <v>0</v>
      </c>
      <c r="E472" s="6">
        <f>IF(Inputs!$B$26&lt;&gt;"Ready","FIX INPUTS",IF(A472&lt;=(Inputs!D$17-Inputs!$B$4)*12,E471*(1+(((1+Inputs!D$21)*(1-Inputs!D$22))^(1/12)-1))+C472*Inputs!$B$11+D472,E471))</f>
        <v>0</v>
      </c>
      <c r="F472" s="6">
        <f>IF(Inputs!$B$26&lt;&gt;"Ready","FIX INPUTS",IF(A472&lt;=(Inputs!D$17-Inputs!$B$4)*12,F471*(1+(((1+Inputs!D$21)*(1-Inputs!D$22))^(1/12)-1))+C472*Inputs!$B$12,F471))</f>
        <v>0</v>
      </c>
      <c r="G472" s="6">
        <f>IF(Inputs!$B$26&lt;&gt;"Ready","FIX INPUTS",IF(A472&lt;=(Inputs!D$17-Inputs!$B$4)*12,G471*(1+(((1+Inputs!D$21)*(1-Inputs!D$22))^(1/12)-1))+C472*Inputs!$B$13,G471))</f>
        <v>0</v>
      </c>
      <c r="H472" s="6">
        <f>IF(Inputs!$B$26&lt;&gt;"Ready","FIX INPUTS",SUM(E472:G472))</f>
        <v>0</v>
      </c>
      <c r="I472" s="6">
        <f>IF(Inputs!$B$26&lt;&gt;"Ready","FIX INPUTS",H472/(1+Inputs!D$23)^(MIN(A472,(Inputs!D$17-Inputs!$B$4)*12)/12))</f>
        <v>0</v>
      </c>
      <c r="J472" s="6">
        <f>IF(Inputs!$B$26&lt;&gt;"Ready","FIX INPUTS",C472+J471)</f>
        <v>0</v>
      </c>
      <c r="K472" s="6">
        <f>IF(Inputs!$B$26&lt;&gt;"Ready","FIX INPUTS",D472+K471)</f>
        <v>0</v>
      </c>
    </row>
    <row r="473" spans="1:11" ht="27.95" customHeight="1" x14ac:dyDescent="0.25">
      <c r="A473" s="1">
        <v>468</v>
      </c>
      <c r="B473" s="1">
        <f>IF(Inputs!$B$26&lt;&gt;"Ready","FIX INPUTS",Inputs!$B$4+A473/12)</f>
        <v>79</v>
      </c>
      <c r="C473" s="6">
        <f>IF(Inputs!$B$26&lt;&gt;"Ready","FIX INPUTS",IF(A473&lt;=(Inputs!D$17-Inputs!$B$4)*12,Inputs!D$18*(1+Inputs!D$20)^INT((A473-1)/12),0))</f>
        <v>0</v>
      </c>
      <c r="D473" s="6">
        <f>IF(Inputs!$B$26&lt;&gt;"Ready","FIX INPUTS",IF(A473&lt;=(Inputs!D$17-Inputs!$B$4)*12,Inputs!D$19,0))</f>
        <v>0</v>
      </c>
      <c r="E473" s="6">
        <f>IF(Inputs!$B$26&lt;&gt;"Ready","FIX INPUTS",IF(A473&lt;=(Inputs!D$17-Inputs!$B$4)*12,E472*(1+(((1+Inputs!D$21)*(1-Inputs!D$22))^(1/12)-1))+C473*Inputs!$B$11+D473,E472))</f>
        <v>0</v>
      </c>
      <c r="F473" s="6">
        <f>IF(Inputs!$B$26&lt;&gt;"Ready","FIX INPUTS",IF(A473&lt;=(Inputs!D$17-Inputs!$B$4)*12,F472*(1+(((1+Inputs!D$21)*(1-Inputs!D$22))^(1/12)-1))+C473*Inputs!$B$12,F472))</f>
        <v>0</v>
      </c>
      <c r="G473" s="6">
        <f>IF(Inputs!$B$26&lt;&gt;"Ready","FIX INPUTS",IF(A473&lt;=(Inputs!D$17-Inputs!$B$4)*12,G472*(1+(((1+Inputs!D$21)*(1-Inputs!D$22))^(1/12)-1))+C473*Inputs!$B$13,G472))</f>
        <v>0</v>
      </c>
      <c r="H473" s="6">
        <f>IF(Inputs!$B$26&lt;&gt;"Ready","FIX INPUTS",SUM(E473:G473))</f>
        <v>0</v>
      </c>
      <c r="I473" s="6">
        <f>IF(Inputs!$B$26&lt;&gt;"Ready","FIX INPUTS",H473/(1+Inputs!D$23)^(MIN(A473,(Inputs!D$17-Inputs!$B$4)*12)/12))</f>
        <v>0</v>
      </c>
      <c r="J473" s="6">
        <f>IF(Inputs!$B$26&lt;&gt;"Ready","FIX INPUTS",C473+J472)</f>
        <v>0</v>
      </c>
      <c r="K473" s="6">
        <f>IF(Inputs!$B$26&lt;&gt;"Ready","FIX INPUTS",D473+K472)</f>
        <v>0</v>
      </c>
    </row>
    <row r="474" spans="1:11" ht="27.95" customHeight="1" x14ac:dyDescent="0.25">
      <c r="A474" s="1">
        <v>469</v>
      </c>
      <c r="B474" s="1">
        <f>IF(Inputs!$B$26&lt;&gt;"Ready","FIX INPUTS",Inputs!$B$4+A474/12)</f>
        <v>79.083333333333343</v>
      </c>
      <c r="C474" s="6">
        <f>IF(Inputs!$B$26&lt;&gt;"Ready","FIX INPUTS",IF(A474&lt;=(Inputs!D$17-Inputs!$B$4)*12,Inputs!D$18*(1+Inputs!D$20)^INT((A474-1)/12),0))</f>
        <v>0</v>
      </c>
      <c r="D474" s="6">
        <f>IF(Inputs!$B$26&lt;&gt;"Ready","FIX INPUTS",IF(A474&lt;=(Inputs!D$17-Inputs!$B$4)*12,Inputs!D$19,0))</f>
        <v>0</v>
      </c>
      <c r="E474" s="6">
        <f>IF(Inputs!$B$26&lt;&gt;"Ready","FIX INPUTS",IF(A474&lt;=(Inputs!D$17-Inputs!$B$4)*12,E473*(1+(((1+Inputs!D$21)*(1-Inputs!D$22))^(1/12)-1))+C474*Inputs!$B$11+D474,E473))</f>
        <v>0</v>
      </c>
      <c r="F474" s="6">
        <f>IF(Inputs!$B$26&lt;&gt;"Ready","FIX INPUTS",IF(A474&lt;=(Inputs!D$17-Inputs!$B$4)*12,F473*(1+(((1+Inputs!D$21)*(1-Inputs!D$22))^(1/12)-1))+C474*Inputs!$B$12,F473))</f>
        <v>0</v>
      </c>
      <c r="G474" s="6">
        <f>IF(Inputs!$B$26&lt;&gt;"Ready","FIX INPUTS",IF(A474&lt;=(Inputs!D$17-Inputs!$B$4)*12,G473*(1+(((1+Inputs!D$21)*(1-Inputs!D$22))^(1/12)-1))+C474*Inputs!$B$13,G473))</f>
        <v>0</v>
      </c>
      <c r="H474" s="6">
        <f>IF(Inputs!$B$26&lt;&gt;"Ready","FIX INPUTS",SUM(E474:G474))</f>
        <v>0</v>
      </c>
      <c r="I474" s="6">
        <f>IF(Inputs!$B$26&lt;&gt;"Ready","FIX INPUTS",H474/(1+Inputs!D$23)^(MIN(A474,(Inputs!D$17-Inputs!$B$4)*12)/12))</f>
        <v>0</v>
      </c>
      <c r="J474" s="6">
        <f>IF(Inputs!$B$26&lt;&gt;"Ready","FIX INPUTS",C474+J473)</f>
        <v>0</v>
      </c>
      <c r="K474" s="6">
        <f>IF(Inputs!$B$26&lt;&gt;"Ready","FIX INPUTS",D474+K473)</f>
        <v>0</v>
      </c>
    </row>
    <row r="475" spans="1:11" ht="27.95" customHeight="1" x14ac:dyDescent="0.25">
      <c r="A475" s="1">
        <v>470</v>
      </c>
      <c r="B475" s="1">
        <f>IF(Inputs!$B$26&lt;&gt;"Ready","FIX INPUTS",Inputs!$B$4+A475/12)</f>
        <v>79.166666666666657</v>
      </c>
      <c r="C475" s="6">
        <f>IF(Inputs!$B$26&lt;&gt;"Ready","FIX INPUTS",IF(A475&lt;=(Inputs!D$17-Inputs!$B$4)*12,Inputs!D$18*(1+Inputs!D$20)^INT((A475-1)/12),0))</f>
        <v>0</v>
      </c>
      <c r="D475" s="6">
        <f>IF(Inputs!$B$26&lt;&gt;"Ready","FIX INPUTS",IF(A475&lt;=(Inputs!D$17-Inputs!$B$4)*12,Inputs!D$19,0))</f>
        <v>0</v>
      </c>
      <c r="E475" s="6">
        <f>IF(Inputs!$B$26&lt;&gt;"Ready","FIX INPUTS",IF(A475&lt;=(Inputs!D$17-Inputs!$B$4)*12,E474*(1+(((1+Inputs!D$21)*(1-Inputs!D$22))^(1/12)-1))+C475*Inputs!$B$11+D475,E474))</f>
        <v>0</v>
      </c>
      <c r="F475" s="6">
        <f>IF(Inputs!$B$26&lt;&gt;"Ready","FIX INPUTS",IF(A475&lt;=(Inputs!D$17-Inputs!$B$4)*12,F474*(1+(((1+Inputs!D$21)*(1-Inputs!D$22))^(1/12)-1))+C475*Inputs!$B$12,F474))</f>
        <v>0</v>
      </c>
      <c r="G475" s="6">
        <f>IF(Inputs!$B$26&lt;&gt;"Ready","FIX INPUTS",IF(A475&lt;=(Inputs!D$17-Inputs!$B$4)*12,G474*(1+(((1+Inputs!D$21)*(1-Inputs!D$22))^(1/12)-1))+C475*Inputs!$B$13,G474))</f>
        <v>0</v>
      </c>
      <c r="H475" s="6">
        <f>IF(Inputs!$B$26&lt;&gt;"Ready","FIX INPUTS",SUM(E475:G475))</f>
        <v>0</v>
      </c>
      <c r="I475" s="6">
        <f>IF(Inputs!$B$26&lt;&gt;"Ready","FIX INPUTS",H475/(1+Inputs!D$23)^(MIN(A475,(Inputs!D$17-Inputs!$B$4)*12)/12))</f>
        <v>0</v>
      </c>
      <c r="J475" s="6">
        <f>IF(Inputs!$B$26&lt;&gt;"Ready","FIX INPUTS",C475+J474)</f>
        <v>0</v>
      </c>
      <c r="K475" s="6">
        <f>IF(Inputs!$B$26&lt;&gt;"Ready","FIX INPUTS",D475+K474)</f>
        <v>0</v>
      </c>
    </row>
    <row r="476" spans="1:11" ht="27.95" customHeight="1" x14ac:dyDescent="0.25">
      <c r="A476" s="1">
        <v>471</v>
      </c>
      <c r="B476" s="1">
        <f>IF(Inputs!$B$26&lt;&gt;"Ready","FIX INPUTS",Inputs!$B$4+A476/12)</f>
        <v>79.25</v>
      </c>
      <c r="C476" s="6">
        <f>IF(Inputs!$B$26&lt;&gt;"Ready","FIX INPUTS",IF(A476&lt;=(Inputs!D$17-Inputs!$B$4)*12,Inputs!D$18*(1+Inputs!D$20)^INT((A476-1)/12),0))</f>
        <v>0</v>
      </c>
      <c r="D476" s="6">
        <f>IF(Inputs!$B$26&lt;&gt;"Ready","FIX INPUTS",IF(A476&lt;=(Inputs!D$17-Inputs!$B$4)*12,Inputs!D$19,0))</f>
        <v>0</v>
      </c>
      <c r="E476" s="6">
        <f>IF(Inputs!$B$26&lt;&gt;"Ready","FIX INPUTS",IF(A476&lt;=(Inputs!D$17-Inputs!$B$4)*12,E475*(1+(((1+Inputs!D$21)*(1-Inputs!D$22))^(1/12)-1))+C476*Inputs!$B$11+D476,E475))</f>
        <v>0</v>
      </c>
      <c r="F476" s="6">
        <f>IF(Inputs!$B$26&lt;&gt;"Ready","FIX INPUTS",IF(A476&lt;=(Inputs!D$17-Inputs!$B$4)*12,F475*(1+(((1+Inputs!D$21)*(1-Inputs!D$22))^(1/12)-1))+C476*Inputs!$B$12,F475))</f>
        <v>0</v>
      </c>
      <c r="G476" s="6">
        <f>IF(Inputs!$B$26&lt;&gt;"Ready","FIX INPUTS",IF(A476&lt;=(Inputs!D$17-Inputs!$B$4)*12,G475*(1+(((1+Inputs!D$21)*(1-Inputs!D$22))^(1/12)-1))+C476*Inputs!$B$13,G475))</f>
        <v>0</v>
      </c>
      <c r="H476" s="6">
        <f>IF(Inputs!$B$26&lt;&gt;"Ready","FIX INPUTS",SUM(E476:G476))</f>
        <v>0</v>
      </c>
      <c r="I476" s="6">
        <f>IF(Inputs!$B$26&lt;&gt;"Ready","FIX INPUTS",H476/(1+Inputs!D$23)^(MIN(A476,(Inputs!D$17-Inputs!$B$4)*12)/12))</f>
        <v>0</v>
      </c>
      <c r="J476" s="6">
        <f>IF(Inputs!$B$26&lt;&gt;"Ready","FIX INPUTS",C476+J475)</f>
        <v>0</v>
      </c>
      <c r="K476" s="6">
        <f>IF(Inputs!$B$26&lt;&gt;"Ready","FIX INPUTS",D476+K475)</f>
        <v>0</v>
      </c>
    </row>
    <row r="477" spans="1:11" ht="27.95" customHeight="1" x14ac:dyDescent="0.25">
      <c r="A477" s="1">
        <v>472</v>
      </c>
      <c r="B477" s="1">
        <f>IF(Inputs!$B$26&lt;&gt;"Ready","FIX INPUTS",Inputs!$B$4+A477/12)</f>
        <v>79.333333333333343</v>
      </c>
      <c r="C477" s="6">
        <f>IF(Inputs!$B$26&lt;&gt;"Ready","FIX INPUTS",IF(A477&lt;=(Inputs!D$17-Inputs!$B$4)*12,Inputs!D$18*(1+Inputs!D$20)^INT((A477-1)/12),0))</f>
        <v>0</v>
      </c>
      <c r="D477" s="6">
        <f>IF(Inputs!$B$26&lt;&gt;"Ready","FIX INPUTS",IF(A477&lt;=(Inputs!D$17-Inputs!$B$4)*12,Inputs!D$19,0))</f>
        <v>0</v>
      </c>
      <c r="E477" s="6">
        <f>IF(Inputs!$B$26&lt;&gt;"Ready","FIX INPUTS",IF(A477&lt;=(Inputs!D$17-Inputs!$B$4)*12,E476*(1+(((1+Inputs!D$21)*(1-Inputs!D$22))^(1/12)-1))+C477*Inputs!$B$11+D477,E476))</f>
        <v>0</v>
      </c>
      <c r="F477" s="6">
        <f>IF(Inputs!$B$26&lt;&gt;"Ready","FIX INPUTS",IF(A477&lt;=(Inputs!D$17-Inputs!$B$4)*12,F476*(1+(((1+Inputs!D$21)*(1-Inputs!D$22))^(1/12)-1))+C477*Inputs!$B$12,F476))</f>
        <v>0</v>
      </c>
      <c r="G477" s="6">
        <f>IF(Inputs!$B$26&lt;&gt;"Ready","FIX INPUTS",IF(A477&lt;=(Inputs!D$17-Inputs!$B$4)*12,G476*(1+(((1+Inputs!D$21)*(1-Inputs!D$22))^(1/12)-1))+C477*Inputs!$B$13,G476))</f>
        <v>0</v>
      </c>
      <c r="H477" s="6">
        <f>IF(Inputs!$B$26&lt;&gt;"Ready","FIX INPUTS",SUM(E477:G477))</f>
        <v>0</v>
      </c>
      <c r="I477" s="6">
        <f>IF(Inputs!$B$26&lt;&gt;"Ready","FIX INPUTS",H477/(1+Inputs!D$23)^(MIN(A477,(Inputs!D$17-Inputs!$B$4)*12)/12))</f>
        <v>0</v>
      </c>
      <c r="J477" s="6">
        <f>IF(Inputs!$B$26&lt;&gt;"Ready","FIX INPUTS",C477+J476)</f>
        <v>0</v>
      </c>
      <c r="K477" s="6">
        <f>IF(Inputs!$B$26&lt;&gt;"Ready","FIX INPUTS",D477+K476)</f>
        <v>0</v>
      </c>
    </row>
    <row r="478" spans="1:11" ht="27.95" customHeight="1" x14ac:dyDescent="0.25">
      <c r="A478" s="1">
        <v>473</v>
      </c>
      <c r="B478" s="1">
        <f>IF(Inputs!$B$26&lt;&gt;"Ready","FIX INPUTS",Inputs!$B$4+A478/12)</f>
        <v>79.416666666666657</v>
      </c>
      <c r="C478" s="6">
        <f>IF(Inputs!$B$26&lt;&gt;"Ready","FIX INPUTS",IF(A478&lt;=(Inputs!D$17-Inputs!$B$4)*12,Inputs!D$18*(1+Inputs!D$20)^INT((A478-1)/12),0))</f>
        <v>0</v>
      </c>
      <c r="D478" s="6">
        <f>IF(Inputs!$B$26&lt;&gt;"Ready","FIX INPUTS",IF(A478&lt;=(Inputs!D$17-Inputs!$B$4)*12,Inputs!D$19,0))</f>
        <v>0</v>
      </c>
      <c r="E478" s="6">
        <f>IF(Inputs!$B$26&lt;&gt;"Ready","FIX INPUTS",IF(A478&lt;=(Inputs!D$17-Inputs!$B$4)*12,E477*(1+(((1+Inputs!D$21)*(1-Inputs!D$22))^(1/12)-1))+C478*Inputs!$B$11+D478,E477))</f>
        <v>0</v>
      </c>
      <c r="F478" s="6">
        <f>IF(Inputs!$B$26&lt;&gt;"Ready","FIX INPUTS",IF(A478&lt;=(Inputs!D$17-Inputs!$B$4)*12,F477*(1+(((1+Inputs!D$21)*(1-Inputs!D$22))^(1/12)-1))+C478*Inputs!$B$12,F477))</f>
        <v>0</v>
      </c>
      <c r="G478" s="6">
        <f>IF(Inputs!$B$26&lt;&gt;"Ready","FIX INPUTS",IF(A478&lt;=(Inputs!D$17-Inputs!$B$4)*12,G477*(1+(((1+Inputs!D$21)*(1-Inputs!D$22))^(1/12)-1))+C478*Inputs!$B$13,G477))</f>
        <v>0</v>
      </c>
      <c r="H478" s="6">
        <f>IF(Inputs!$B$26&lt;&gt;"Ready","FIX INPUTS",SUM(E478:G478))</f>
        <v>0</v>
      </c>
      <c r="I478" s="6">
        <f>IF(Inputs!$B$26&lt;&gt;"Ready","FIX INPUTS",H478/(1+Inputs!D$23)^(MIN(A478,(Inputs!D$17-Inputs!$B$4)*12)/12))</f>
        <v>0</v>
      </c>
      <c r="J478" s="6">
        <f>IF(Inputs!$B$26&lt;&gt;"Ready","FIX INPUTS",C478+J477)</f>
        <v>0</v>
      </c>
      <c r="K478" s="6">
        <f>IF(Inputs!$B$26&lt;&gt;"Ready","FIX INPUTS",D478+K477)</f>
        <v>0</v>
      </c>
    </row>
    <row r="479" spans="1:11" ht="27.95" customHeight="1" x14ac:dyDescent="0.25">
      <c r="A479" s="1">
        <v>474</v>
      </c>
      <c r="B479" s="1">
        <f>IF(Inputs!$B$26&lt;&gt;"Ready","FIX INPUTS",Inputs!$B$4+A479/12)</f>
        <v>79.5</v>
      </c>
      <c r="C479" s="6">
        <f>IF(Inputs!$B$26&lt;&gt;"Ready","FIX INPUTS",IF(A479&lt;=(Inputs!D$17-Inputs!$B$4)*12,Inputs!D$18*(1+Inputs!D$20)^INT((A479-1)/12),0))</f>
        <v>0</v>
      </c>
      <c r="D479" s="6">
        <f>IF(Inputs!$B$26&lt;&gt;"Ready","FIX INPUTS",IF(A479&lt;=(Inputs!D$17-Inputs!$B$4)*12,Inputs!D$19,0))</f>
        <v>0</v>
      </c>
      <c r="E479" s="6">
        <f>IF(Inputs!$B$26&lt;&gt;"Ready","FIX INPUTS",IF(A479&lt;=(Inputs!D$17-Inputs!$B$4)*12,E478*(1+(((1+Inputs!D$21)*(1-Inputs!D$22))^(1/12)-1))+C479*Inputs!$B$11+D479,E478))</f>
        <v>0</v>
      </c>
      <c r="F479" s="6">
        <f>IF(Inputs!$B$26&lt;&gt;"Ready","FIX INPUTS",IF(A479&lt;=(Inputs!D$17-Inputs!$B$4)*12,F478*(1+(((1+Inputs!D$21)*(1-Inputs!D$22))^(1/12)-1))+C479*Inputs!$B$12,F478))</f>
        <v>0</v>
      </c>
      <c r="G479" s="6">
        <f>IF(Inputs!$B$26&lt;&gt;"Ready","FIX INPUTS",IF(A479&lt;=(Inputs!D$17-Inputs!$B$4)*12,G478*(1+(((1+Inputs!D$21)*(1-Inputs!D$22))^(1/12)-1))+C479*Inputs!$B$13,G478))</f>
        <v>0</v>
      </c>
      <c r="H479" s="6">
        <f>IF(Inputs!$B$26&lt;&gt;"Ready","FIX INPUTS",SUM(E479:G479))</f>
        <v>0</v>
      </c>
      <c r="I479" s="6">
        <f>IF(Inputs!$B$26&lt;&gt;"Ready","FIX INPUTS",H479/(1+Inputs!D$23)^(MIN(A479,(Inputs!D$17-Inputs!$B$4)*12)/12))</f>
        <v>0</v>
      </c>
      <c r="J479" s="6">
        <f>IF(Inputs!$B$26&lt;&gt;"Ready","FIX INPUTS",C479+J478)</f>
        <v>0</v>
      </c>
      <c r="K479" s="6">
        <f>IF(Inputs!$B$26&lt;&gt;"Ready","FIX INPUTS",D479+K478)</f>
        <v>0</v>
      </c>
    </row>
    <row r="480" spans="1:11" ht="27.95" customHeight="1" x14ac:dyDescent="0.25">
      <c r="A480" s="1">
        <v>475</v>
      </c>
      <c r="B480" s="1">
        <f>IF(Inputs!$B$26&lt;&gt;"Ready","FIX INPUTS",Inputs!$B$4+A480/12)</f>
        <v>79.583333333333343</v>
      </c>
      <c r="C480" s="6">
        <f>IF(Inputs!$B$26&lt;&gt;"Ready","FIX INPUTS",IF(A480&lt;=(Inputs!D$17-Inputs!$B$4)*12,Inputs!D$18*(1+Inputs!D$20)^INT((A480-1)/12),0))</f>
        <v>0</v>
      </c>
      <c r="D480" s="6">
        <f>IF(Inputs!$B$26&lt;&gt;"Ready","FIX INPUTS",IF(A480&lt;=(Inputs!D$17-Inputs!$B$4)*12,Inputs!D$19,0))</f>
        <v>0</v>
      </c>
      <c r="E480" s="6">
        <f>IF(Inputs!$B$26&lt;&gt;"Ready","FIX INPUTS",IF(A480&lt;=(Inputs!D$17-Inputs!$B$4)*12,E479*(1+(((1+Inputs!D$21)*(1-Inputs!D$22))^(1/12)-1))+C480*Inputs!$B$11+D480,E479))</f>
        <v>0</v>
      </c>
      <c r="F480" s="6">
        <f>IF(Inputs!$B$26&lt;&gt;"Ready","FIX INPUTS",IF(A480&lt;=(Inputs!D$17-Inputs!$B$4)*12,F479*(1+(((1+Inputs!D$21)*(1-Inputs!D$22))^(1/12)-1))+C480*Inputs!$B$12,F479))</f>
        <v>0</v>
      </c>
      <c r="G480" s="6">
        <f>IF(Inputs!$B$26&lt;&gt;"Ready","FIX INPUTS",IF(A480&lt;=(Inputs!D$17-Inputs!$B$4)*12,G479*(1+(((1+Inputs!D$21)*(1-Inputs!D$22))^(1/12)-1))+C480*Inputs!$B$13,G479))</f>
        <v>0</v>
      </c>
      <c r="H480" s="6">
        <f>IF(Inputs!$B$26&lt;&gt;"Ready","FIX INPUTS",SUM(E480:G480))</f>
        <v>0</v>
      </c>
      <c r="I480" s="6">
        <f>IF(Inputs!$B$26&lt;&gt;"Ready","FIX INPUTS",H480/(1+Inputs!D$23)^(MIN(A480,(Inputs!D$17-Inputs!$B$4)*12)/12))</f>
        <v>0</v>
      </c>
      <c r="J480" s="6">
        <f>IF(Inputs!$B$26&lt;&gt;"Ready","FIX INPUTS",C480+J479)</f>
        <v>0</v>
      </c>
      <c r="K480" s="6">
        <f>IF(Inputs!$B$26&lt;&gt;"Ready","FIX INPUTS",D480+K479)</f>
        <v>0</v>
      </c>
    </row>
    <row r="481" spans="1:11" ht="27.95" customHeight="1" x14ac:dyDescent="0.25">
      <c r="A481" s="1">
        <v>476</v>
      </c>
      <c r="B481" s="1">
        <f>IF(Inputs!$B$26&lt;&gt;"Ready","FIX INPUTS",Inputs!$B$4+A481/12)</f>
        <v>79.666666666666657</v>
      </c>
      <c r="C481" s="6">
        <f>IF(Inputs!$B$26&lt;&gt;"Ready","FIX INPUTS",IF(A481&lt;=(Inputs!D$17-Inputs!$B$4)*12,Inputs!D$18*(1+Inputs!D$20)^INT((A481-1)/12),0))</f>
        <v>0</v>
      </c>
      <c r="D481" s="6">
        <f>IF(Inputs!$B$26&lt;&gt;"Ready","FIX INPUTS",IF(A481&lt;=(Inputs!D$17-Inputs!$B$4)*12,Inputs!D$19,0))</f>
        <v>0</v>
      </c>
      <c r="E481" s="6">
        <f>IF(Inputs!$B$26&lt;&gt;"Ready","FIX INPUTS",IF(A481&lt;=(Inputs!D$17-Inputs!$B$4)*12,E480*(1+(((1+Inputs!D$21)*(1-Inputs!D$22))^(1/12)-1))+C481*Inputs!$B$11+D481,E480))</f>
        <v>0</v>
      </c>
      <c r="F481" s="6">
        <f>IF(Inputs!$B$26&lt;&gt;"Ready","FIX INPUTS",IF(A481&lt;=(Inputs!D$17-Inputs!$B$4)*12,F480*(1+(((1+Inputs!D$21)*(1-Inputs!D$22))^(1/12)-1))+C481*Inputs!$B$12,F480))</f>
        <v>0</v>
      </c>
      <c r="G481" s="6">
        <f>IF(Inputs!$B$26&lt;&gt;"Ready","FIX INPUTS",IF(A481&lt;=(Inputs!D$17-Inputs!$B$4)*12,G480*(1+(((1+Inputs!D$21)*(1-Inputs!D$22))^(1/12)-1))+C481*Inputs!$B$13,G480))</f>
        <v>0</v>
      </c>
      <c r="H481" s="6">
        <f>IF(Inputs!$B$26&lt;&gt;"Ready","FIX INPUTS",SUM(E481:G481))</f>
        <v>0</v>
      </c>
      <c r="I481" s="6">
        <f>IF(Inputs!$B$26&lt;&gt;"Ready","FIX INPUTS",H481/(1+Inputs!D$23)^(MIN(A481,(Inputs!D$17-Inputs!$B$4)*12)/12))</f>
        <v>0</v>
      </c>
      <c r="J481" s="6">
        <f>IF(Inputs!$B$26&lt;&gt;"Ready","FIX INPUTS",C481+J480)</f>
        <v>0</v>
      </c>
      <c r="K481" s="6">
        <f>IF(Inputs!$B$26&lt;&gt;"Ready","FIX INPUTS",D481+K480)</f>
        <v>0</v>
      </c>
    </row>
    <row r="482" spans="1:11" ht="27.95" customHeight="1" x14ac:dyDescent="0.25">
      <c r="A482" s="1">
        <v>477</v>
      </c>
      <c r="B482" s="1">
        <f>IF(Inputs!$B$26&lt;&gt;"Ready","FIX INPUTS",Inputs!$B$4+A482/12)</f>
        <v>79.75</v>
      </c>
      <c r="C482" s="6">
        <f>IF(Inputs!$B$26&lt;&gt;"Ready","FIX INPUTS",IF(A482&lt;=(Inputs!D$17-Inputs!$B$4)*12,Inputs!D$18*(1+Inputs!D$20)^INT((A482-1)/12),0))</f>
        <v>0</v>
      </c>
      <c r="D482" s="6">
        <f>IF(Inputs!$B$26&lt;&gt;"Ready","FIX INPUTS",IF(A482&lt;=(Inputs!D$17-Inputs!$B$4)*12,Inputs!D$19,0))</f>
        <v>0</v>
      </c>
      <c r="E482" s="6">
        <f>IF(Inputs!$B$26&lt;&gt;"Ready","FIX INPUTS",IF(A482&lt;=(Inputs!D$17-Inputs!$B$4)*12,E481*(1+(((1+Inputs!D$21)*(1-Inputs!D$22))^(1/12)-1))+C482*Inputs!$B$11+D482,E481))</f>
        <v>0</v>
      </c>
      <c r="F482" s="6">
        <f>IF(Inputs!$B$26&lt;&gt;"Ready","FIX INPUTS",IF(A482&lt;=(Inputs!D$17-Inputs!$B$4)*12,F481*(1+(((1+Inputs!D$21)*(1-Inputs!D$22))^(1/12)-1))+C482*Inputs!$B$12,F481))</f>
        <v>0</v>
      </c>
      <c r="G482" s="6">
        <f>IF(Inputs!$B$26&lt;&gt;"Ready","FIX INPUTS",IF(A482&lt;=(Inputs!D$17-Inputs!$B$4)*12,G481*(1+(((1+Inputs!D$21)*(1-Inputs!D$22))^(1/12)-1))+C482*Inputs!$B$13,G481))</f>
        <v>0</v>
      </c>
      <c r="H482" s="6">
        <f>IF(Inputs!$B$26&lt;&gt;"Ready","FIX INPUTS",SUM(E482:G482))</f>
        <v>0</v>
      </c>
      <c r="I482" s="6">
        <f>IF(Inputs!$B$26&lt;&gt;"Ready","FIX INPUTS",H482/(1+Inputs!D$23)^(MIN(A482,(Inputs!D$17-Inputs!$B$4)*12)/12))</f>
        <v>0</v>
      </c>
      <c r="J482" s="6">
        <f>IF(Inputs!$B$26&lt;&gt;"Ready","FIX INPUTS",C482+J481)</f>
        <v>0</v>
      </c>
      <c r="K482" s="6">
        <f>IF(Inputs!$B$26&lt;&gt;"Ready","FIX INPUTS",D482+K481)</f>
        <v>0</v>
      </c>
    </row>
    <row r="483" spans="1:11" ht="27.95" customHeight="1" x14ac:dyDescent="0.25">
      <c r="A483" s="1">
        <v>478</v>
      </c>
      <c r="B483" s="1">
        <f>IF(Inputs!$B$26&lt;&gt;"Ready","FIX INPUTS",Inputs!$B$4+A483/12)</f>
        <v>79.833333333333343</v>
      </c>
      <c r="C483" s="6">
        <f>IF(Inputs!$B$26&lt;&gt;"Ready","FIX INPUTS",IF(A483&lt;=(Inputs!D$17-Inputs!$B$4)*12,Inputs!D$18*(1+Inputs!D$20)^INT((A483-1)/12),0))</f>
        <v>0</v>
      </c>
      <c r="D483" s="6">
        <f>IF(Inputs!$B$26&lt;&gt;"Ready","FIX INPUTS",IF(A483&lt;=(Inputs!D$17-Inputs!$B$4)*12,Inputs!D$19,0))</f>
        <v>0</v>
      </c>
      <c r="E483" s="6">
        <f>IF(Inputs!$B$26&lt;&gt;"Ready","FIX INPUTS",IF(A483&lt;=(Inputs!D$17-Inputs!$B$4)*12,E482*(1+(((1+Inputs!D$21)*(1-Inputs!D$22))^(1/12)-1))+C483*Inputs!$B$11+D483,E482))</f>
        <v>0</v>
      </c>
      <c r="F483" s="6">
        <f>IF(Inputs!$B$26&lt;&gt;"Ready","FIX INPUTS",IF(A483&lt;=(Inputs!D$17-Inputs!$B$4)*12,F482*(1+(((1+Inputs!D$21)*(1-Inputs!D$22))^(1/12)-1))+C483*Inputs!$B$12,F482))</f>
        <v>0</v>
      </c>
      <c r="G483" s="6">
        <f>IF(Inputs!$B$26&lt;&gt;"Ready","FIX INPUTS",IF(A483&lt;=(Inputs!D$17-Inputs!$B$4)*12,G482*(1+(((1+Inputs!D$21)*(1-Inputs!D$22))^(1/12)-1))+C483*Inputs!$B$13,G482))</f>
        <v>0</v>
      </c>
      <c r="H483" s="6">
        <f>IF(Inputs!$B$26&lt;&gt;"Ready","FIX INPUTS",SUM(E483:G483))</f>
        <v>0</v>
      </c>
      <c r="I483" s="6">
        <f>IF(Inputs!$B$26&lt;&gt;"Ready","FIX INPUTS",H483/(1+Inputs!D$23)^(MIN(A483,(Inputs!D$17-Inputs!$B$4)*12)/12))</f>
        <v>0</v>
      </c>
      <c r="J483" s="6">
        <f>IF(Inputs!$B$26&lt;&gt;"Ready","FIX INPUTS",C483+J482)</f>
        <v>0</v>
      </c>
      <c r="K483" s="6">
        <f>IF(Inputs!$B$26&lt;&gt;"Ready","FIX INPUTS",D483+K482)</f>
        <v>0</v>
      </c>
    </row>
    <row r="484" spans="1:11" ht="27.95" customHeight="1" x14ac:dyDescent="0.25">
      <c r="A484" s="1">
        <v>479</v>
      </c>
      <c r="B484" s="1">
        <f>IF(Inputs!$B$26&lt;&gt;"Ready","FIX INPUTS",Inputs!$B$4+A484/12)</f>
        <v>79.916666666666657</v>
      </c>
      <c r="C484" s="6">
        <f>IF(Inputs!$B$26&lt;&gt;"Ready","FIX INPUTS",IF(A484&lt;=(Inputs!D$17-Inputs!$B$4)*12,Inputs!D$18*(1+Inputs!D$20)^INT((A484-1)/12),0))</f>
        <v>0</v>
      </c>
      <c r="D484" s="6">
        <f>IF(Inputs!$B$26&lt;&gt;"Ready","FIX INPUTS",IF(A484&lt;=(Inputs!D$17-Inputs!$B$4)*12,Inputs!D$19,0))</f>
        <v>0</v>
      </c>
      <c r="E484" s="6">
        <f>IF(Inputs!$B$26&lt;&gt;"Ready","FIX INPUTS",IF(A484&lt;=(Inputs!D$17-Inputs!$B$4)*12,E483*(1+(((1+Inputs!D$21)*(1-Inputs!D$22))^(1/12)-1))+C484*Inputs!$B$11+D484,E483))</f>
        <v>0</v>
      </c>
      <c r="F484" s="6">
        <f>IF(Inputs!$B$26&lt;&gt;"Ready","FIX INPUTS",IF(A484&lt;=(Inputs!D$17-Inputs!$B$4)*12,F483*(1+(((1+Inputs!D$21)*(1-Inputs!D$22))^(1/12)-1))+C484*Inputs!$B$12,F483))</f>
        <v>0</v>
      </c>
      <c r="G484" s="6">
        <f>IF(Inputs!$B$26&lt;&gt;"Ready","FIX INPUTS",IF(A484&lt;=(Inputs!D$17-Inputs!$B$4)*12,G483*(1+(((1+Inputs!D$21)*(1-Inputs!D$22))^(1/12)-1))+C484*Inputs!$B$13,G483))</f>
        <v>0</v>
      </c>
      <c r="H484" s="6">
        <f>IF(Inputs!$B$26&lt;&gt;"Ready","FIX INPUTS",SUM(E484:G484))</f>
        <v>0</v>
      </c>
      <c r="I484" s="6">
        <f>IF(Inputs!$B$26&lt;&gt;"Ready","FIX INPUTS",H484/(1+Inputs!D$23)^(MIN(A484,(Inputs!D$17-Inputs!$B$4)*12)/12))</f>
        <v>0</v>
      </c>
      <c r="J484" s="6">
        <f>IF(Inputs!$B$26&lt;&gt;"Ready","FIX INPUTS",C484+J483)</f>
        <v>0</v>
      </c>
      <c r="K484" s="6">
        <f>IF(Inputs!$B$26&lt;&gt;"Ready","FIX INPUTS",D484+K483)</f>
        <v>0</v>
      </c>
    </row>
    <row r="485" spans="1:11" ht="27.95" customHeight="1" x14ac:dyDescent="0.25">
      <c r="A485" s="1">
        <v>480</v>
      </c>
      <c r="B485" s="1">
        <f>IF(Inputs!$B$26&lt;&gt;"Ready","FIX INPUTS",Inputs!$B$4+A485/12)</f>
        <v>80</v>
      </c>
      <c r="C485" s="6">
        <f>IF(Inputs!$B$26&lt;&gt;"Ready","FIX INPUTS",IF(A485&lt;=(Inputs!D$17-Inputs!$B$4)*12,Inputs!D$18*(1+Inputs!D$20)^INT((A485-1)/12),0))</f>
        <v>0</v>
      </c>
      <c r="D485" s="6">
        <f>IF(Inputs!$B$26&lt;&gt;"Ready","FIX INPUTS",IF(A485&lt;=(Inputs!D$17-Inputs!$B$4)*12,Inputs!D$19,0))</f>
        <v>0</v>
      </c>
      <c r="E485" s="6">
        <f>IF(Inputs!$B$26&lt;&gt;"Ready","FIX INPUTS",IF(A485&lt;=(Inputs!D$17-Inputs!$B$4)*12,E484*(1+(((1+Inputs!D$21)*(1-Inputs!D$22))^(1/12)-1))+C485*Inputs!$B$11+D485,E484))</f>
        <v>0</v>
      </c>
      <c r="F485" s="6">
        <f>IF(Inputs!$B$26&lt;&gt;"Ready","FIX INPUTS",IF(A485&lt;=(Inputs!D$17-Inputs!$B$4)*12,F484*(1+(((1+Inputs!D$21)*(1-Inputs!D$22))^(1/12)-1))+C485*Inputs!$B$12,F484))</f>
        <v>0</v>
      </c>
      <c r="G485" s="6">
        <f>IF(Inputs!$B$26&lt;&gt;"Ready","FIX INPUTS",IF(A485&lt;=(Inputs!D$17-Inputs!$B$4)*12,G484*(1+(((1+Inputs!D$21)*(1-Inputs!D$22))^(1/12)-1))+C485*Inputs!$B$13,G484))</f>
        <v>0</v>
      </c>
      <c r="H485" s="6">
        <f>IF(Inputs!$B$26&lt;&gt;"Ready","FIX INPUTS",SUM(E485:G485))</f>
        <v>0</v>
      </c>
      <c r="I485" s="6">
        <f>IF(Inputs!$B$26&lt;&gt;"Ready","FIX INPUTS",H485/(1+Inputs!D$23)^(MIN(A485,(Inputs!D$17-Inputs!$B$4)*12)/12))</f>
        <v>0</v>
      </c>
      <c r="J485" s="6">
        <f>IF(Inputs!$B$26&lt;&gt;"Ready","FIX INPUTS",C485+J484)</f>
        <v>0</v>
      </c>
      <c r="K485" s="6">
        <f>IF(Inputs!$B$26&lt;&gt;"Ready","FIX INPUTS",D485+K484)</f>
        <v>0</v>
      </c>
    </row>
    <row r="486" spans="1:11" ht="27.95" customHeight="1" x14ac:dyDescent="0.25">
      <c r="A486" s="1">
        <v>481</v>
      </c>
      <c r="B486" s="1">
        <f>IF(Inputs!$B$26&lt;&gt;"Ready","FIX INPUTS",Inputs!$B$4+A486/12)</f>
        <v>80.083333333333343</v>
      </c>
      <c r="C486" s="6">
        <f>IF(Inputs!$B$26&lt;&gt;"Ready","FIX INPUTS",IF(A486&lt;=(Inputs!D$17-Inputs!$B$4)*12,Inputs!D$18*(1+Inputs!D$20)^INT((A486-1)/12),0))</f>
        <v>0</v>
      </c>
      <c r="D486" s="6">
        <f>IF(Inputs!$B$26&lt;&gt;"Ready","FIX INPUTS",IF(A486&lt;=(Inputs!D$17-Inputs!$B$4)*12,Inputs!D$19,0))</f>
        <v>0</v>
      </c>
      <c r="E486" s="6">
        <f>IF(Inputs!$B$26&lt;&gt;"Ready","FIX INPUTS",IF(A486&lt;=(Inputs!D$17-Inputs!$B$4)*12,E485*(1+(((1+Inputs!D$21)*(1-Inputs!D$22))^(1/12)-1))+C486*Inputs!$B$11+D486,E485))</f>
        <v>0</v>
      </c>
      <c r="F486" s="6">
        <f>IF(Inputs!$B$26&lt;&gt;"Ready","FIX INPUTS",IF(A486&lt;=(Inputs!D$17-Inputs!$B$4)*12,F485*(1+(((1+Inputs!D$21)*(1-Inputs!D$22))^(1/12)-1))+C486*Inputs!$B$12,F485))</f>
        <v>0</v>
      </c>
      <c r="G486" s="6">
        <f>IF(Inputs!$B$26&lt;&gt;"Ready","FIX INPUTS",IF(A486&lt;=(Inputs!D$17-Inputs!$B$4)*12,G485*(1+(((1+Inputs!D$21)*(1-Inputs!D$22))^(1/12)-1))+C486*Inputs!$B$13,G485))</f>
        <v>0</v>
      </c>
      <c r="H486" s="6">
        <f>IF(Inputs!$B$26&lt;&gt;"Ready","FIX INPUTS",SUM(E486:G486))</f>
        <v>0</v>
      </c>
      <c r="I486" s="6">
        <f>IF(Inputs!$B$26&lt;&gt;"Ready","FIX INPUTS",H486/(1+Inputs!D$23)^(MIN(A486,(Inputs!D$17-Inputs!$B$4)*12)/12))</f>
        <v>0</v>
      </c>
      <c r="J486" s="6">
        <f>IF(Inputs!$B$26&lt;&gt;"Ready","FIX INPUTS",C486+J485)</f>
        <v>0</v>
      </c>
      <c r="K486" s="6">
        <f>IF(Inputs!$B$26&lt;&gt;"Ready","FIX INPUTS",D486+K485)</f>
        <v>0</v>
      </c>
    </row>
    <row r="487" spans="1:11" ht="27.95" customHeight="1" x14ac:dyDescent="0.25">
      <c r="A487" s="1">
        <v>482</v>
      </c>
      <c r="B487" s="1">
        <f>IF(Inputs!$B$26&lt;&gt;"Ready","FIX INPUTS",Inputs!$B$4+A487/12)</f>
        <v>80.166666666666657</v>
      </c>
      <c r="C487" s="6">
        <f>IF(Inputs!$B$26&lt;&gt;"Ready","FIX INPUTS",IF(A487&lt;=(Inputs!D$17-Inputs!$B$4)*12,Inputs!D$18*(1+Inputs!D$20)^INT((A487-1)/12),0))</f>
        <v>0</v>
      </c>
      <c r="D487" s="6">
        <f>IF(Inputs!$B$26&lt;&gt;"Ready","FIX INPUTS",IF(A487&lt;=(Inputs!D$17-Inputs!$B$4)*12,Inputs!D$19,0))</f>
        <v>0</v>
      </c>
      <c r="E487" s="6">
        <f>IF(Inputs!$B$26&lt;&gt;"Ready","FIX INPUTS",IF(A487&lt;=(Inputs!D$17-Inputs!$B$4)*12,E486*(1+(((1+Inputs!D$21)*(1-Inputs!D$22))^(1/12)-1))+C487*Inputs!$B$11+D487,E486))</f>
        <v>0</v>
      </c>
      <c r="F487" s="6">
        <f>IF(Inputs!$B$26&lt;&gt;"Ready","FIX INPUTS",IF(A487&lt;=(Inputs!D$17-Inputs!$B$4)*12,F486*(1+(((1+Inputs!D$21)*(1-Inputs!D$22))^(1/12)-1))+C487*Inputs!$B$12,F486))</f>
        <v>0</v>
      </c>
      <c r="G487" s="6">
        <f>IF(Inputs!$B$26&lt;&gt;"Ready","FIX INPUTS",IF(A487&lt;=(Inputs!D$17-Inputs!$B$4)*12,G486*(1+(((1+Inputs!D$21)*(1-Inputs!D$22))^(1/12)-1))+C487*Inputs!$B$13,G486))</f>
        <v>0</v>
      </c>
      <c r="H487" s="6">
        <f>IF(Inputs!$B$26&lt;&gt;"Ready","FIX INPUTS",SUM(E487:G487))</f>
        <v>0</v>
      </c>
      <c r="I487" s="6">
        <f>IF(Inputs!$B$26&lt;&gt;"Ready","FIX INPUTS",H487/(1+Inputs!D$23)^(MIN(A487,(Inputs!D$17-Inputs!$B$4)*12)/12))</f>
        <v>0</v>
      </c>
      <c r="J487" s="6">
        <f>IF(Inputs!$B$26&lt;&gt;"Ready","FIX INPUTS",C487+J486)</f>
        <v>0</v>
      </c>
      <c r="K487" s="6">
        <f>IF(Inputs!$B$26&lt;&gt;"Ready","FIX INPUTS",D487+K486)</f>
        <v>0</v>
      </c>
    </row>
    <row r="488" spans="1:11" ht="27.95" customHeight="1" x14ac:dyDescent="0.25">
      <c r="A488" s="1">
        <v>483</v>
      </c>
      <c r="B488" s="1">
        <f>IF(Inputs!$B$26&lt;&gt;"Ready","FIX INPUTS",Inputs!$B$4+A488/12)</f>
        <v>80.25</v>
      </c>
      <c r="C488" s="6">
        <f>IF(Inputs!$B$26&lt;&gt;"Ready","FIX INPUTS",IF(A488&lt;=(Inputs!D$17-Inputs!$B$4)*12,Inputs!D$18*(1+Inputs!D$20)^INT((A488-1)/12),0))</f>
        <v>0</v>
      </c>
      <c r="D488" s="6">
        <f>IF(Inputs!$B$26&lt;&gt;"Ready","FIX INPUTS",IF(A488&lt;=(Inputs!D$17-Inputs!$B$4)*12,Inputs!D$19,0))</f>
        <v>0</v>
      </c>
      <c r="E488" s="6">
        <f>IF(Inputs!$B$26&lt;&gt;"Ready","FIX INPUTS",IF(A488&lt;=(Inputs!D$17-Inputs!$B$4)*12,E487*(1+(((1+Inputs!D$21)*(1-Inputs!D$22))^(1/12)-1))+C488*Inputs!$B$11+D488,E487))</f>
        <v>0</v>
      </c>
      <c r="F488" s="6">
        <f>IF(Inputs!$B$26&lt;&gt;"Ready","FIX INPUTS",IF(A488&lt;=(Inputs!D$17-Inputs!$B$4)*12,F487*(1+(((1+Inputs!D$21)*(1-Inputs!D$22))^(1/12)-1))+C488*Inputs!$B$12,F487))</f>
        <v>0</v>
      </c>
      <c r="G488" s="6">
        <f>IF(Inputs!$B$26&lt;&gt;"Ready","FIX INPUTS",IF(A488&lt;=(Inputs!D$17-Inputs!$B$4)*12,G487*(1+(((1+Inputs!D$21)*(1-Inputs!D$22))^(1/12)-1))+C488*Inputs!$B$13,G487))</f>
        <v>0</v>
      </c>
      <c r="H488" s="6">
        <f>IF(Inputs!$B$26&lt;&gt;"Ready","FIX INPUTS",SUM(E488:G488))</f>
        <v>0</v>
      </c>
      <c r="I488" s="6">
        <f>IF(Inputs!$B$26&lt;&gt;"Ready","FIX INPUTS",H488/(1+Inputs!D$23)^(MIN(A488,(Inputs!D$17-Inputs!$B$4)*12)/12))</f>
        <v>0</v>
      </c>
      <c r="J488" s="6">
        <f>IF(Inputs!$B$26&lt;&gt;"Ready","FIX INPUTS",C488+J487)</f>
        <v>0</v>
      </c>
      <c r="K488" s="6">
        <f>IF(Inputs!$B$26&lt;&gt;"Ready","FIX INPUTS",D488+K487)</f>
        <v>0</v>
      </c>
    </row>
    <row r="489" spans="1:11" ht="27.95" customHeight="1" x14ac:dyDescent="0.25">
      <c r="A489" s="1">
        <v>484</v>
      </c>
      <c r="B489" s="1">
        <f>IF(Inputs!$B$26&lt;&gt;"Ready","FIX INPUTS",Inputs!$B$4+A489/12)</f>
        <v>80.333333333333343</v>
      </c>
      <c r="C489" s="6">
        <f>IF(Inputs!$B$26&lt;&gt;"Ready","FIX INPUTS",IF(A489&lt;=(Inputs!D$17-Inputs!$B$4)*12,Inputs!D$18*(1+Inputs!D$20)^INT((A489-1)/12),0))</f>
        <v>0</v>
      </c>
      <c r="D489" s="6">
        <f>IF(Inputs!$B$26&lt;&gt;"Ready","FIX INPUTS",IF(A489&lt;=(Inputs!D$17-Inputs!$B$4)*12,Inputs!D$19,0))</f>
        <v>0</v>
      </c>
      <c r="E489" s="6">
        <f>IF(Inputs!$B$26&lt;&gt;"Ready","FIX INPUTS",IF(A489&lt;=(Inputs!D$17-Inputs!$B$4)*12,E488*(1+(((1+Inputs!D$21)*(1-Inputs!D$22))^(1/12)-1))+C489*Inputs!$B$11+D489,E488))</f>
        <v>0</v>
      </c>
      <c r="F489" s="6">
        <f>IF(Inputs!$B$26&lt;&gt;"Ready","FIX INPUTS",IF(A489&lt;=(Inputs!D$17-Inputs!$B$4)*12,F488*(1+(((1+Inputs!D$21)*(1-Inputs!D$22))^(1/12)-1))+C489*Inputs!$B$12,F488))</f>
        <v>0</v>
      </c>
      <c r="G489" s="6">
        <f>IF(Inputs!$B$26&lt;&gt;"Ready","FIX INPUTS",IF(A489&lt;=(Inputs!D$17-Inputs!$B$4)*12,G488*(1+(((1+Inputs!D$21)*(1-Inputs!D$22))^(1/12)-1))+C489*Inputs!$B$13,G488))</f>
        <v>0</v>
      </c>
      <c r="H489" s="6">
        <f>IF(Inputs!$B$26&lt;&gt;"Ready","FIX INPUTS",SUM(E489:G489))</f>
        <v>0</v>
      </c>
      <c r="I489" s="6">
        <f>IF(Inputs!$B$26&lt;&gt;"Ready","FIX INPUTS",H489/(1+Inputs!D$23)^(MIN(A489,(Inputs!D$17-Inputs!$B$4)*12)/12))</f>
        <v>0</v>
      </c>
      <c r="J489" s="6">
        <f>IF(Inputs!$B$26&lt;&gt;"Ready","FIX INPUTS",C489+J488)</f>
        <v>0</v>
      </c>
      <c r="K489" s="6">
        <f>IF(Inputs!$B$26&lt;&gt;"Ready","FIX INPUTS",D489+K488)</f>
        <v>0</v>
      </c>
    </row>
    <row r="490" spans="1:11" ht="27.95" customHeight="1" x14ac:dyDescent="0.25">
      <c r="A490" s="1">
        <v>485</v>
      </c>
      <c r="B490" s="1">
        <f>IF(Inputs!$B$26&lt;&gt;"Ready","FIX INPUTS",Inputs!$B$4+A490/12)</f>
        <v>80.416666666666657</v>
      </c>
      <c r="C490" s="6">
        <f>IF(Inputs!$B$26&lt;&gt;"Ready","FIX INPUTS",IF(A490&lt;=(Inputs!D$17-Inputs!$B$4)*12,Inputs!D$18*(1+Inputs!D$20)^INT((A490-1)/12),0))</f>
        <v>0</v>
      </c>
      <c r="D490" s="6">
        <f>IF(Inputs!$B$26&lt;&gt;"Ready","FIX INPUTS",IF(A490&lt;=(Inputs!D$17-Inputs!$B$4)*12,Inputs!D$19,0))</f>
        <v>0</v>
      </c>
      <c r="E490" s="6">
        <f>IF(Inputs!$B$26&lt;&gt;"Ready","FIX INPUTS",IF(A490&lt;=(Inputs!D$17-Inputs!$B$4)*12,E489*(1+(((1+Inputs!D$21)*(1-Inputs!D$22))^(1/12)-1))+C490*Inputs!$B$11+D490,E489))</f>
        <v>0</v>
      </c>
      <c r="F490" s="6">
        <f>IF(Inputs!$B$26&lt;&gt;"Ready","FIX INPUTS",IF(A490&lt;=(Inputs!D$17-Inputs!$B$4)*12,F489*(1+(((1+Inputs!D$21)*(1-Inputs!D$22))^(1/12)-1))+C490*Inputs!$B$12,F489))</f>
        <v>0</v>
      </c>
      <c r="G490" s="6">
        <f>IF(Inputs!$B$26&lt;&gt;"Ready","FIX INPUTS",IF(A490&lt;=(Inputs!D$17-Inputs!$B$4)*12,G489*(1+(((1+Inputs!D$21)*(1-Inputs!D$22))^(1/12)-1))+C490*Inputs!$B$13,G489))</f>
        <v>0</v>
      </c>
      <c r="H490" s="6">
        <f>IF(Inputs!$B$26&lt;&gt;"Ready","FIX INPUTS",SUM(E490:G490))</f>
        <v>0</v>
      </c>
      <c r="I490" s="6">
        <f>IF(Inputs!$B$26&lt;&gt;"Ready","FIX INPUTS",H490/(1+Inputs!D$23)^(MIN(A490,(Inputs!D$17-Inputs!$B$4)*12)/12))</f>
        <v>0</v>
      </c>
      <c r="J490" s="6">
        <f>IF(Inputs!$B$26&lt;&gt;"Ready","FIX INPUTS",C490+J489)</f>
        <v>0</v>
      </c>
      <c r="K490" s="6">
        <f>IF(Inputs!$B$26&lt;&gt;"Ready","FIX INPUTS",D490+K489)</f>
        <v>0</v>
      </c>
    </row>
    <row r="491" spans="1:11" ht="27.95" customHeight="1" x14ac:dyDescent="0.25">
      <c r="A491" s="1">
        <v>486</v>
      </c>
      <c r="B491" s="1">
        <f>IF(Inputs!$B$26&lt;&gt;"Ready","FIX INPUTS",Inputs!$B$4+A491/12)</f>
        <v>80.5</v>
      </c>
      <c r="C491" s="6">
        <f>IF(Inputs!$B$26&lt;&gt;"Ready","FIX INPUTS",IF(A491&lt;=(Inputs!D$17-Inputs!$B$4)*12,Inputs!D$18*(1+Inputs!D$20)^INT((A491-1)/12),0))</f>
        <v>0</v>
      </c>
      <c r="D491" s="6">
        <f>IF(Inputs!$B$26&lt;&gt;"Ready","FIX INPUTS",IF(A491&lt;=(Inputs!D$17-Inputs!$B$4)*12,Inputs!D$19,0))</f>
        <v>0</v>
      </c>
      <c r="E491" s="6">
        <f>IF(Inputs!$B$26&lt;&gt;"Ready","FIX INPUTS",IF(A491&lt;=(Inputs!D$17-Inputs!$B$4)*12,E490*(1+(((1+Inputs!D$21)*(1-Inputs!D$22))^(1/12)-1))+C491*Inputs!$B$11+D491,E490))</f>
        <v>0</v>
      </c>
      <c r="F491" s="6">
        <f>IF(Inputs!$B$26&lt;&gt;"Ready","FIX INPUTS",IF(A491&lt;=(Inputs!D$17-Inputs!$B$4)*12,F490*(1+(((1+Inputs!D$21)*(1-Inputs!D$22))^(1/12)-1))+C491*Inputs!$B$12,F490))</f>
        <v>0</v>
      </c>
      <c r="G491" s="6">
        <f>IF(Inputs!$B$26&lt;&gt;"Ready","FIX INPUTS",IF(A491&lt;=(Inputs!D$17-Inputs!$B$4)*12,G490*(1+(((1+Inputs!D$21)*(1-Inputs!D$22))^(1/12)-1))+C491*Inputs!$B$13,G490))</f>
        <v>0</v>
      </c>
      <c r="H491" s="6">
        <f>IF(Inputs!$B$26&lt;&gt;"Ready","FIX INPUTS",SUM(E491:G491))</f>
        <v>0</v>
      </c>
      <c r="I491" s="6">
        <f>IF(Inputs!$B$26&lt;&gt;"Ready","FIX INPUTS",H491/(1+Inputs!D$23)^(MIN(A491,(Inputs!D$17-Inputs!$B$4)*12)/12))</f>
        <v>0</v>
      </c>
      <c r="J491" s="6">
        <f>IF(Inputs!$B$26&lt;&gt;"Ready","FIX INPUTS",C491+J490)</f>
        <v>0</v>
      </c>
      <c r="K491" s="6">
        <f>IF(Inputs!$B$26&lt;&gt;"Ready","FIX INPUTS",D491+K490)</f>
        <v>0</v>
      </c>
    </row>
    <row r="492" spans="1:11" ht="27.95" customHeight="1" x14ac:dyDescent="0.25">
      <c r="A492" s="1">
        <v>487</v>
      </c>
      <c r="B492" s="1">
        <f>IF(Inputs!$B$26&lt;&gt;"Ready","FIX INPUTS",Inputs!$B$4+A492/12)</f>
        <v>80.583333333333343</v>
      </c>
      <c r="C492" s="6">
        <f>IF(Inputs!$B$26&lt;&gt;"Ready","FIX INPUTS",IF(A492&lt;=(Inputs!D$17-Inputs!$B$4)*12,Inputs!D$18*(1+Inputs!D$20)^INT((A492-1)/12),0))</f>
        <v>0</v>
      </c>
      <c r="D492" s="6">
        <f>IF(Inputs!$B$26&lt;&gt;"Ready","FIX INPUTS",IF(A492&lt;=(Inputs!D$17-Inputs!$B$4)*12,Inputs!D$19,0))</f>
        <v>0</v>
      </c>
      <c r="E492" s="6">
        <f>IF(Inputs!$B$26&lt;&gt;"Ready","FIX INPUTS",IF(A492&lt;=(Inputs!D$17-Inputs!$B$4)*12,E491*(1+(((1+Inputs!D$21)*(1-Inputs!D$22))^(1/12)-1))+C492*Inputs!$B$11+D492,E491))</f>
        <v>0</v>
      </c>
      <c r="F492" s="6">
        <f>IF(Inputs!$B$26&lt;&gt;"Ready","FIX INPUTS",IF(A492&lt;=(Inputs!D$17-Inputs!$B$4)*12,F491*(1+(((1+Inputs!D$21)*(1-Inputs!D$22))^(1/12)-1))+C492*Inputs!$B$12,F491))</f>
        <v>0</v>
      </c>
      <c r="G492" s="6">
        <f>IF(Inputs!$B$26&lt;&gt;"Ready","FIX INPUTS",IF(A492&lt;=(Inputs!D$17-Inputs!$B$4)*12,G491*(1+(((1+Inputs!D$21)*(1-Inputs!D$22))^(1/12)-1))+C492*Inputs!$B$13,G491))</f>
        <v>0</v>
      </c>
      <c r="H492" s="6">
        <f>IF(Inputs!$B$26&lt;&gt;"Ready","FIX INPUTS",SUM(E492:G492))</f>
        <v>0</v>
      </c>
      <c r="I492" s="6">
        <f>IF(Inputs!$B$26&lt;&gt;"Ready","FIX INPUTS",H492/(1+Inputs!D$23)^(MIN(A492,(Inputs!D$17-Inputs!$B$4)*12)/12))</f>
        <v>0</v>
      </c>
      <c r="J492" s="6">
        <f>IF(Inputs!$B$26&lt;&gt;"Ready","FIX INPUTS",C492+J491)</f>
        <v>0</v>
      </c>
      <c r="K492" s="6">
        <f>IF(Inputs!$B$26&lt;&gt;"Ready","FIX INPUTS",D492+K491)</f>
        <v>0</v>
      </c>
    </row>
    <row r="493" spans="1:11" ht="27.95" customHeight="1" x14ac:dyDescent="0.25">
      <c r="A493" s="1">
        <v>488</v>
      </c>
      <c r="B493" s="1">
        <f>IF(Inputs!$B$26&lt;&gt;"Ready","FIX INPUTS",Inputs!$B$4+A493/12)</f>
        <v>80.666666666666657</v>
      </c>
      <c r="C493" s="6">
        <f>IF(Inputs!$B$26&lt;&gt;"Ready","FIX INPUTS",IF(A493&lt;=(Inputs!D$17-Inputs!$B$4)*12,Inputs!D$18*(1+Inputs!D$20)^INT((A493-1)/12),0))</f>
        <v>0</v>
      </c>
      <c r="D493" s="6">
        <f>IF(Inputs!$B$26&lt;&gt;"Ready","FIX INPUTS",IF(A493&lt;=(Inputs!D$17-Inputs!$B$4)*12,Inputs!D$19,0))</f>
        <v>0</v>
      </c>
      <c r="E493" s="6">
        <f>IF(Inputs!$B$26&lt;&gt;"Ready","FIX INPUTS",IF(A493&lt;=(Inputs!D$17-Inputs!$B$4)*12,E492*(1+(((1+Inputs!D$21)*(1-Inputs!D$22))^(1/12)-1))+C493*Inputs!$B$11+D493,E492))</f>
        <v>0</v>
      </c>
      <c r="F493" s="6">
        <f>IF(Inputs!$B$26&lt;&gt;"Ready","FIX INPUTS",IF(A493&lt;=(Inputs!D$17-Inputs!$B$4)*12,F492*(1+(((1+Inputs!D$21)*(1-Inputs!D$22))^(1/12)-1))+C493*Inputs!$B$12,F492))</f>
        <v>0</v>
      </c>
      <c r="G493" s="6">
        <f>IF(Inputs!$B$26&lt;&gt;"Ready","FIX INPUTS",IF(A493&lt;=(Inputs!D$17-Inputs!$B$4)*12,G492*(1+(((1+Inputs!D$21)*(1-Inputs!D$22))^(1/12)-1))+C493*Inputs!$B$13,G492))</f>
        <v>0</v>
      </c>
      <c r="H493" s="6">
        <f>IF(Inputs!$B$26&lt;&gt;"Ready","FIX INPUTS",SUM(E493:G493))</f>
        <v>0</v>
      </c>
      <c r="I493" s="6">
        <f>IF(Inputs!$B$26&lt;&gt;"Ready","FIX INPUTS",H493/(1+Inputs!D$23)^(MIN(A493,(Inputs!D$17-Inputs!$B$4)*12)/12))</f>
        <v>0</v>
      </c>
      <c r="J493" s="6">
        <f>IF(Inputs!$B$26&lt;&gt;"Ready","FIX INPUTS",C493+J492)</f>
        <v>0</v>
      </c>
      <c r="K493" s="6">
        <f>IF(Inputs!$B$26&lt;&gt;"Ready","FIX INPUTS",D493+K492)</f>
        <v>0</v>
      </c>
    </row>
    <row r="494" spans="1:11" ht="27.95" customHeight="1" x14ac:dyDescent="0.25">
      <c r="A494" s="1">
        <v>489</v>
      </c>
      <c r="B494" s="1">
        <f>IF(Inputs!$B$26&lt;&gt;"Ready","FIX INPUTS",Inputs!$B$4+A494/12)</f>
        <v>80.75</v>
      </c>
      <c r="C494" s="6">
        <f>IF(Inputs!$B$26&lt;&gt;"Ready","FIX INPUTS",IF(A494&lt;=(Inputs!D$17-Inputs!$B$4)*12,Inputs!D$18*(1+Inputs!D$20)^INT((A494-1)/12),0))</f>
        <v>0</v>
      </c>
      <c r="D494" s="6">
        <f>IF(Inputs!$B$26&lt;&gt;"Ready","FIX INPUTS",IF(A494&lt;=(Inputs!D$17-Inputs!$B$4)*12,Inputs!D$19,0))</f>
        <v>0</v>
      </c>
      <c r="E494" s="6">
        <f>IF(Inputs!$B$26&lt;&gt;"Ready","FIX INPUTS",IF(A494&lt;=(Inputs!D$17-Inputs!$B$4)*12,E493*(1+(((1+Inputs!D$21)*(1-Inputs!D$22))^(1/12)-1))+C494*Inputs!$B$11+D494,E493))</f>
        <v>0</v>
      </c>
      <c r="F494" s="6">
        <f>IF(Inputs!$B$26&lt;&gt;"Ready","FIX INPUTS",IF(A494&lt;=(Inputs!D$17-Inputs!$B$4)*12,F493*(1+(((1+Inputs!D$21)*(1-Inputs!D$22))^(1/12)-1))+C494*Inputs!$B$12,F493))</f>
        <v>0</v>
      </c>
      <c r="G494" s="6">
        <f>IF(Inputs!$B$26&lt;&gt;"Ready","FIX INPUTS",IF(A494&lt;=(Inputs!D$17-Inputs!$B$4)*12,G493*(1+(((1+Inputs!D$21)*(1-Inputs!D$22))^(1/12)-1))+C494*Inputs!$B$13,G493))</f>
        <v>0</v>
      </c>
      <c r="H494" s="6">
        <f>IF(Inputs!$B$26&lt;&gt;"Ready","FIX INPUTS",SUM(E494:G494))</f>
        <v>0</v>
      </c>
      <c r="I494" s="6">
        <f>IF(Inputs!$B$26&lt;&gt;"Ready","FIX INPUTS",H494/(1+Inputs!D$23)^(MIN(A494,(Inputs!D$17-Inputs!$B$4)*12)/12))</f>
        <v>0</v>
      </c>
      <c r="J494" s="6">
        <f>IF(Inputs!$B$26&lt;&gt;"Ready","FIX INPUTS",C494+J493)</f>
        <v>0</v>
      </c>
      <c r="K494" s="6">
        <f>IF(Inputs!$B$26&lt;&gt;"Ready","FIX INPUTS",D494+K493)</f>
        <v>0</v>
      </c>
    </row>
    <row r="495" spans="1:11" ht="27.95" customHeight="1" x14ac:dyDescent="0.25">
      <c r="A495" s="1">
        <v>490</v>
      </c>
      <c r="B495" s="1">
        <f>IF(Inputs!$B$26&lt;&gt;"Ready","FIX INPUTS",Inputs!$B$4+A495/12)</f>
        <v>80.833333333333343</v>
      </c>
      <c r="C495" s="6">
        <f>IF(Inputs!$B$26&lt;&gt;"Ready","FIX INPUTS",IF(A495&lt;=(Inputs!D$17-Inputs!$B$4)*12,Inputs!D$18*(1+Inputs!D$20)^INT((A495-1)/12),0))</f>
        <v>0</v>
      </c>
      <c r="D495" s="6">
        <f>IF(Inputs!$B$26&lt;&gt;"Ready","FIX INPUTS",IF(A495&lt;=(Inputs!D$17-Inputs!$B$4)*12,Inputs!D$19,0))</f>
        <v>0</v>
      </c>
      <c r="E495" s="6">
        <f>IF(Inputs!$B$26&lt;&gt;"Ready","FIX INPUTS",IF(A495&lt;=(Inputs!D$17-Inputs!$B$4)*12,E494*(1+(((1+Inputs!D$21)*(1-Inputs!D$22))^(1/12)-1))+C495*Inputs!$B$11+D495,E494))</f>
        <v>0</v>
      </c>
      <c r="F495" s="6">
        <f>IF(Inputs!$B$26&lt;&gt;"Ready","FIX INPUTS",IF(A495&lt;=(Inputs!D$17-Inputs!$B$4)*12,F494*(1+(((1+Inputs!D$21)*(1-Inputs!D$22))^(1/12)-1))+C495*Inputs!$B$12,F494))</f>
        <v>0</v>
      </c>
      <c r="G495" s="6">
        <f>IF(Inputs!$B$26&lt;&gt;"Ready","FIX INPUTS",IF(A495&lt;=(Inputs!D$17-Inputs!$B$4)*12,G494*(1+(((1+Inputs!D$21)*(1-Inputs!D$22))^(1/12)-1))+C495*Inputs!$B$13,G494))</f>
        <v>0</v>
      </c>
      <c r="H495" s="6">
        <f>IF(Inputs!$B$26&lt;&gt;"Ready","FIX INPUTS",SUM(E495:G495))</f>
        <v>0</v>
      </c>
      <c r="I495" s="6">
        <f>IF(Inputs!$B$26&lt;&gt;"Ready","FIX INPUTS",H495/(1+Inputs!D$23)^(MIN(A495,(Inputs!D$17-Inputs!$B$4)*12)/12))</f>
        <v>0</v>
      </c>
      <c r="J495" s="6">
        <f>IF(Inputs!$B$26&lt;&gt;"Ready","FIX INPUTS",C495+J494)</f>
        <v>0</v>
      </c>
      <c r="K495" s="6">
        <f>IF(Inputs!$B$26&lt;&gt;"Ready","FIX INPUTS",D495+K494)</f>
        <v>0</v>
      </c>
    </row>
    <row r="496" spans="1:11" ht="27.95" customHeight="1" x14ac:dyDescent="0.25">
      <c r="A496" s="1">
        <v>491</v>
      </c>
      <c r="B496" s="1">
        <f>IF(Inputs!$B$26&lt;&gt;"Ready","FIX INPUTS",Inputs!$B$4+A496/12)</f>
        <v>80.916666666666657</v>
      </c>
      <c r="C496" s="6">
        <f>IF(Inputs!$B$26&lt;&gt;"Ready","FIX INPUTS",IF(A496&lt;=(Inputs!D$17-Inputs!$B$4)*12,Inputs!D$18*(1+Inputs!D$20)^INT((A496-1)/12),0))</f>
        <v>0</v>
      </c>
      <c r="D496" s="6">
        <f>IF(Inputs!$B$26&lt;&gt;"Ready","FIX INPUTS",IF(A496&lt;=(Inputs!D$17-Inputs!$B$4)*12,Inputs!D$19,0))</f>
        <v>0</v>
      </c>
      <c r="E496" s="6">
        <f>IF(Inputs!$B$26&lt;&gt;"Ready","FIX INPUTS",IF(A496&lt;=(Inputs!D$17-Inputs!$B$4)*12,E495*(1+(((1+Inputs!D$21)*(1-Inputs!D$22))^(1/12)-1))+C496*Inputs!$B$11+D496,E495))</f>
        <v>0</v>
      </c>
      <c r="F496" s="6">
        <f>IF(Inputs!$B$26&lt;&gt;"Ready","FIX INPUTS",IF(A496&lt;=(Inputs!D$17-Inputs!$B$4)*12,F495*(1+(((1+Inputs!D$21)*(1-Inputs!D$22))^(1/12)-1))+C496*Inputs!$B$12,F495))</f>
        <v>0</v>
      </c>
      <c r="G496" s="6">
        <f>IF(Inputs!$B$26&lt;&gt;"Ready","FIX INPUTS",IF(A496&lt;=(Inputs!D$17-Inputs!$B$4)*12,G495*(1+(((1+Inputs!D$21)*(1-Inputs!D$22))^(1/12)-1))+C496*Inputs!$B$13,G495))</f>
        <v>0</v>
      </c>
      <c r="H496" s="6">
        <f>IF(Inputs!$B$26&lt;&gt;"Ready","FIX INPUTS",SUM(E496:G496))</f>
        <v>0</v>
      </c>
      <c r="I496" s="6">
        <f>IF(Inputs!$B$26&lt;&gt;"Ready","FIX INPUTS",H496/(1+Inputs!D$23)^(MIN(A496,(Inputs!D$17-Inputs!$B$4)*12)/12))</f>
        <v>0</v>
      </c>
      <c r="J496" s="6">
        <f>IF(Inputs!$B$26&lt;&gt;"Ready","FIX INPUTS",C496+J495)</f>
        <v>0</v>
      </c>
      <c r="K496" s="6">
        <f>IF(Inputs!$B$26&lt;&gt;"Ready","FIX INPUTS",D496+K495)</f>
        <v>0</v>
      </c>
    </row>
    <row r="497" spans="1:11" ht="27.95" customHeight="1" x14ac:dyDescent="0.25">
      <c r="A497" s="1">
        <v>492</v>
      </c>
      <c r="B497" s="1">
        <f>IF(Inputs!$B$26&lt;&gt;"Ready","FIX INPUTS",Inputs!$B$4+A497/12)</f>
        <v>81</v>
      </c>
      <c r="C497" s="6">
        <f>IF(Inputs!$B$26&lt;&gt;"Ready","FIX INPUTS",IF(A497&lt;=(Inputs!D$17-Inputs!$B$4)*12,Inputs!D$18*(1+Inputs!D$20)^INT((A497-1)/12),0))</f>
        <v>0</v>
      </c>
      <c r="D497" s="6">
        <f>IF(Inputs!$B$26&lt;&gt;"Ready","FIX INPUTS",IF(A497&lt;=(Inputs!D$17-Inputs!$B$4)*12,Inputs!D$19,0))</f>
        <v>0</v>
      </c>
      <c r="E497" s="6">
        <f>IF(Inputs!$B$26&lt;&gt;"Ready","FIX INPUTS",IF(A497&lt;=(Inputs!D$17-Inputs!$B$4)*12,E496*(1+(((1+Inputs!D$21)*(1-Inputs!D$22))^(1/12)-1))+C497*Inputs!$B$11+D497,E496))</f>
        <v>0</v>
      </c>
      <c r="F497" s="6">
        <f>IF(Inputs!$B$26&lt;&gt;"Ready","FIX INPUTS",IF(A497&lt;=(Inputs!D$17-Inputs!$B$4)*12,F496*(1+(((1+Inputs!D$21)*(1-Inputs!D$22))^(1/12)-1))+C497*Inputs!$B$12,F496))</f>
        <v>0</v>
      </c>
      <c r="G497" s="6">
        <f>IF(Inputs!$B$26&lt;&gt;"Ready","FIX INPUTS",IF(A497&lt;=(Inputs!D$17-Inputs!$B$4)*12,G496*(1+(((1+Inputs!D$21)*(1-Inputs!D$22))^(1/12)-1))+C497*Inputs!$B$13,G496))</f>
        <v>0</v>
      </c>
      <c r="H497" s="6">
        <f>IF(Inputs!$B$26&lt;&gt;"Ready","FIX INPUTS",SUM(E497:G497))</f>
        <v>0</v>
      </c>
      <c r="I497" s="6">
        <f>IF(Inputs!$B$26&lt;&gt;"Ready","FIX INPUTS",H497/(1+Inputs!D$23)^(MIN(A497,(Inputs!D$17-Inputs!$B$4)*12)/12))</f>
        <v>0</v>
      </c>
      <c r="J497" s="6">
        <f>IF(Inputs!$B$26&lt;&gt;"Ready","FIX INPUTS",C497+J496)</f>
        <v>0</v>
      </c>
      <c r="K497" s="6">
        <f>IF(Inputs!$B$26&lt;&gt;"Ready","FIX INPUTS",D497+K496)</f>
        <v>0</v>
      </c>
    </row>
    <row r="498" spans="1:11" ht="27.95" customHeight="1" x14ac:dyDescent="0.25">
      <c r="A498" s="1">
        <v>493</v>
      </c>
      <c r="B498" s="1">
        <f>IF(Inputs!$B$26&lt;&gt;"Ready","FIX INPUTS",Inputs!$B$4+A498/12)</f>
        <v>81.083333333333343</v>
      </c>
      <c r="C498" s="6">
        <f>IF(Inputs!$B$26&lt;&gt;"Ready","FIX INPUTS",IF(A498&lt;=(Inputs!D$17-Inputs!$B$4)*12,Inputs!D$18*(1+Inputs!D$20)^INT((A498-1)/12),0))</f>
        <v>0</v>
      </c>
      <c r="D498" s="6">
        <f>IF(Inputs!$B$26&lt;&gt;"Ready","FIX INPUTS",IF(A498&lt;=(Inputs!D$17-Inputs!$B$4)*12,Inputs!D$19,0))</f>
        <v>0</v>
      </c>
      <c r="E498" s="6">
        <f>IF(Inputs!$B$26&lt;&gt;"Ready","FIX INPUTS",IF(A498&lt;=(Inputs!D$17-Inputs!$B$4)*12,E497*(1+(((1+Inputs!D$21)*(1-Inputs!D$22))^(1/12)-1))+C498*Inputs!$B$11+D498,E497))</f>
        <v>0</v>
      </c>
      <c r="F498" s="6">
        <f>IF(Inputs!$B$26&lt;&gt;"Ready","FIX INPUTS",IF(A498&lt;=(Inputs!D$17-Inputs!$B$4)*12,F497*(1+(((1+Inputs!D$21)*(1-Inputs!D$22))^(1/12)-1))+C498*Inputs!$B$12,F497))</f>
        <v>0</v>
      </c>
      <c r="G498" s="6">
        <f>IF(Inputs!$B$26&lt;&gt;"Ready","FIX INPUTS",IF(A498&lt;=(Inputs!D$17-Inputs!$B$4)*12,G497*(1+(((1+Inputs!D$21)*(1-Inputs!D$22))^(1/12)-1))+C498*Inputs!$B$13,G497))</f>
        <v>0</v>
      </c>
      <c r="H498" s="6">
        <f>IF(Inputs!$B$26&lt;&gt;"Ready","FIX INPUTS",SUM(E498:G498))</f>
        <v>0</v>
      </c>
      <c r="I498" s="6">
        <f>IF(Inputs!$B$26&lt;&gt;"Ready","FIX INPUTS",H498/(1+Inputs!D$23)^(MIN(A498,(Inputs!D$17-Inputs!$B$4)*12)/12))</f>
        <v>0</v>
      </c>
      <c r="J498" s="6">
        <f>IF(Inputs!$B$26&lt;&gt;"Ready","FIX INPUTS",C498+J497)</f>
        <v>0</v>
      </c>
      <c r="K498" s="6">
        <f>IF(Inputs!$B$26&lt;&gt;"Ready","FIX INPUTS",D498+K497)</f>
        <v>0</v>
      </c>
    </row>
    <row r="499" spans="1:11" ht="27.95" customHeight="1" x14ac:dyDescent="0.25">
      <c r="A499" s="1">
        <v>494</v>
      </c>
      <c r="B499" s="1">
        <f>IF(Inputs!$B$26&lt;&gt;"Ready","FIX INPUTS",Inputs!$B$4+A499/12)</f>
        <v>81.166666666666657</v>
      </c>
      <c r="C499" s="6">
        <f>IF(Inputs!$B$26&lt;&gt;"Ready","FIX INPUTS",IF(A499&lt;=(Inputs!D$17-Inputs!$B$4)*12,Inputs!D$18*(1+Inputs!D$20)^INT((A499-1)/12),0))</f>
        <v>0</v>
      </c>
      <c r="D499" s="6">
        <f>IF(Inputs!$B$26&lt;&gt;"Ready","FIX INPUTS",IF(A499&lt;=(Inputs!D$17-Inputs!$B$4)*12,Inputs!D$19,0))</f>
        <v>0</v>
      </c>
      <c r="E499" s="6">
        <f>IF(Inputs!$B$26&lt;&gt;"Ready","FIX INPUTS",IF(A499&lt;=(Inputs!D$17-Inputs!$B$4)*12,E498*(1+(((1+Inputs!D$21)*(1-Inputs!D$22))^(1/12)-1))+C499*Inputs!$B$11+D499,E498))</f>
        <v>0</v>
      </c>
      <c r="F499" s="6">
        <f>IF(Inputs!$B$26&lt;&gt;"Ready","FIX INPUTS",IF(A499&lt;=(Inputs!D$17-Inputs!$B$4)*12,F498*(1+(((1+Inputs!D$21)*(1-Inputs!D$22))^(1/12)-1))+C499*Inputs!$B$12,F498))</f>
        <v>0</v>
      </c>
      <c r="G499" s="6">
        <f>IF(Inputs!$B$26&lt;&gt;"Ready","FIX INPUTS",IF(A499&lt;=(Inputs!D$17-Inputs!$B$4)*12,G498*(1+(((1+Inputs!D$21)*(1-Inputs!D$22))^(1/12)-1))+C499*Inputs!$B$13,G498))</f>
        <v>0</v>
      </c>
      <c r="H499" s="6">
        <f>IF(Inputs!$B$26&lt;&gt;"Ready","FIX INPUTS",SUM(E499:G499))</f>
        <v>0</v>
      </c>
      <c r="I499" s="6">
        <f>IF(Inputs!$B$26&lt;&gt;"Ready","FIX INPUTS",H499/(1+Inputs!D$23)^(MIN(A499,(Inputs!D$17-Inputs!$B$4)*12)/12))</f>
        <v>0</v>
      </c>
      <c r="J499" s="6">
        <f>IF(Inputs!$B$26&lt;&gt;"Ready","FIX INPUTS",C499+J498)</f>
        <v>0</v>
      </c>
      <c r="K499" s="6">
        <f>IF(Inputs!$B$26&lt;&gt;"Ready","FIX INPUTS",D499+K498)</f>
        <v>0</v>
      </c>
    </row>
    <row r="500" spans="1:11" ht="27.95" customHeight="1" x14ac:dyDescent="0.25">
      <c r="A500" s="1">
        <v>495</v>
      </c>
      <c r="B500" s="1">
        <f>IF(Inputs!$B$26&lt;&gt;"Ready","FIX INPUTS",Inputs!$B$4+A500/12)</f>
        <v>81.25</v>
      </c>
      <c r="C500" s="6">
        <f>IF(Inputs!$B$26&lt;&gt;"Ready","FIX INPUTS",IF(A500&lt;=(Inputs!D$17-Inputs!$B$4)*12,Inputs!D$18*(1+Inputs!D$20)^INT((A500-1)/12),0))</f>
        <v>0</v>
      </c>
      <c r="D500" s="6">
        <f>IF(Inputs!$B$26&lt;&gt;"Ready","FIX INPUTS",IF(A500&lt;=(Inputs!D$17-Inputs!$B$4)*12,Inputs!D$19,0))</f>
        <v>0</v>
      </c>
      <c r="E500" s="6">
        <f>IF(Inputs!$B$26&lt;&gt;"Ready","FIX INPUTS",IF(A500&lt;=(Inputs!D$17-Inputs!$B$4)*12,E499*(1+(((1+Inputs!D$21)*(1-Inputs!D$22))^(1/12)-1))+C500*Inputs!$B$11+D500,E499))</f>
        <v>0</v>
      </c>
      <c r="F500" s="6">
        <f>IF(Inputs!$B$26&lt;&gt;"Ready","FIX INPUTS",IF(A500&lt;=(Inputs!D$17-Inputs!$B$4)*12,F499*(1+(((1+Inputs!D$21)*(1-Inputs!D$22))^(1/12)-1))+C500*Inputs!$B$12,F499))</f>
        <v>0</v>
      </c>
      <c r="G500" s="6">
        <f>IF(Inputs!$B$26&lt;&gt;"Ready","FIX INPUTS",IF(A500&lt;=(Inputs!D$17-Inputs!$B$4)*12,G499*(1+(((1+Inputs!D$21)*(1-Inputs!D$22))^(1/12)-1))+C500*Inputs!$B$13,G499))</f>
        <v>0</v>
      </c>
      <c r="H500" s="6">
        <f>IF(Inputs!$B$26&lt;&gt;"Ready","FIX INPUTS",SUM(E500:G500))</f>
        <v>0</v>
      </c>
      <c r="I500" s="6">
        <f>IF(Inputs!$B$26&lt;&gt;"Ready","FIX INPUTS",H500/(1+Inputs!D$23)^(MIN(A500,(Inputs!D$17-Inputs!$B$4)*12)/12))</f>
        <v>0</v>
      </c>
      <c r="J500" s="6">
        <f>IF(Inputs!$B$26&lt;&gt;"Ready","FIX INPUTS",C500+J499)</f>
        <v>0</v>
      </c>
      <c r="K500" s="6">
        <f>IF(Inputs!$B$26&lt;&gt;"Ready","FIX INPUTS",D500+K499)</f>
        <v>0</v>
      </c>
    </row>
    <row r="501" spans="1:11" ht="27.95" customHeight="1" x14ac:dyDescent="0.25">
      <c r="A501" s="1">
        <v>496</v>
      </c>
      <c r="B501" s="1">
        <f>IF(Inputs!$B$26&lt;&gt;"Ready","FIX INPUTS",Inputs!$B$4+A501/12)</f>
        <v>81.333333333333343</v>
      </c>
      <c r="C501" s="6">
        <f>IF(Inputs!$B$26&lt;&gt;"Ready","FIX INPUTS",IF(A501&lt;=(Inputs!D$17-Inputs!$B$4)*12,Inputs!D$18*(1+Inputs!D$20)^INT((A501-1)/12),0))</f>
        <v>0</v>
      </c>
      <c r="D501" s="6">
        <f>IF(Inputs!$B$26&lt;&gt;"Ready","FIX INPUTS",IF(A501&lt;=(Inputs!D$17-Inputs!$B$4)*12,Inputs!D$19,0))</f>
        <v>0</v>
      </c>
      <c r="E501" s="6">
        <f>IF(Inputs!$B$26&lt;&gt;"Ready","FIX INPUTS",IF(A501&lt;=(Inputs!D$17-Inputs!$B$4)*12,E500*(1+(((1+Inputs!D$21)*(1-Inputs!D$22))^(1/12)-1))+C501*Inputs!$B$11+D501,E500))</f>
        <v>0</v>
      </c>
      <c r="F501" s="6">
        <f>IF(Inputs!$B$26&lt;&gt;"Ready","FIX INPUTS",IF(A501&lt;=(Inputs!D$17-Inputs!$B$4)*12,F500*(1+(((1+Inputs!D$21)*(1-Inputs!D$22))^(1/12)-1))+C501*Inputs!$B$12,F500))</f>
        <v>0</v>
      </c>
      <c r="G501" s="6">
        <f>IF(Inputs!$B$26&lt;&gt;"Ready","FIX INPUTS",IF(A501&lt;=(Inputs!D$17-Inputs!$B$4)*12,G500*(1+(((1+Inputs!D$21)*(1-Inputs!D$22))^(1/12)-1))+C501*Inputs!$B$13,G500))</f>
        <v>0</v>
      </c>
      <c r="H501" s="6">
        <f>IF(Inputs!$B$26&lt;&gt;"Ready","FIX INPUTS",SUM(E501:G501))</f>
        <v>0</v>
      </c>
      <c r="I501" s="6">
        <f>IF(Inputs!$B$26&lt;&gt;"Ready","FIX INPUTS",H501/(1+Inputs!D$23)^(MIN(A501,(Inputs!D$17-Inputs!$B$4)*12)/12))</f>
        <v>0</v>
      </c>
      <c r="J501" s="6">
        <f>IF(Inputs!$B$26&lt;&gt;"Ready","FIX INPUTS",C501+J500)</f>
        <v>0</v>
      </c>
      <c r="K501" s="6">
        <f>IF(Inputs!$B$26&lt;&gt;"Ready","FIX INPUTS",D501+K500)</f>
        <v>0</v>
      </c>
    </row>
    <row r="502" spans="1:11" ht="27.95" customHeight="1" x14ac:dyDescent="0.25">
      <c r="A502" s="1">
        <v>497</v>
      </c>
      <c r="B502" s="1">
        <f>IF(Inputs!$B$26&lt;&gt;"Ready","FIX INPUTS",Inputs!$B$4+A502/12)</f>
        <v>81.416666666666657</v>
      </c>
      <c r="C502" s="6">
        <f>IF(Inputs!$B$26&lt;&gt;"Ready","FIX INPUTS",IF(A502&lt;=(Inputs!D$17-Inputs!$B$4)*12,Inputs!D$18*(1+Inputs!D$20)^INT((A502-1)/12),0))</f>
        <v>0</v>
      </c>
      <c r="D502" s="6">
        <f>IF(Inputs!$B$26&lt;&gt;"Ready","FIX INPUTS",IF(A502&lt;=(Inputs!D$17-Inputs!$B$4)*12,Inputs!D$19,0))</f>
        <v>0</v>
      </c>
      <c r="E502" s="6">
        <f>IF(Inputs!$B$26&lt;&gt;"Ready","FIX INPUTS",IF(A502&lt;=(Inputs!D$17-Inputs!$B$4)*12,E501*(1+(((1+Inputs!D$21)*(1-Inputs!D$22))^(1/12)-1))+C502*Inputs!$B$11+D502,E501))</f>
        <v>0</v>
      </c>
      <c r="F502" s="6">
        <f>IF(Inputs!$B$26&lt;&gt;"Ready","FIX INPUTS",IF(A502&lt;=(Inputs!D$17-Inputs!$B$4)*12,F501*(1+(((1+Inputs!D$21)*(1-Inputs!D$22))^(1/12)-1))+C502*Inputs!$B$12,F501))</f>
        <v>0</v>
      </c>
      <c r="G502" s="6">
        <f>IF(Inputs!$B$26&lt;&gt;"Ready","FIX INPUTS",IF(A502&lt;=(Inputs!D$17-Inputs!$B$4)*12,G501*(1+(((1+Inputs!D$21)*(1-Inputs!D$22))^(1/12)-1))+C502*Inputs!$B$13,G501))</f>
        <v>0</v>
      </c>
      <c r="H502" s="6">
        <f>IF(Inputs!$B$26&lt;&gt;"Ready","FIX INPUTS",SUM(E502:G502))</f>
        <v>0</v>
      </c>
      <c r="I502" s="6">
        <f>IF(Inputs!$B$26&lt;&gt;"Ready","FIX INPUTS",H502/(1+Inputs!D$23)^(MIN(A502,(Inputs!D$17-Inputs!$B$4)*12)/12))</f>
        <v>0</v>
      </c>
      <c r="J502" s="6">
        <f>IF(Inputs!$B$26&lt;&gt;"Ready","FIX INPUTS",C502+J501)</f>
        <v>0</v>
      </c>
      <c r="K502" s="6">
        <f>IF(Inputs!$B$26&lt;&gt;"Ready","FIX INPUTS",D502+K501)</f>
        <v>0</v>
      </c>
    </row>
    <row r="503" spans="1:11" ht="27.95" customHeight="1" x14ac:dyDescent="0.25">
      <c r="A503" s="1">
        <v>498</v>
      </c>
      <c r="B503" s="1">
        <f>IF(Inputs!$B$26&lt;&gt;"Ready","FIX INPUTS",Inputs!$B$4+A503/12)</f>
        <v>81.5</v>
      </c>
      <c r="C503" s="6">
        <f>IF(Inputs!$B$26&lt;&gt;"Ready","FIX INPUTS",IF(A503&lt;=(Inputs!D$17-Inputs!$B$4)*12,Inputs!D$18*(1+Inputs!D$20)^INT((A503-1)/12),0))</f>
        <v>0</v>
      </c>
      <c r="D503" s="6">
        <f>IF(Inputs!$B$26&lt;&gt;"Ready","FIX INPUTS",IF(A503&lt;=(Inputs!D$17-Inputs!$B$4)*12,Inputs!D$19,0))</f>
        <v>0</v>
      </c>
      <c r="E503" s="6">
        <f>IF(Inputs!$B$26&lt;&gt;"Ready","FIX INPUTS",IF(A503&lt;=(Inputs!D$17-Inputs!$B$4)*12,E502*(1+(((1+Inputs!D$21)*(1-Inputs!D$22))^(1/12)-1))+C503*Inputs!$B$11+D503,E502))</f>
        <v>0</v>
      </c>
      <c r="F503" s="6">
        <f>IF(Inputs!$B$26&lt;&gt;"Ready","FIX INPUTS",IF(A503&lt;=(Inputs!D$17-Inputs!$B$4)*12,F502*(1+(((1+Inputs!D$21)*(1-Inputs!D$22))^(1/12)-1))+C503*Inputs!$B$12,F502))</f>
        <v>0</v>
      </c>
      <c r="G503" s="6">
        <f>IF(Inputs!$B$26&lt;&gt;"Ready","FIX INPUTS",IF(A503&lt;=(Inputs!D$17-Inputs!$B$4)*12,G502*(1+(((1+Inputs!D$21)*(1-Inputs!D$22))^(1/12)-1))+C503*Inputs!$B$13,G502))</f>
        <v>0</v>
      </c>
      <c r="H503" s="6">
        <f>IF(Inputs!$B$26&lt;&gt;"Ready","FIX INPUTS",SUM(E503:G503))</f>
        <v>0</v>
      </c>
      <c r="I503" s="6">
        <f>IF(Inputs!$B$26&lt;&gt;"Ready","FIX INPUTS",H503/(1+Inputs!D$23)^(MIN(A503,(Inputs!D$17-Inputs!$B$4)*12)/12))</f>
        <v>0</v>
      </c>
      <c r="J503" s="6">
        <f>IF(Inputs!$B$26&lt;&gt;"Ready","FIX INPUTS",C503+J502)</f>
        <v>0</v>
      </c>
      <c r="K503" s="6">
        <f>IF(Inputs!$B$26&lt;&gt;"Ready","FIX INPUTS",D503+K502)</f>
        <v>0</v>
      </c>
    </row>
    <row r="504" spans="1:11" ht="27.95" customHeight="1" x14ac:dyDescent="0.25">
      <c r="A504" s="1">
        <v>499</v>
      </c>
      <c r="B504" s="1">
        <f>IF(Inputs!$B$26&lt;&gt;"Ready","FIX INPUTS",Inputs!$B$4+A504/12)</f>
        <v>81.583333333333343</v>
      </c>
      <c r="C504" s="6">
        <f>IF(Inputs!$B$26&lt;&gt;"Ready","FIX INPUTS",IF(A504&lt;=(Inputs!D$17-Inputs!$B$4)*12,Inputs!D$18*(1+Inputs!D$20)^INT((A504-1)/12),0))</f>
        <v>0</v>
      </c>
      <c r="D504" s="6">
        <f>IF(Inputs!$B$26&lt;&gt;"Ready","FIX INPUTS",IF(A504&lt;=(Inputs!D$17-Inputs!$B$4)*12,Inputs!D$19,0))</f>
        <v>0</v>
      </c>
      <c r="E504" s="6">
        <f>IF(Inputs!$B$26&lt;&gt;"Ready","FIX INPUTS",IF(A504&lt;=(Inputs!D$17-Inputs!$B$4)*12,E503*(1+(((1+Inputs!D$21)*(1-Inputs!D$22))^(1/12)-1))+C504*Inputs!$B$11+D504,E503))</f>
        <v>0</v>
      </c>
      <c r="F504" s="6">
        <f>IF(Inputs!$B$26&lt;&gt;"Ready","FIX INPUTS",IF(A504&lt;=(Inputs!D$17-Inputs!$B$4)*12,F503*(1+(((1+Inputs!D$21)*(1-Inputs!D$22))^(1/12)-1))+C504*Inputs!$B$12,F503))</f>
        <v>0</v>
      </c>
      <c r="G504" s="6">
        <f>IF(Inputs!$B$26&lt;&gt;"Ready","FIX INPUTS",IF(A504&lt;=(Inputs!D$17-Inputs!$B$4)*12,G503*(1+(((1+Inputs!D$21)*(1-Inputs!D$22))^(1/12)-1))+C504*Inputs!$B$13,G503))</f>
        <v>0</v>
      </c>
      <c r="H504" s="6">
        <f>IF(Inputs!$B$26&lt;&gt;"Ready","FIX INPUTS",SUM(E504:G504))</f>
        <v>0</v>
      </c>
      <c r="I504" s="6">
        <f>IF(Inputs!$B$26&lt;&gt;"Ready","FIX INPUTS",H504/(1+Inputs!D$23)^(MIN(A504,(Inputs!D$17-Inputs!$B$4)*12)/12))</f>
        <v>0</v>
      </c>
      <c r="J504" s="6">
        <f>IF(Inputs!$B$26&lt;&gt;"Ready","FIX INPUTS",C504+J503)</f>
        <v>0</v>
      </c>
      <c r="K504" s="6">
        <f>IF(Inputs!$B$26&lt;&gt;"Ready","FIX INPUTS",D504+K503)</f>
        <v>0</v>
      </c>
    </row>
    <row r="505" spans="1:11" ht="27.95" customHeight="1" x14ac:dyDescent="0.25">
      <c r="A505" s="1">
        <v>500</v>
      </c>
      <c r="B505" s="1">
        <f>IF(Inputs!$B$26&lt;&gt;"Ready","FIX INPUTS",Inputs!$B$4+A505/12)</f>
        <v>81.666666666666657</v>
      </c>
      <c r="C505" s="6">
        <f>IF(Inputs!$B$26&lt;&gt;"Ready","FIX INPUTS",IF(A505&lt;=(Inputs!D$17-Inputs!$B$4)*12,Inputs!D$18*(1+Inputs!D$20)^INT((A505-1)/12),0))</f>
        <v>0</v>
      </c>
      <c r="D505" s="6">
        <f>IF(Inputs!$B$26&lt;&gt;"Ready","FIX INPUTS",IF(A505&lt;=(Inputs!D$17-Inputs!$B$4)*12,Inputs!D$19,0))</f>
        <v>0</v>
      </c>
      <c r="E505" s="6">
        <f>IF(Inputs!$B$26&lt;&gt;"Ready","FIX INPUTS",IF(A505&lt;=(Inputs!D$17-Inputs!$B$4)*12,E504*(1+(((1+Inputs!D$21)*(1-Inputs!D$22))^(1/12)-1))+C505*Inputs!$B$11+D505,E504))</f>
        <v>0</v>
      </c>
      <c r="F505" s="6">
        <f>IF(Inputs!$B$26&lt;&gt;"Ready","FIX INPUTS",IF(A505&lt;=(Inputs!D$17-Inputs!$B$4)*12,F504*(1+(((1+Inputs!D$21)*(1-Inputs!D$22))^(1/12)-1))+C505*Inputs!$B$12,F504))</f>
        <v>0</v>
      </c>
      <c r="G505" s="6">
        <f>IF(Inputs!$B$26&lt;&gt;"Ready","FIX INPUTS",IF(A505&lt;=(Inputs!D$17-Inputs!$B$4)*12,G504*(1+(((1+Inputs!D$21)*(1-Inputs!D$22))^(1/12)-1))+C505*Inputs!$B$13,G504))</f>
        <v>0</v>
      </c>
      <c r="H505" s="6">
        <f>IF(Inputs!$B$26&lt;&gt;"Ready","FIX INPUTS",SUM(E505:G505))</f>
        <v>0</v>
      </c>
      <c r="I505" s="6">
        <f>IF(Inputs!$B$26&lt;&gt;"Ready","FIX INPUTS",H505/(1+Inputs!D$23)^(MIN(A505,(Inputs!D$17-Inputs!$B$4)*12)/12))</f>
        <v>0</v>
      </c>
      <c r="J505" s="6">
        <f>IF(Inputs!$B$26&lt;&gt;"Ready","FIX INPUTS",C505+J504)</f>
        <v>0</v>
      </c>
      <c r="K505" s="6">
        <f>IF(Inputs!$B$26&lt;&gt;"Ready","FIX INPUTS",D505+K504)</f>
        <v>0</v>
      </c>
    </row>
    <row r="506" spans="1:11" ht="27.95" customHeight="1" x14ac:dyDescent="0.25">
      <c r="A506" s="1">
        <v>501</v>
      </c>
      <c r="B506" s="1">
        <f>IF(Inputs!$B$26&lt;&gt;"Ready","FIX INPUTS",Inputs!$B$4+A506/12)</f>
        <v>81.75</v>
      </c>
      <c r="C506" s="6">
        <f>IF(Inputs!$B$26&lt;&gt;"Ready","FIX INPUTS",IF(A506&lt;=(Inputs!D$17-Inputs!$B$4)*12,Inputs!D$18*(1+Inputs!D$20)^INT((A506-1)/12),0))</f>
        <v>0</v>
      </c>
      <c r="D506" s="6">
        <f>IF(Inputs!$B$26&lt;&gt;"Ready","FIX INPUTS",IF(A506&lt;=(Inputs!D$17-Inputs!$B$4)*12,Inputs!D$19,0))</f>
        <v>0</v>
      </c>
      <c r="E506" s="6">
        <f>IF(Inputs!$B$26&lt;&gt;"Ready","FIX INPUTS",IF(A506&lt;=(Inputs!D$17-Inputs!$B$4)*12,E505*(1+(((1+Inputs!D$21)*(1-Inputs!D$22))^(1/12)-1))+C506*Inputs!$B$11+D506,E505))</f>
        <v>0</v>
      </c>
      <c r="F506" s="6">
        <f>IF(Inputs!$B$26&lt;&gt;"Ready","FIX INPUTS",IF(A506&lt;=(Inputs!D$17-Inputs!$B$4)*12,F505*(1+(((1+Inputs!D$21)*(1-Inputs!D$22))^(1/12)-1))+C506*Inputs!$B$12,F505))</f>
        <v>0</v>
      </c>
      <c r="G506" s="6">
        <f>IF(Inputs!$B$26&lt;&gt;"Ready","FIX INPUTS",IF(A506&lt;=(Inputs!D$17-Inputs!$B$4)*12,G505*(1+(((1+Inputs!D$21)*(1-Inputs!D$22))^(1/12)-1))+C506*Inputs!$B$13,G505))</f>
        <v>0</v>
      </c>
      <c r="H506" s="6">
        <f>IF(Inputs!$B$26&lt;&gt;"Ready","FIX INPUTS",SUM(E506:G506))</f>
        <v>0</v>
      </c>
      <c r="I506" s="6">
        <f>IF(Inputs!$B$26&lt;&gt;"Ready","FIX INPUTS",H506/(1+Inputs!D$23)^(MIN(A506,(Inputs!D$17-Inputs!$B$4)*12)/12))</f>
        <v>0</v>
      </c>
      <c r="J506" s="6">
        <f>IF(Inputs!$B$26&lt;&gt;"Ready","FIX INPUTS",C506+J505)</f>
        <v>0</v>
      </c>
      <c r="K506" s="6">
        <f>IF(Inputs!$B$26&lt;&gt;"Ready","FIX INPUTS",D506+K505)</f>
        <v>0</v>
      </c>
    </row>
    <row r="507" spans="1:11" ht="27.95" customHeight="1" x14ac:dyDescent="0.25">
      <c r="A507" s="1">
        <v>502</v>
      </c>
      <c r="B507" s="1">
        <f>IF(Inputs!$B$26&lt;&gt;"Ready","FIX INPUTS",Inputs!$B$4+A507/12)</f>
        <v>81.833333333333343</v>
      </c>
      <c r="C507" s="6">
        <f>IF(Inputs!$B$26&lt;&gt;"Ready","FIX INPUTS",IF(A507&lt;=(Inputs!D$17-Inputs!$B$4)*12,Inputs!D$18*(1+Inputs!D$20)^INT((A507-1)/12),0))</f>
        <v>0</v>
      </c>
      <c r="D507" s="6">
        <f>IF(Inputs!$B$26&lt;&gt;"Ready","FIX INPUTS",IF(A507&lt;=(Inputs!D$17-Inputs!$B$4)*12,Inputs!D$19,0))</f>
        <v>0</v>
      </c>
      <c r="E507" s="6">
        <f>IF(Inputs!$B$26&lt;&gt;"Ready","FIX INPUTS",IF(A507&lt;=(Inputs!D$17-Inputs!$B$4)*12,E506*(1+(((1+Inputs!D$21)*(1-Inputs!D$22))^(1/12)-1))+C507*Inputs!$B$11+D507,E506))</f>
        <v>0</v>
      </c>
      <c r="F507" s="6">
        <f>IF(Inputs!$B$26&lt;&gt;"Ready","FIX INPUTS",IF(A507&lt;=(Inputs!D$17-Inputs!$B$4)*12,F506*(1+(((1+Inputs!D$21)*(1-Inputs!D$22))^(1/12)-1))+C507*Inputs!$B$12,F506))</f>
        <v>0</v>
      </c>
      <c r="G507" s="6">
        <f>IF(Inputs!$B$26&lt;&gt;"Ready","FIX INPUTS",IF(A507&lt;=(Inputs!D$17-Inputs!$B$4)*12,G506*(1+(((1+Inputs!D$21)*(1-Inputs!D$22))^(1/12)-1))+C507*Inputs!$B$13,G506))</f>
        <v>0</v>
      </c>
      <c r="H507" s="6">
        <f>IF(Inputs!$B$26&lt;&gt;"Ready","FIX INPUTS",SUM(E507:G507))</f>
        <v>0</v>
      </c>
      <c r="I507" s="6">
        <f>IF(Inputs!$B$26&lt;&gt;"Ready","FIX INPUTS",H507/(1+Inputs!D$23)^(MIN(A507,(Inputs!D$17-Inputs!$B$4)*12)/12))</f>
        <v>0</v>
      </c>
      <c r="J507" s="6">
        <f>IF(Inputs!$B$26&lt;&gt;"Ready","FIX INPUTS",C507+J506)</f>
        <v>0</v>
      </c>
      <c r="K507" s="6">
        <f>IF(Inputs!$B$26&lt;&gt;"Ready","FIX INPUTS",D507+K506)</f>
        <v>0</v>
      </c>
    </row>
    <row r="508" spans="1:11" ht="27.95" customHeight="1" x14ac:dyDescent="0.25">
      <c r="A508" s="1">
        <v>503</v>
      </c>
      <c r="B508" s="1">
        <f>IF(Inputs!$B$26&lt;&gt;"Ready","FIX INPUTS",Inputs!$B$4+A508/12)</f>
        <v>81.916666666666657</v>
      </c>
      <c r="C508" s="6">
        <f>IF(Inputs!$B$26&lt;&gt;"Ready","FIX INPUTS",IF(A508&lt;=(Inputs!D$17-Inputs!$B$4)*12,Inputs!D$18*(1+Inputs!D$20)^INT((A508-1)/12),0))</f>
        <v>0</v>
      </c>
      <c r="D508" s="6">
        <f>IF(Inputs!$B$26&lt;&gt;"Ready","FIX INPUTS",IF(A508&lt;=(Inputs!D$17-Inputs!$B$4)*12,Inputs!D$19,0))</f>
        <v>0</v>
      </c>
      <c r="E508" s="6">
        <f>IF(Inputs!$B$26&lt;&gt;"Ready","FIX INPUTS",IF(A508&lt;=(Inputs!D$17-Inputs!$B$4)*12,E507*(1+(((1+Inputs!D$21)*(1-Inputs!D$22))^(1/12)-1))+C508*Inputs!$B$11+D508,E507))</f>
        <v>0</v>
      </c>
      <c r="F508" s="6">
        <f>IF(Inputs!$B$26&lt;&gt;"Ready","FIX INPUTS",IF(A508&lt;=(Inputs!D$17-Inputs!$B$4)*12,F507*(1+(((1+Inputs!D$21)*(1-Inputs!D$22))^(1/12)-1))+C508*Inputs!$B$12,F507))</f>
        <v>0</v>
      </c>
      <c r="G508" s="6">
        <f>IF(Inputs!$B$26&lt;&gt;"Ready","FIX INPUTS",IF(A508&lt;=(Inputs!D$17-Inputs!$B$4)*12,G507*(1+(((1+Inputs!D$21)*(1-Inputs!D$22))^(1/12)-1))+C508*Inputs!$B$13,G507))</f>
        <v>0</v>
      </c>
      <c r="H508" s="6">
        <f>IF(Inputs!$B$26&lt;&gt;"Ready","FIX INPUTS",SUM(E508:G508))</f>
        <v>0</v>
      </c>
      <c r="I508" s="6">
        <f>IF(Inputs!$B$26&lt;&gt;"Ready","FIX INPUTS",H508/(1+Inputs!D$23)^(MIN(A508,(Inputs!D$17-Inputs!$B$4)*12)/12))</f>
        <v>0</v>
      </c>
      <c r="J508" s="6">
        <f>IF(Inputs!$B$26&lt;&gt;"Ready","FIX INPUTS",C508+J507)</f>
        <v>0</v>
      </c>
      <c r="K508" s="6">
        <f>IF(Inputs!$B$26&lt;&gt;"Ready","FIX INPUTS",D508+K507)</f>
        <v>0</v>
      </c>
    </row>
    <row r="509" spans="1:11" ht="27.95" customHeight="1" x14ac:dyDescent="0.25">
      <c r="A509" s="1">
        <v>504</v>
      </c>
      <c r="B509" s="1">
        <f>IF(Inputs!$B$26&lt;&gt;"Ready","FIX INPUTS",Inputs!$B$4+A509/12)</f>
        <v>82</v>
      </c>
      <c r="C509" s="6">
        <f>IF(Inputs!$B$26&lt;&gt;"Ready","FIX INPUTS",IF(A509&lt;=(Inputs!D$17-Inputs!$B$4)*12,Inputs!D$18*(1+Inputs!D$20)^INT((A509-1)/12),0))</f>
        <v>0</v>
      </c>
      <c r="D509" s="6">
        <f>IF(Inputs!$B$26&lt;&gt;"Ready","FIX INPUTS",IF(A509&lt;=(Inputs!D$17-Inputs!$B$4)*12,Inputs!D$19,0))</f>
        <v>0</v>
      </c>
      <c r="E509" s="6">
        <f>IF(Inputs!$B$26&lt;&gt;"Ready","FIX INPUTS",IF(A509&lt;=(Inputs!D$17-Inputs!$B$4)*12,E508*(1+(((1+Inputs!D$21)*(1-Inputs!D$22))^(1/12)-1))+C509*Inputs!$B$11+D509,E508))</f>
        <v>0</v>
      </c>
      <c r="F509" s="6">
        <f>IF(Inputs!$B$26&lt;&gt;"Ready","FIX INPUTS",IF(A509&lt;=(Inputs!D$17-Inputs!$B$4)*12,F508*(1+(((1+Inputs!D$21)*(1-Inputs!D$22))^(1/12)-1))+C509*Inputs!$B$12,F508))</f>
        <v>0</v>
      </c>
      <c r="G509" s="6">
        <f>IF(Inputs!$B$26&lt;&gt;"Ready","FIX INPUTS",IF(A509&lt;=(Inputs!D$17-Inputs!$B$4)*12,G508*(1+(((1+Inputs!D$21)*(1-Inputs!D$22))^(1/12)-1))+C509*Inputs!$B$13,G508))</f>
        <v>0</v>
      </c>
      <c r="H509" s="6">
        <f>IF(Inputs!$B$26&lt;&gt;"Ready","FIX INPUTS",SUM(E509:G509))</f>
        <v>0</v>
      </c>
      <c r="I509" s="6">
        <f>IF(Inputs!$B$26&lt;&gt;"Ready","FIX INPUTS",H509/(1+Inputs!D$23)^(MIN(A509,(Inputs!D$17-Inputs!$B$4)*12)/12))</f>
        <v>0</v>
      </c>
      <c r="J509" s="6">
        <f>IF(Inputs!$B$26&lt;&gt;"Ready","FIX INPUTS",C509+J508)</f>
        <v>0</v>
      </c>
      <c r="K509" s="6">
        <f>IF(Inputs!$B$26&lt;&gt;"Ready","FIX INPUTS",D509+K508)</f>
        <v>0</v>
      </c>
    </row>
    <row r="510" spans="1:11" ht="27.95" customHeight="1" x14ac:dyDescent="0.25">
      <c r="A510" s="1">
        <v>505</v>
      </c>
      <c r="B510" s="1">
        <f>IF(Inputs!$B$26&lt;&gt;"Ready","FIX INPUTS",Inputs!$B$4+A510/12)</f>
        <v>82.083333333333343</v>
      </c>
      <c r="C510" s="6">
        <f>IF(Inputs!$B$26&lt;&gt;"Ready","FIX INPUTS",IF(A510&lt;=(Inputs!D$17-Inputs!$B$4)*12,Inputs!D$18*(1+Inputs!D$20)^INT((A510-1)/12),0))</f>
        <v>0</v>
      </c>
      <c r="D510" s="6">
        <f>IF(Inputs!$B$26&lt;&gt;"Ready","FIX INPUTS",IF(A510&lt;=(Inputs!D$17-Inputs!$B$4)*12,Inputs!D$19,0))</f>
        <v>0</v>
      </c>
      <c r="E510" s="6">
        <f>IF(Inputs!$B$26&lt;&gt;"Ready","FIX INPUTS",IF(A510&lt;=(Inputs!D$17-Inputs!$B$4)*12,E509*(1+(((1+Inputs!D$21)*(1-Inputs!D$22))^(1/12)-1))+C510*Inputs!$B$11+D510,E509))</f>
        <v>0</v>
      </c>
      <c r="F510" s="6">
        <f>IF(Inputs!$B$26&lt;&gt;"Ready","FIX INPUTS",IF(A510&lt;=(Inputs!D$17-Inputs!$B$4)*12,F509*(1+(((1+Inputs!D$21)*(1-Inputs!D$22))^(1/12)-1))+C510*Inputs!$B$12,F509))</f>
        <v>0</v>
      </c>
      <c r="G510" s="6">
        <f>IF(Inputs!$B$26&lt;&gt;"Ready","FIX INPUTS",IF(A510&lt;=(Inputs!D$17-Inputs!$B$4)*12,G509*(1+(((1+Inputs!D$21)*(1-Inputs!D$22))^(1/12)-1))+C510*Inputs!$B$13,G509))</f>
        <v>0</v>
      </c>
      <c r="H510" s="6">
        <f>IF(Inputs!$B$26&lt;&gt;"Ready","FIX INPUTS",SUM(E510:G510))</f>
        <v>0</v>
      </c>
      <c r="I510" s="6">
        <f>IF(Inputs!$B$26&lt;&gt;"Ready","FIX INPUTS",H510/(1+Inputs!D$23)^(MIN(A510,(Inputs!D$17-Inputs!$B$4)*12)/12))</f>
        <v>0</v>
      </c>
      <c r="J510" s="6">
        <f>IF(Inputs!$B$26&lt;&gt;"Ready","FIX INPUTS",C510+J509)</f>
        <v>0</v>
      </c>
      <c r="K510" s="6">
        <f>IF(Inputs!$B$26&lt;&gt;"Ready","FIX INPUTS",D510+K509)</f>
        <v>0</v>
      </c>
    </row>
    <row r="511" spans="1:11" ht="27.95" customHeight="1" x14ac:dyDescent="0.25">
      <c r="A511" s="1">
        <v>506</v>
      </c>
      <c r="B511" s="1">
        <f>IF(Inputs!$B$26&lt;&gt;"Ready","FIX INPUTS",Inputs!$B$4+A511/12)</f>
        <v>82.166666666666657</v>
      </c>
      <c r="C511" s="6">
        <f>IF(Inputs!$B$26&lt;&gt;"Ready","FIX INPUTS",IF(A511&lt;=(Inputs!D$17-Inputs!$B$4)*12,Inputs!D$18*(1+Inputs!D$20)^INT((A511-1)/12),0))</f>
        <v>0</v>
      </c>
      <c r="D511" s="6">
        <f>IF(Inputs!$B$26&lt;&gt;"Ready","FIX INPUTS",IF(A511&lt;=(Inputs!D$17-Inputs!$B$4)*12,Inputs!D$19,0))</f>
        <v>0</v>
      </c>
      <c r="E511" s="6">
        <f>IF(Inputs!$B$26&lt;&gt;"Ready","FIX INPUTS",IF(A511&lt;=(Inputs!D$17-Inputs!$B$4)*12,E510*(1+(((1+Inputs!D$21)*(1-Inputs!D$22))^(1/12)-1))+C511*Inputs!$B$11+D511,E510))</f>
        <v>0</v>
      </c>
      <c r="F511" s="6">
        <f>IF(Inputs!$B$26&lt;&gt;"Ready","FIX INPUTS",IF(A511&lt;=(Inputs!D$17-Inputs!$B$4)*12,F510*(1+(((1+Inputs!D$21)*(1-Inputs!D$22))^(1/12)-1))+C511*Inputs!$B$12,F510))</f>
        <v>0</v>
      </c>
      <c r="G511" s="6">
        <f>IF(Inputs!$B$26&lt;&gt;"Ready","FIX INPUTS",IF(A511&lt;=(Inputs!D$17-Inputs!$B$4)*12,G510*(1+(((1+Inputs!D$21)*(1-Inputs!D$22))^(1/12)-1))+C511*Inputs!$B$13,G510))</f>
        <v>0</v>
      </c>
      <c r="H511" s="6">
        <f>IF(Inputs!$B$26&lt;&gt;"Ready","FIX INPUTS",SUM(E511:G511))</f>
        <v>0</v>
      </c>
      <c r="I511" s="6">
        <f>IF(Inputs!$B$26&lt;&gt;"Ready","FIX INPUTS",H511/(1+Inputs!D$23)^(MIN(A511,(Inputs!D$17-Inputs!$B$4)*12)/12))</f>
        <v>0</v>
      </c>
      <c r="J511" s="6">
        <f>IF(Inputs!$B$26&lt;&gt;"Ready","FIX INPUTS",C511+J510)</f>
        <v>0</v>
      </c>
      <c r="K511" s="6">
        <f>IF(Inputs!$B$26&lt;&gt;"Ready","FIX INPUTS",D511+K510)</f>
        <v>0</v>
      </c>
    </row>
    <row r="512" spans="1:11" ht="27.95" customHeight="1" x14ac:dyDescent="0.25">
      <c r="A512" s="1">
        <v>507</v>
      </c>
      <c r="B512" s="1">
        <f>IF(Inputs!$B$26&lt;&gt;"Ready","FIX INPUTS",Inputs!$B$4+A512/12)</f>
        <v>82.25</v>
      </c>
      <c r="C512" s="6">
        <f>IF(Inputs!$B$26&lt;&gt;"Ready","FIX INPUTS",IF(A512&lt;=(Inputs!D$17-Inputs!$B$4)*12,Inputs!D$18*(1+Inputs!D$20)^INT((A512-1)/12),0))</f>
        <v>0</v>
      </c>
      <c r="D512" s="6">
        <f>IF(Inputs!$B$26&lt;&gt;"Ready","FIX INPUTS",IF(A512&lt;=(Inputs!D$17-Inputs!$B$4)*12,Inputs!D$19,0))</f>
        <v>0</v>
      </c>
      <c r="E512" s="6">
        <f>IF(Inputs!$B$26&lt;&gt;"Ready","FIX INPUTS",IF(A512&lt;=(Inputs!D$17-Inputs!$B$4)*12,E511*(1+(((1+Inputs!D$21)*(1-Inputs!D$22))^(1/12)-1))+C512*Inputs!$B$11+D512,E511))</f>
        <v>0</v>
      </c>
      <c r="F512" s="6">
        <f>IF(Inputs!$B$26&lt;&gt;"Ready","FIX INPUTS",IF(A512&lt;=(Inputs!D$17-Inputs!$B$4)*12,F511*(1+(((1+Inputs!D$21)*(1-Inputs!D$22))^(1/12)-1))+C512*Inputs!$B$12,F511))</f>
        <v>0</v>
      </c>
      <c r="G512" s="6">
        <f>IF(Inputs!$B$26&lt;&gt;"Ready","FIX INPUTS",IF(A512&lt;=(Inputs!D$17-Inputs!$B$4)*12,G511*(1+(((1+Inputs!D$21)*(1-Inputs!D$22))^(1/12)-1))+C512*Inputs!$B$13,G511))</f>
        <v>0</v>
      </c>
      <c r="H512" s="6">
        <f>IF(Inputs!$B$26&lt;&gt;"Ready","FIX INPUTS",SUM(E512:G512))</f>
        <v>0</v>
      </c>
      <c r="I512" s="6">
        <f>IF(Inputs!$B$26&lt;&gt;"Ready","FIX INPUTS",H512/(1+Inputs!D$23)^(MIN(A512,(Inputs!D$17-Inputs!$B$4)*12)/12))</f>
        <v>0</v>
      </c>
      <c r="J512" s="6">
        <f>IF(Inputs!$B$26&lt;&gt;"Ready","FIX INPUTS",C512+J511)</f>
        <v>0</v>
      </c>
      <c r="K512" s="6">
        <f>IF(Inputs!$B$26&lt;&gt;"Ready","FIX INPUTS",D512+K511)</f>
        <v>0</v>
      </c>
    </row>
    <row r="513" spans="1:11" ht="27.95" customHeight="1" x14ac:dyDescent="0.25">
      <c r="A513" s="1">
        <v>508</v>
      </c>
      <c r="B513" s="1">
        <f>IF(Inputs!$B$26&lt;&gt;"Ready","FIX INPUTS",Inputs!$B$4+A513/12)</f>
        <v>82.333333333333343</v>
      </c>
      <c r="C513" s="6">
        <f>IF(Inputs!$B$26&lt;&gt;"Ready","FIX INPUTS",IF(A513&lt;=(Inputs!D$17-Inputs!$B$4)*12,Inputs!D$18*(1+Inputs!D$20)^INT((A513-1)/12),0))</f>
        <v>0</v>
      </c>
      <c r="D513" s="6">
        <f>IF(Inputs!$B$26&lt;&gt;"Ready","FIX INPUTS",IF(A513&lt;=(Inputs!D$17-Inputs!$B$4)*12,Inputs!D$19,0))</f>
        <v>0</v>
      </c>
      <c r="E513" s="6">
        <f>IF(Inputs!$B$26&lt;&gt;"Ready","FIX INPUTS",IF(A513&lt;=(Inputs!D$17-Inputs!$B$4)*12,E512*(1+(((1+Inputs!D$21)*(1-Inputs!D$22))^(1/12)-1))+C513*Inputs!$B$11+D513,E512))</f>
        <v>0</v>
      </c>
      <c r="F513" s="6">
        <f>IF(Inputs!$B$26&lt;&gt;"Ready","FIX INPUTS",IF(A513&lt;=(Inputs!D$17-Inputs!$B$4)*12,F512*(1+(((1+Inputs!D$21)*(1-Inputs!D$22))^(1/12)-1))+C513*Inputs!$B$12,F512))</f>
        <v>0</v>
      </c>
      <c r="G513" s="6">
        <f>IF(Inputs!$B$26&lt;&gt;"Ready","FIX INPUTS",IF(A513&lt;=(Inputs!D$17-Inputs!$B$4)*12,G512*(1+(((1+Inputs!D$21)*(1-Inputs!D$22))^(1/12)-1))+C513*Inputs!$B$13,G512))</f>
        <v>0</v>
      </c>
      <c r="H513" s="6">
        <f>IF(Inputs!$B$26&lt;&gt;"Ready","FIX INPUTS",SUM(E513:G513))</f>
        <v>0</v>
      </c>
      <c r="I513" s="6">
        <f>IF(Inputs!$B$26&lt;&gt;"Ready","FIX INPUTS",H513/(1+Inputs!D$23)^(MIN(A513,(Inputs!D$17-Inputs!$B$4)*12)/12))</f>
        <v>0</v>
      </c>
      <c r="J513" s="6">
        <f>IF(Inputs!$B$26&lt;&gt;"Ready","FIX INPUTS",C513+J512)</f>
        <v>0</v>
      </c>
      <c r="K513" s="6">
        <f>IF(Inputs!$B$26&lt;&gt;"Ready","FIX INPUTS",D513+K512)</f>
        <v>0</v>
      </c>
    </row>
    <row r="514" spans="1:11" ht="27.95" customHeight="1" x14ac:dyDescent="0.25">
      <c r="A514" s="1">
        <v>509</v>
      </c>
      <c r="B514" s="1">
        <f>IF(Inputs!$B$26&lt;&gt;"Ready","FIX INPUTS",Inputs!$B$4+A514/12)</f>
        <v>82.416666666666657</v>
      </c>
      <c r="C514" s="6">
        <f>IF(Inputs!$B$26&lt;&gt;"Ready","FIX INPUTS",IF(A514&lt;=(Inputs!D$17-Inputs!$B$4)*12,Inputs!D$18*(1+Inputs!D$20)^INT((A514-1)/12),0))</f>
        <v>0</v>
      </c>
      <c r="D514" s="6">
        <f>IF(Inputs!$B$26&lt;&gt;"Ready","FIX INPUTS",IF(A514&lt;=(Inputs!D$17-Inputs!$B$4)*12,Inputs!D$19,0))</f>
        <v>0</v>
      </c>
      <c r="E514" s="6">
        <f>IF(Inputs!$B$26&lt;&gt;"Ready","FIX INPUTS",IF(A514&lt;=(Inputs!D$17-Inputs!$B$4)*12,E513*(1+(((1+Inputs!D$21)*(1-Inputs!D$22))^(1/12)-1))+C514*Inputs!$B$11+D514,E513))</f>
        <v>0</v>
      </c>
      <c r="F514" s="6">
        <f>IF(Inputs!$B$26&lt;&gt;"Ready","FIX INPUTS",IF(A514&lt;=(Inputs!D$17-Inputs!$B$4)*12,F513*(1+(((1+Inputs!D$21)*(1-Inputs!D$22))^(1/12)-1))+C514*Inputs!$B$12,F513))</f>
        <v>0</v>
      </c>
      <c r="G514" s="6">
        <f>IF(Inputs!$B$26&lt;&gt;"Ready","FIX INPUTS",IF(A514&lt;=(Inputs!D$17-Inputs!$B$4)*12,G513*(1+(((1+Inputs!D$21)*(1-Inputs!D$22))^(1/12)-1))+C514*Inputs!$B$13,G513))</f>
        <v>0</v>
      </c>
      <c r="H514" s="6">
        <f>IF(Inputs!$B$26&lt;&gt;"Ready","FIX INPUTS",SUM(E514:G514))</f>
        <v>0</v>
      </c>
      <c r="I514" s="6">
        <f>IF(Inputs!$B$26&lt;&gt;"Ready","FIX INPUTS",H514/(1+Inputs!D$23)^(MIN(A514,(Inputs!D$17-Inputs!$B$4)*12)/12))</f>
        <v>0</v>
      </c>
      <c r="J514" s="6">
        <f>IF(Inputs!$B$26&lt;&gt;"Ready","FIX INPUTS",C514+J513)</f>
        <v>0</v>
      </c>
      <c r="K514" s="6">
        <f>IF(Inputs!$B$26&lt;&gt;"Ready","FIX INPUTS",D514+K513)</f>
        <v>0</v>
      </c>
    </row>
    <row r="515" spans="1:11" ht="27.95" customHeight="1" x14ac:dyDescent="0.25">
      <c r="A515" s="1">
        <v>510</v>
      </c>
      <c r="B515" s="1">
        <f>IF(Inputs!$B$26&lt;&gt;"Ready","FIX INPUTS",Inputs!$B$4+A515/12)</f>
        <v>82.5</v>
      </c>
      <c r="C515" s="6">
        <f>IF(Inputs!$B$26&lt;&gt;"Ready","FIX INPUTS",IF(A515&lt;=(Inputs!D$17-Inputs!$B$4)*12,Inputs!D$18*(1+Inputs!D$20)^INT((A515-1)/12),0))</f>
        <v>0</v>
      </c>
      <c r="D515" s="6">
        <f>IF(Inputs!$B$26&lt;&gt;"Ready","FIX INPUTS",IF(A515&lt;=(Inputs!D$17-Inputs!$B$4)*12,Inputs!D$19,0))</f>
        <v>0</v>
      </c>
      <c r="E515" s="6">
        <f>IF(Inputs!$B$26&lt;&gt;"Ready","FIX INPUTS",IF(A515&lt;=(Inputs!D$17-Inputs!$B$4)*12,E514*(1+(((1+Inputs!D$21)*(1-Inputs!D$22))^(1/12)-1))+C515*Inputs!$B$11+D515,E514))</f>
        <v>0</v>
      </c>
      <c r="F515" s="6">
        <f>IF(Inputs!$B$26&lt;&gt;"Ready","FIX INPUTS",IF(A515&lt;=(Inputs!D$17-Inputs!$B$4)*12,F514*(1+(((1+Inputs!D$21)*(1-Inputs!D$22))^(1/12)-1))+C515*Inputs!$B$12,F514))</f>
        <v>0</v>
      </c>
      <c r="G515" s="6">
        <f>IF(Inputs!$B$26&lt;&gt;"Ready","FIX INPUTS",IF(A515&lt;=(Inputs!D$17-Inputs!$B$4)*12,G514*(1+(((1+Inputs!D$21)*(1-Inputs!D$22))^(1/12)-1))+C515*Inputs!$B$13,G514))</f>
        <v>0</v>
      </c>
      <c r="H515" s="6">
        <f>IF(Inputs!$B$26&lt;&gt;"Ready","FIX INPUTS",SUM(E515:G515))</f>
        <v>0</v>
      </c>
      <c r="I515" s="6">
        <f>IF(Inputs!$B$26&lt;&gt;"Ready","FIX INPUTS",H515/(1+Inputs!D$23)^(MIN(A515,(Inputs!D$17-Inputs!$B$4)*12)/12))</f>
        <v>0</v>
      </c>
      <c r="J515" s="6">
        <f>IF(Inputs!$B$26&lt;&gt;"Ready","FIX INPUTS",C515+J514)</f>
        <v>0</v>
      </c>
      <c r="K515" s="6">
        <f>IF(Inputs!$B$26&lt;&gt;"Ready","FIX INPUTS",D515+K514)</f>
        <v>0</v>
      </c>
    </row>
    <row r="516" spans="1:11" ht="27.95" customHeight="1" x14ac:dyDescent="0.25">
      <c r="A516" s="1">
        <v>511</v>
      </c>
      <c r="B516" s="1">
        <f>IF(Inputs!$B$26&lt;&gt;"Ready","FIX INPUTS",Inputs!$B$4+A516/12)</f>
        <v>82.583333333333343</v>
      </c>
      <c r="C516" s="6">
        <f>IF(Inputs!$B$26&lt;&gt;"Ready","FIX INPUTS",IF(A516&lt;=(Inputs!D$17-Inputs!$B$4)*12,Inputs!D$18*(1+Inputs!D$20)^INT((A516-1)/12),0))</f>
        <v>0</v>
      </c>
      <c r="D516" s="6">
        <f>IF(Inputs!$B$26&lt;&gt;"Ready","FIX INPUTS",IF(A516&lt;=(Inputs!D$17-Inputs!$B$4)*12,Inputs!D$19,0))</f>
        <v>0</v>
      </c>
      <c r="E516" s="6">
        <f>IF(Inputs!$B$26&lt;&gt;"Ready","FIX INPUTS",IF(A516&lt;=(Inputs!D$17-Inputs!$B$4)*12,E515*(1+(((1+Inputs!D$21)*(1-Inputs!D$22))^(1/12)-1))+C516*Inputs!$B$11+D516,E515))</f>
        <v>0</v>
      </c>
      <c r="F516" s="6">
        <f>IF(Inputs!$B$26&lt;&gt;"Ready","FIX INPUTS",IF(A516&lt;=(Inputs!D$17-Inputs!$B$4)*12,F515*(1+(((1+Inputs!D$21)*(1-Inputs!D$22))^(1/12)-1))+C516*Inputs!$B$12,F515))</f>
        <v>0</v>
      </c>
      <c r="G516" s="6">
        <f>IF(Inputs!$B$26&lt;&gt;"Ready","FIX INPUTS",IF(A516&lt;=(Inputs!D$17-Inputs!$B$4)*12,G515*(1+(((1+Inputs!D$21)*(1-Inputs!D$22))^(1/12)-1))+C516*Inputs!$B$13,G515))</f>
        <v>0</v>
      </c>
      <c r="H516" s="6">
        <f>IF(Inputs!$B$26&lt;&gt;"Ready","FIX INPUTS",SUM(E516:G516))</f>
        <v>0</v>
      </c>
      <c r="I516" s="6">
        <f>IF(Inputs!$B$26&lt;&gt;"Ready","FIX INPUTS",H516/(1+Inputs!D$23)^(MIN(A516,(Inputs!D$17-Inputs!$B$4)*12)/12))</f>
        <v>0</v>
      </c>
      <c r="J516" s="6">
        <f>IF(Inputs!$B$26&lt;&gt;"Ready","FIX INPUTS",C516+J515)</f>
        <v>0</v>
      </c>
      <c r="K516" s="6">
        <f>IF(Inputs!$B$26&lt;&gt;"Ready","FIX INPUTS",D516+K515)</f>
        <v>0</v>
      </c>
    </row>
    <row r="517" spans="1:11" ht="27.95" customHeight="1" x14ac:dyDescent="0.25">
      <c r="A517" s="1">
        <v>512</v>
      </c>
      <c r="B517" s="1">
        <f>IF(Inputs!$B$26&lt;&gt;"Ready","FIX INPUTS",Inputs!$B$4+A517/12)</f>
        <v>82.666666666666657</v>
      </c>
      <c r="C517" s="6">
        <f>IF(Inputs!$B$26&lt;&gt;"Ready","FIX INPUTS",IF(A517&lt;=(Inputs!D$17-Inputs!$B$4)*12,Inputs!D$18*(1+Inputs!D$20)^INT((A517-1)/12),0))</f>
        <v>0</v>
      </c>
      <c r="D517" s="6">
        <f>IF(Inputs!$B$26&lt;&gt;"Ready","FIX INPUTS",IF(A517&lt;=(Inputs!D$17-Inputs!$B$4)*12,Inputs!D$19,0))</f>
        <v>0</v>
      </c>
      <c r="E517" s="6">
        <f>IF(Inputs!$B$26&lt;&gt;"Ready","FIX INPUTS",IF(A517&lt;=(Inputs!D$17-Inputs!$B$4)*12,E516*(1+(((1+Inputs!D$21)*(1-Inputs!D$22))^(1/12)-1))+C517*Inputs!$B$11+D517,E516))</f>
        <v>0</v>
      </c>
      <c r="F517" s="6">
        <f>IF(Inputs!$B$26&lt;&gt;"Ready","FIX INPUTS",IF(A517&lt;=(Inputs!D$17-Inputs!$B$4)*12,F516*(1+(((1+Inputs!D$21)*(1-Inputs!D$22))^(1/12)-1))+C517*Inputs!$B$12,F516))</f>
        <v>0</v>
      </c>
      <c r="G517" s="6">
        <f>IF(Inputs!$B$26&lt;&gt;"Ready","FIX INPUTS",IF(A517&lt;=(Inputs!D$17-Inputs!$B$4)*12,G516*(1+(((1+Inputs!D$21)*(1-Inputs!D$22))^(1/12)-1))+C517*Inputs!$B$13,G516))</f>
        <v>0</v>
      </c>
      <c r="H517" s="6">
        <f>IF(Inputs!$B$26&lt;&gt;"Ready","FIX INPUTS",SUM(E517:G517))</f>
        <v>0</v>
      </c>
      <c r="I517" s="6">
        <f>IF(Inputs!$B$26&lt;&gt;"Ready","FIX INPUTS",H517/(1+Inputs!D$23)^(MIN(A517,(Inputs!D$17-Inputs!$B$4)*12)/12))</f>
        <v>0</v>
      </c>
      <c r="J517" s="6">
        <f>IF(Inputs!$B$26&lt;&gt;"Ready","FIX INPUTS",C517+J516)</f>
        <v>0</v>
      </c>
      <c r="K517" s="6">
        <f>IF(Inputs!$B$26&lt;&gt;"Ready","FIX INPUTS",D517+K516)</f>
        <v>0</v>
      </c>
    </row>
    <row r="518" spans="1:11" ht="27.95" customHeight="1" x14ac:dyDescent="0.25">
      <c r="A518" s="1">
        <v>513</v>
      </c>
      <c r="B518" s="1">
        <f>IF(Inputs!$B$26&lt;&gt;"Ready","FIX INPUTS",Inputs!$B$4+A518/12)</f>
        <v>82.75</v>
      </c>
      <c r="C518" s="6">
        <f>IF(Inputs!$B$26&lt;&gt;"Ready","FIX INPUTS",IF(A518&lt;=(Inputs!D$17-Inputs!$B$4)*12,Inputs!D$18*(1+Inputs!D$20)^INT((A518-1)/12),0))</f>
        <v>0</v>
      </c>
      <c r="D518" s="6">
        <f>IF(Inputs!$B$26&lt;&gt;"Ready","FIX INPUTS",IF(A518&lt;=(Inputs!D$17-Inputs!$B$4)*12,Inputs!D$19,0))</f>
        <v>0</v>
      </c>
      <c r="E518" s="6">
        <f>IF(Inputs!$B$26&lt;&gt;"Ready","FIX INPUTS",IF(A518&lt;=(Inputs!D$17-Inputs!$B$4)*12,E517*(1+(((1+Inputs!D$21)*(1-Inputs!D$22))^(1/12)-1))+C518*Inputs!$B$11+D518,E517))</f>
        <v>0</v>
      </c>
      <c r="F518" s="6">
        <f>IF(Inputs!$B$26&lt;&gt;"Ready","FIX INPUTS",IF(A518&lt;=(Inputs!D$17-Inputs!$B$4)*12,F517*(1+(((1+Inputs!D$21)*(1-Inputs!D$22))^(1/12)-1))+C518*Inputs!$B$12,F517))</f>
        <v>0</v>
      </c>
      <c r="G518" s="6">
        <f>IF(Inputs!$B$26&lt;&gt;"Ready","FIX INPUTS",IF(A518&lt;=(Inputs!D$17-Inputs!$B$4)*12,G517*(1+(((1+Inputs!D$21)*(1-Inputs!D$22))^(1/12)-1))+C518*Inputs!$B$13,G517))</f>
        <v>0</v>
      </c>
      <c r="H518" s="6">
        <f>IF(Inputs!$B$26&lt;&gt;"Ready","FIX INPUTS",SUM(E518:G518))</f>
        <v>0</v>
      </c>
      <c r="I518" s="6">
        <f>IF(Inputs!$B$26&lt;&gt;"Ready","FIX INPUTS",H518/(1+Inputs!D$23)^(MIN(A518,(Inputs!D$17-Inputs!$B$4)*12)/12))</f>
        <v>0</v>
      </c>
      <c r="J518" s="6">
        <f>IF(Inputs!$B$26&lt;&gt;"Ready","FIX INPUTS",C518+J517)</f>
        <v>0</v>
      </c>
      <c r="K518" s="6">
        <f>IF(Inputs!$B$26&lt;&gt;"Ready","FIX INPUTS",D518+K517)</f>
        <v>0</v>
      </c>
    </row>
    <row r="519" spans="1:11" ht="27.95" customHeight="1" x14ac:dyDescent="0.25">
      <c r="A519" s="1">
        <v>514</v>
      </c>
      <c r="B519" s="1">
        <f>IF(Inputs!$B$26&lt;&gt;"Ready","FIX INPUTS",Inputs!$B$4+A519/12)</f>
        <v>82.833333333333343</v>
      </c>
      <c r="C519" s="6">
        <f>IF(Inputs!$B$26&lt;&gt;"Ready","FIX INPUTS",IF(A519&lt;=(Inputs!D$17-Inputs!$B$4)*12,Inputs!D$18*(1+Inputs!D$20)^INT((A519-1)/12),0))</f>
        <v>0</v>
      </c>
      <c r="D519" s="6">
        <f>IF(Inputs!$B$26&lt;&gt;"Ready","FIX INPUTS",IF(A519&lt;=(Inputs!D$17-Inputs!$B$4)*12,Inputs!D$19,0))</f>
        <v>0</v>
      </c>
      <c r="E519" s="6">
        <f>IF(Inputs!$B$26&lt;&gt;"Ready","FIX INPUTS",IF(A519&lt;=(Inputs!D$17-Inputs!$B$4)*12,E518*(1+(((1+Inputs!D$21)*(1-Inputs!D$22))^(1/12)-1))+C519*Inputs!$B$11+D519,E518))</f>
        <v>0</v>
      </c>
      <c r="F519" s="6">
        <f>IF(Inputs!$B$26&lt;&gt;"Ready","FIX INPUTS",IF(A519&lt;=(Inputs!D$17-Inputs!$B$4)*12,F518*(1+(((1+Inputs!D$21)*(1-Inputs!D$22))^(1/12)-1))+C519*Inputs!$B$12,F518))</f>
        <v>0</v>
      </c>
      <c r="G519" s="6">
        <f>IF(Inputs!$B$26&lt;&gt;"Ready","FIX INPUTS",IF(A519&lt;=(Inputs!D$17-Inputs!$B$4)*12,G518*(1+(((1+Inputs!D$21)*(1-Inputs!D$22))^(1/12)-1))+C519*Inputs!$B$13,G518))</f>
        <v>0</v>
      </c>
      <c r="H519" s="6">
        <f>IF(Inputs!$B$26&lt;&gt;"Ready","FIX INPUTS",SUM(E519:G519))</f>
        <v>0</v>
      </c>
      <c r="I519" s="6">
        <f>IF(Inputs!$B$26&lt;&gt;"Ready","FIX INPUTS",H519/(1+Inputs!D$23)^(MIN(A519,(Inputs!D$17-Inputs!$B$4)*12)/12))</f>
        <v>0</v>
      </c>
      <c r="J519" s="6">
        <f>IF(Inputs!$B$26&lt;&gt;"Ready","FIX INPUTS",C519+J518)</f>
        <v>0</v>
      </c>
      <c r="K519" s="6">
        <f>IF(Inputs!$B$26&lt;&gt;"Ready","FIX INPUTS",D519+K518)</f>
        <v>0</v>
      </c>
    </row>
    <row r="520" spans="1:11" ht="27.95" customHeight="1" x14ac:dyDescent="0.25">
      <c r="A520" s="1">
        <v>515</v>
      </c>
      <c r="B520" s="1">
        <f>IF(Inputs!$B$26&lt;&gt;"Ready","FIX INPUTS",Inputs!$B$4+A520/12)</f>
        <v>82.916666666666657</v>
      </c>
      <c r="C520" s="6">
        <f>IF(Inputs!$B$26&lt;&gt;"Ready","FIX INPUTS",IF(A520&lt;=(Inputs!D$17-Inputs!$B$4)*12,Inputs!D$18*(1+Inputs!D$20)^INT((A520-1)/12),0))</f>
        <v>0</v>
      </c>
      <c r="D520" s="6">
        <f>IF(Inputs!$B$26&lt;&gt;"Ready","FIX INPUTS",IF(A520&lt;=(Inputs!D$17-Inputs!$B$4)*12,Inputs!D$19,0))</f>
        <v>0</v>
      </c>
      <c r="E520" s="6">
        <f>IF(Inputs!$B$26&lt;&gt;"Ready","FIX INPUTS",IF(A520&lt;=(Inputs!D$17-Inputs!$B$4)*12,E519*(1+(((1+Inputs!D$21)*(1-Inputs!D$22))^(1/12)-1))+C520*Inputs!$B$11+D520,E519))</f>
        <v>0</v>
      </c>
      <c r="F520" s="6">
        <f>IF(Inputs!$B$26&lt;&gt;"Ready","FIX INPUTS",IF(A520&lt;=(Inputs!D$17-Inputs!$B$4)*12,F519*(1+(((1+Inputs!D$21)*(1-Inputs!D$22))^(1/12)-1))+C520*Inputs!$B$12,F519))</f>
        <v>0</v>
      </c>
      <c r="G520" s="6">
        <f>IF(Inputs!$B$26&lt;&gt;"Ready","FIX INPUTS",IF(A520&lt;=(Inputs!D$17-Inputs!$B$4)*12,G519*(1+(((1+Inputs!D$21)*(1-Inputs!D$22))^(1/12)-1))+C520*Inputs!$B$13,G519))</f>
        <v>0</v>
      </c>
      <c r="H520" s="6">
        <f>IF(Inputs!$B$26&lt;&gt;"Ready","FIX INPUTS",SUM(E520:G520))</f>
        <v>0</v>
      </c>
      <c r="I520" s="6">
        <f>IF(Inputs!$B$26&lt;&gt;"Ready","FIX INPUTS",H520/(1+Inputs!D$23)^(MIN(A520,(Inputs!D$17-Inputs!$B$4)*12)/12))</f>
        <v>0</v>
      </c>
      <c r="J520" s="6">
        <f>IF(Inputs!$B$26&lt;&gt;"Ready","FIX INPUTS",C520+J519)</f>
        <v>0</v>
      </c>
      <c r="K520" s="6">
        <f>IF(Inputs!$B$26&lt;&gt;"Ready","FIX INPUTS",D520+K519)</f>
        <v>0</v>
      </c>
    </row>
    <row r="521" spans="1:11" ht="27.95" customHeight="1" x14ac:dyDescent="0.25">
      <c r="A521" s="1">
        <v>516</v>
      </c>
      <c r="B521" s="1">
        <f>IF(Inputs!$B$26&lt;&gt;"Ready","FIX INPUTS",Inputs!$B$4+A521/12)</f>
        <v>83</v>
      </c>
      <c r="C521" s="6">
        <f>IF(Inputs!$B$26&lt;&gt;"Ready","FIX INPUTS",IF(A521&lt;=(Inputs!D$17-Inputs!$B$4)*12,Inputs!D$18*(1+Inputs!D$20)^INT((A521-1)/12),0))</f>
        <v>0</v>
      </c>
      <c r="D521" s="6">
        <f>IF(Inputs!$B$26&lt;&gt;"Ready","FIX INPUTS",IF(A521&lt;=(Inputs!D$17-Inputs!$B$4)*12,Inputs!D$19,0))</f>
        <v>0</v>
      </c>
      <c r="E521" s="6">
        <f>IF(Inputs!$B$26&lt;&gt;"Ready","FIX INPUTS",IF(A521&lt;=(Inputs!D$17-Inputs!$B$4)*12,E520*(1+(((1+Inputs!D$21)*(1-Inputs!D$22))^(1/12)-1))+C521*Inputs!$B$11+D521,E520))</f>
        <v>0</v>
      </c>
      <c r="F521" s="6">
        <f>IF(Inputs!$B$26&lt;&gt;"Ready","FIX INPUTS",IF(A521&lt;=(Inputs!D$17-Inputs!$B$4)*12,F520*(1+(((1+Inputs!D$21)*(1-Inputs!D$22))^(1/12)-1))+C521*Inputs!$B$12,F520))</f>
        <v>0</v>
      </c>
      <c r="G521" s="6">
        <f>IF(Inputs!$B$26&lt;&gt;"Ready","FIX INPUTS",IF(A521&lt;=(Inputs!D$17-Inputs!$B$4)*12,G520*(1+(((1+Inputs!D$21)*(1-Inputs!D$22))^(1/12)-1))+C521*Inputs!$B$13,G520))</f>
        <v>0</v>
      </c>
      <c r="H521" s="6">
        <f>IF(Inputs!$B$26&lt;&gt;"Ready","FIX INPUTS",SUM(E521:G521))</f>
        <v>0</v>
      </c>
      <c r="I521" s="6">
        <f>IF(Inputs!$B$26&lt;&gt;"Ready","FIX INPUTS",H521/(1+Inputs!D$23)^(MIN(A521,(Inputs!D$17-Inputs!$B$4)*12)/12))</f>
        <v>0</v>
      </c>
      <c r="J521" s="6">
        <f>IF(Inputs!$B$26&lt;&gt;"Ready","FIX INPUTS",C521+J520)</f>
        <v>0</v>
      </c>
      <c r="K521" s="6">
        <f>IF(Inputs!$B$26&lt;&gt;"Ready","FIX INPUTS",D521+K520)</f>
        <v>0</v>
      </c>
    </row>
    <row r="522" spans="1:11" ht="27.95" customHeight="1" x14ac:dyDescent="0.25">
      <c r="A522" s="1">
        <v>517</v>
      </c>
      <c r="B522" s="1">
        <f>IF(Inputs!$B$26&lt;&gt;"Ready","FIX INPUTS",Inputs!$B$4+A522/12)</f>
        <v>83.083333333333343</v>
      </c>
      <c r="C522" s="6">
        <f>IF(Inputs!$B$26&lt;&gt;"Ready","FIX INPUTS",IF(A522&lt;=(Inputs!D$17-Inputs!$B$4)*12,Inputs!D$18*(1+Inputs!D$20)^INT((A522-1)/12),0))</f>
        <v>0</v>
      </c>
      <c r="D522" s="6">
        <f>IF(Inputs!$B$26&lt;&gt;"Ready","FIX INPUTS",IF(A522&lt;=(Inputs!D$17-Inputs!$B$4)*12,Inputs!D$19,0))</f>
        <v>0</v>
      </c>
      <c r="E522" s="6">
        <f>IF(Inputs!$B$26&lt;&gt;"Ready","FIX INPUTS",IF(A522&lt;=(Inputs!D$17-Inputs!$B$4)*12,E521*(1+(((1+Inputs!D$21)*(1-Inputs!D$22))^(1/12)-1))+C522*Inputs!$B$11+D522,E521))</f>
        <v>0</v>
      </c>
      <c r="F522" s="6">
        <f>IF(Inputs!$B$26&lt;&gt;"Ready","FIX INPUTS",IF(A522&lt;=(Inputs!D$17-Inputs!$B$4)*12,F521*(1+(((1+Inputs!D$21)*(1-Inputs!D$22))^(1/12)-1))+C522*Inputs!$B$12,F521))</f>
        <v>0</v>
      </c>
      <c r="G522" s="6">
        <f>IF(Inputs!$B$26&lt;&gt;"Ready","FIX INPUTS",IF(A522&lt;=(Inputs!D$17-Inputs!$B$4)*12,G521*(1+(((1+Inputs!D$21)*(1-Inputs!D$22))^(1/12)-1))+C522*Inputs!$B$13,G521))</f>
        <v>0</v>
      </c>
      <c r="H522" s="6">
        <f>IF(Inputs!$B$26&lt;&gt;"Ready","FIX INPUTS",SUM(E522:G522))</f>
        <v>0</v>
      </c>
      <c r="I522" s="6">
        <f>IF(Inputs!$B$26&lt;&gt;"Ready","FIX INPUTS",H522/(1+Inputs!D$23)^(MIN(A522,(Inputs!D$17-Inputs!$B$4)*12)/12))</f>
        <v>0</v>
      </c>
      <c r="J522" s="6">
        <f>IF(Inputs!$B$26&lt;&gt;"Ready","FIX INPUTS",C522+J521)</f>
        <v>0</v>
      </c>
      <c r="K522" s="6">
        <f>IF(Inputs!$B$26&lt;&gt;"Ready","FIX INPUTS",D522+K521)</f>
        <v>0</v>
      </c>
    </row>
    <row r="523" spans="1:11" ht="27.95" customHeight="1" x14ac:dyDescent="0.25">
      <c r="A523" s="1">
        <v>518</v>
      </c>
      <c r="B523" s="1">
        <f>IF(Inputs!$B$26&lt;&gt;"Ready","FIX INPUTS",Inputs!$B$4+A523/12)</f>
        <v>83.166666666666657</v>
      </c>
      <c r="C523" s="6">
        <f>IF(Inputs!$B$26&lt;&gt;"Ready","FIX INPUTS",IF(A523&lt;=(Inputs!D$17-Inputs!$B$4)*12,Inputs!D$18*(1+Inputs!D$20)^INT((A523-1)/12),0))</f>
        <v>0</v>
      </c>
      <c r="D523" s="6">
        <f>IF(Inputs!$B$26&lt;&gt;"Ready","FIX INPUTS",IF(A523&lt;=(Inputs!D$17-Inputs!$B$4)*12,Inputs!D$19,0))</f>
        <v>0</v>
      </c>
      <c r="E523" s="6">
        <f>IF(Inputs!$B$26&lt;&gt;"Ready","FIX INPUTS",IF(A523&lt;=(Inputs!D$17-Inputs!$B$4)*12,E522*(1+(((1+Inputs!D$21)*(1-Inputs!D$22))^(1/12)-1))+C523*Inputs!$B$11+D523,E522))</f>
        <v>0</v>
      </c>
      <c r="F523" s="6">
        <f>IF(Inputs!$B$26&lt;&gt;"Ready","FIX INPUTS",IF(A523&lt;=(Inputs!D$17-Inputs!$B$4)*12,F522*(1+(((1+Inputs!D$21)*(1-Inputs!D$22))^(1/12)-1))+C523*Inputs!$B$12,F522))</f>
        <v>0</v>
      </c>
      <c r="G523" s="6">
        <f>IF(Inputs!$B$26&lt;&gt;"Ready","FIX INPUTS",IF(A523&lt;=(Inputs!D$17-Inputs!$B$4)*12,G522*(1+(((1+Inputs!D$21)*(1-Inputs!D$22))^(1/12)-1))+C523*Inputs!$B$13,G522))</f>
        <v>0</v>
      </c>
      <c r="H523" s="6">
        <f>IF(Inputs!$B$26&lt;&gt;"Ready","FIX INPUTS",SUM(E523:G523))</f>
        <v>0</v>
      </c>
      <c r="I523" s="6">
        <f>IF(Inputs!$B$26&lt;&gt;"Ready","FIX INPUTS",H523/(1+Inputs!D$23)^(MIN(A523,(Inputs!D$17-Inputs!$B$4)*12)/12))</f>
        <v>0</v>
      </c>
      <c r="J523" s="6">
        <f>IF(Inputs!$B$26&lt;&gt;"Ready","FIX INPUTS",C523+J522)</f>
        <v>0</v>
      </c>
      <c r="K523" s="6">
        <f>IF(Inputs!$B$26&lt;&gt;"Ready","FIX INPUTS",D523+K522)</f>
        <v>0</v>
      </c>
    </row>
    <row r="524" spans="1:11" ht="27.95" customHeight="1" x14ac:dyDescent="0.25">
      <c r="A524" s="1">
        <v>519</v>
      </c>
      <c r="B524" s="1">
        <f>IF(Inputs!$B$26&lt;&gt;"Ready","FIX INPUTS",Inputs!$B$4+A524/12)</f>
        <v>83.25</v>
      </c>
      <c r="C524" s="6">
        <f>IF(Inputs!$B$26&lt;&gt;"Ready","FIX INPUTS",IF(A524&lt;=(Inputs!D$17-Inputs!$B$4)*12,Inputs!D$18*(1+Inputs!D$20)^INT((A524-1)/12),0))</f>
        <v>0</v>
      </c>
      <c r="D524" s="6">
        <f>IF(Inputs!$B$26&lt;&gt;"Ready","FIX INPUTS",IF(A524&lt;=(Inputs!D$17-Inputs!$B$4)*12,Inputs!D$19,0))</f>
        <v>0</v>
      </c>
      <c r="E524" s="6">
        <f>IF(Inputs!$B$26&lt;&gt;"Ready","FIX INPUTS",IF(A524&lt;=(Inputs!D$17-Inputs!$B$4)*12,E523*(1+(((1+Inputs!D$21)*(1-Inputs!D$22))^(1/12)-1))+C524*Inputs!$B$11+D524,E523))</f>
        <v>0</v>
      </c>
      <c r="F524" s="6">
        <f>IF(Inputs!$B$26&lt;&gt;"Ready","FIX INPUTS",IF(A524&lt;=(Inputs!D$17-Inputs!$B$4)*12,F523*(1+(((1+Inputs!D$21)*(1-Inputs!D$22))^(1/12)-1))+C524*Inputs!$B$12,F523))</f>
        <v>0</v>
      </c>
      <c r="G524" s="6">
        <f>IF(Inputs!$B$26&lt;&gt;"Ready","FIX INPUTS",IF(A524&lt;=(Inputs!D$17-Inputs!$B$4)*12,G523*(1+(((1+Inputs!D$21)*(1-Inputs!D$22))^(1/12)-1))+C524*Inputs!$B$13,G523))</f>
        <v>0</v>
      </c>
      <c r="H524" s="6">
        <f>IF(Inputs!$B$26&lt;&gt;"Ready","FIX INPUTS",SUM(E524:G524))</f>
        <v>0</v>
      </c>
      <c r="I524" s="6">
        <f>IF(Inputs!$B$26&lt;&gt;"Ready","FIX INPUTS",H524/(1+Inputs!D$23)^(MIN(A524,(Inputs!D$17-Inputs!$B$4)*12)/12))</f>
        <v>0</v>
      </c>
      <c r="J524" s="6">
        <f>IF(Inputs!$B$26&lt;&gt;"Ready","FIX INPUTS",C524+J523)</f>
        <v>0</v>
      </c>
      <c r="K524" s="6">
        <f>IF(Inputs!$B$26&lt;&gt;"Ready","FIX INPUTS",D524+K523)</f>
        <v>0</v>
      </c>
    </row>
    <row r="525" spans="1:11" ht="27.95" customHeight="1" x14ac:dyDescent="0.25">
      <c r="A525" s="1">
        <v>520</v>
      </c>
      <c r="B525" s="1">
        <f>IF(Inputs!$B$26&lt;&gt;"Ready","FIX INPUTS",Inputs!$B$4+A525/12)</f>
        <v>83.333333333333343</v>
      </c>
      <c r="C525" s="6">
        <f>IF(Inputs!$B$26&lt;&gt;"Ready","FIX INPUTS",IF(A525&lt;=(Inputs!D$17-Inputs!$B$4)*12,Inputs!D$18*(1+Inputs!D$20)^INT((A525-1)/12),0))</f>
        <v>0</v>
      </c>
      <c r="D525" s="6">
        <f>IF(Inputs!$B$26&lt;&gt;"Ready","FIX INPUTS",IF(A525&lt;=(Inputs!D$17-Inputs!$B$4)*12,Inputs!D$19,0))</f>
        <v>0</v>
      </c>
      <c r="E525" s="6">
        <f>IF(Inputs!$B$26&lt;&gt;"Ready","FIX INPUTS",IF(A525&lt;=(Inputs!D$17-Inputs!$B$4)*12,E524*(1+(((1+Inputs!D$21)*(1-Inputs!D$22))^(1/12)-1))+C525*Inputs!$B$11+D525,E524))</f>
        <v>0</v>
      </c>
      <c r="F525" s="6">
        <f>IF(Inputs!$B$26&lt;&gt;"Ready","FIX INPUTS",IF(A525&lt;=(Inputs!D$17-Inputs!$B$4)*12,F524*(1+(((1+Inputs!D$21)*(1-Inputs!D$22))^(1/12)-1))+C525*Inputs!$B$12,F524))</f>
        <v>0</v>
      </c>
      <c r="G525" s="6">
        <f>IF(Inputs!$B$26&lt;&gt;"Ready","FIX INPUTS",IF(A525&lt;=(Inputs!D$17-Inputs!$B$4)*12,G524*(1+(((1+Inputs!D$21)*(1-Inputs!D$22))^(1/12)-1))+C525*Inputs!$B$13,G524))</f>
        <v>0</v>
      </c>
      <c r="H525" s="6">
        <f>IF(Inputs!$B$26&lt;&gt;"Ready","FIX INPUTS",SUM(E525:G525))</f>
        <v>0</v>
      </c>
      <c r="I525" s="6">
        <f>IF(Inputs!$B$26&lt;&gt;"Ready","FIX INPUTS",H525/(1+Inputs!D$23)^(MIN(A525,(Inputs!D$17-Inputs!$B$4)*12)/12))</f>
        <v>0</v>
      </c>
      <c r="J525" s="6">
        <f>IF(Inputs!$B$26&lt;&gt;"Ready","FIX INPUTS",C525+J524)</f>
        <v>0</v>
      </c>
      <c r="K525" s="6">
        <f>IF(Inputs!$B$26&lt;&gt;"Ready","FIX INPUTS",D525+K524)</f>
        <v>0</v>
      </c>
    </row>
    <row r="526" spans="1:11" ht="27.95" customHeight="1" x14ac:dyDescent="0.25">
      <c r="A526" s="1">
        <v>521</v>
      </c>
      <c r="B526" s="1">
        <f>IF(Inputs!$B$26&lt;&gt;"Ready","FIX INPUTS",Inputs!$B$4+A526/12)</f>
        <v>83.416666666666657</v>
      </c>
      <c r="C526" s="6">
        <f>IF(Inputs!$B$26&lt;&gt;"Ready","FIX INPUTS",IF(A526&lt;=(Inputs!D$17-Inputs!$B$4)*12,Inputs!D$18*(1+Inputs!D$20)^INT((A526-1)/12),0))</f>
        <v>0</v>
      </c>
      <c r="D526" s="6">
        <f>IF(Inputs!$B$26&lt;&gt;"Ready","FIX INPUTS",IF(A526&lt;=(Inputs!D$17-Inputs!$B$4)*12,Inputs!D$19,0))</f>
        <v>0</v>
      </c>
      <c r="E526" s="6">
        <f>IF(Inputs!$B$26&lt;&gt;"Ready","FIX INPUTS",IF(A526&lt;=(Inputs!D$17-Inputs!$B$4)*12,E525*(1+(((1+Inputs!D$21)*(1-Inputs!D$22))^(1/12)-1))+C526*Inputs!$B$11+D526,E525))</f>
        <v>0</v>
      </c>
      <c r="F526" s="6">
        <f>IF(Inputs!$B$26&lt;&gt;"Ready","FIX INPUTS",IF(A526&lt;=(Inputs!D$17-Inputs!$B$4)*12,F525*(1+(((1+Inputs!D$21)*(1-Inputs!D$22))^(1/12)-1))+C526*Inputs!$B$12,F525))</f>
        <v>0</v>
      </c>
      <c r="G526" s="6">
        <f>IF(Inputs!$B$26&lt;&gt;"Ready","FIX INPUTS",IF(A526&lt;=(Inputs!D$17-Inputs!$B$4)*12,G525*(1+(((1+Inputs!D$21)*(1-Inputs!D$22))^(1/12)-1))+C526*Inputs!$B$13,G525))</f>
        <v>0</v>
      </c>
      <c r="H526" s="6">
        <f>IF(Inputs!$B$26&lt;&gt;"Ready","FIX INPUTS",SUM(E526:G526))</f>
        <v>0</v>
      </c>
      <c r="I526" s="6">
        <f>IF(Inputs!$B$26&lt;&gt;"Ready","FIX INPUTS",H526/(1+Inputs!D$23)^(MIN(A526,(Inputs!D$17-Inputs!$B$4)*12)/12))</f>
        <v>0</v>
      </c>
      <c r="J526" s="6">
        <f>IF(Inputs!$B$26&lt;&gt;"Ready","FIX INPUTS",C526+J525)</f>
        <v>0</v>
      </c>
      <c r="K526" s="6">
        <f>IF(Inputs!$B$26&lt;&gt;"Ready","FIX INPUTS",D526+K525)</f>
        <v>0</v>
      </c>
    </row>
    <row r="527" spans="1:11" ht="27.95" customHeight="1" x14ac:dyDescent="0.25">
      <c r="A527" s="1">
        <v>522</v>
      </c>
      <c r="B527" s="1">
        <f>IF(Inputs!$B$26&lt;&gt;"Ready","FIX INPUTS",Inputs!$B$4+A527/12)</f>
        <v>83.5</v>
      </c>
      <c r="C527" s="6">
        <f>IF(Inputs!$B$26&lt;&gt;"Ready","FIX INPUTS",IF(A527&lt;=(Inputs!D$17-Inputs!$B$4)*12,Inputs!D$18*(1+Inputs!D$20)^INT((A527-1)/12),0))</f>
        <v>0</v>
      </c>
      <c r="D527" s="6">
        <f>IF(Inputs!$B$26&lt;&gt;"Ready","FIX INPUTS",IF(A527&lt;=(Inputs!D$17-Inputs!$B$4)*12,Inputs!D$19,0))</f>
        <v>0</v>
      </c>
      <c r="E527" s="6">
        <f>IF(Inputs!$B$26&lt;&gt;"Ready","FIX INPUTS",IF(A527&lt;=(Inputs!D$17-Inputs!$B$4)*12,E526*(1+(((1+Inputs!D$21)*(1-Inputs!D$22))^(1/12)-1))+C527*Inputs!$B$11+D527,E526))</f>
        <v>0</v>
      </c>
      <c r="F527" s="6">
        <f>IF(Inputs!$B$26&lt;&gt;"Ready","FIX INPUTS",IF(A527&lt;=(Inputs!D$17-Inputs!$B$4)*12,F526*(1+(((1+Inputs!D$21)*(1-Inputs!D$22))^(1/12)-1))+C527*Inputs!$B$12,F526))</f>
        <v>0</v>
      </c>
      <c r="G527" s="6">
        <f>IF(Inputs!$B$26&lt;&gt;"Ready","FIX INPUTS",IF(A527&lt;=(Inputs!D$17-Inputs!$B$4)*12,G526*(1+(((1+Inputs!D$21)*(1-Inputs!D$22))^(1/12)-1))+C527*Inputs!$B$13,G526))</f>
        <v>0</v>
      </c>
      <c r="H527" s="6">
        <f>IF(Inputs!$B$26&lt;&gt;"Ready","FIX INPUTS",SUM(E527:G527))</f>
        <v>0</v>
      </c>
      <c r="I527" s="6">
        <f>IF(Inputs!$B$26&lt;&gt;"Ready","FIX INPUTS",H527/(1+Inputs!D$23)^(MIN(A527,(Inputs!D$17-Inputs!$B$4)*12)/12))</f>
        <v>0</v>
      </c>
      <c r="J527" s="6">
        <f>IF(Inputs!$B$26&lt;&gt;"Ready","FIX INPUTS",C527+J526)</f>
        <v>0</v>
      </c>
      <c r="K527" s="6">
        <f>IF(Inputs!$B$26&lt;&gt;"Ready","FIX INPUTS",D527+K526)</f>
        <v>0</v>
      </c>
    </row>
    <row r="528" spans="1:11" ht="27.95" customHeight="1" x14ac:dyDescent="0.25">
      <c r="A528" s="1">
        <v>523</v>
      </c>
      <c r="B528" s="1">
        <f>IF(Inputs!$B$26&lt;&gt;"Ready","FIX INPUTS",Inputs!$B$4+A528/12)</f>
        <v>83.583333333333343</v>
      </c>
      <c r="C528" s="6">
        <f>IF(Inputs!$B$26&lt;&gt;"Ready","FIX INPUTS",IF(A528&lt;=(Inputs!D$17-Inputs!$B$4)*12,Inputs!D$18*(1+Inputs!D$20)^INT((A528-1)/12),0))</f>
        <v>0</v>
      </c>
      <c r="D528" s="6">
        <f>IF(Inputs!$B$26&lt;&gt;"Ready","FIX INPUTS",IF(A528&lt;=(Inputs!D$17-Inputs!$B$4)*12,Inputs!D$19,0))</f>
        <v>0</v>
      </c>
      <c r="E528" s="6">
        <f>IF(Inputs!$B$26&lt;&gt;"Ready","FIX INPUTS",IF(A528&lt;=(Inputs!D$17-Inputs!$B$4)*12,E527*(1+(((1+Inputs!D$21)*(1-Inputs!D$22))^(1/12)-1))+C528*Inputs!$B$11+D528,E527))</f>
        <v>0</v>
      </c>
      <c r="F528" s="6">
        <f>IF(Inputs!$B$26&lt;&gt;"Ready","FIX INPUTS",IF(A528&lt;=(Inputs!D$17-Inputs!$B$4)*12,F527*(1+(((1+Inputs!D$21)*(1-Inputs!D$22))^(1/12)-1))+C528*Inputs!$B$12,F527))</f>
        <v>0</v>
      </c>
      <c r="G528" s="6">
        <f>IF(Inputs!$B$26&lt;&gt;"Ready","FIX INPUTS",IF(A528&lt;=(Inputs!D$17-Inputs!$B$4)*12,G527*(1+(((1+Inputs!D$21)*(1-Inputs!D$22))^(1/12)-1))+C528*Inputs!$B$13,G527))</f>
        <v>0</v>
      </c>
      <c r="H528" s="6">
        <f>IF(Inputs!$B$26&lt;&gt;"Ready","FIX INPUTS",SUM(E528:G528))</f>
        <v>0</v>
      </c>
      <c r="I528" s="6">
        <f>IF(Inputs!$B$26&lt;&gt;"Ready","FIX INPUTS",H528/(1+Inputs!D$23)^(MIN(A528,(Inputs!D$17-Inputs!$B$4)*12)/12))</f>
        <v>0</v>
      </c>
      <c r="J528" s="6">
        <f>IF(Inputs!$B$26&lt;&gt;"Ready","FIX INPUTS",C528+J527)</f>
        <v>0</v>
      </c>
      <c r="K528" s="6">
        <f>IF(Inputs!$B$26&lt;&gt;"Ready","FIX INPUTS",D528+K527)</f>
        <v>0</v>
      </c>
    </row>
    <row r="529" spans="1:11" ht="27.95" customHeight="1" x14ac:dyDescent="0.25">
      <c r="A529" s="1">
        <v>524</v>
      </c>
      <c r="B529" s="1">
        <f>IF(Inputs!$B$26&lt;&gt;"Ready","FIX INPUTS",Inputs!$B$4+A529/12)</f>
        <v>83.666666666666657</v>
      </c>
      <c r="C529" s="6">
        <f>IF(Inputs!$B$26&lt;&gt;"Ready","FIX INPUTS",IF(A529&lt;=(Inputs!D$17-Inputs!$B$4)*12,Inputs!D$18*(1+Inputs!D$20)^INT((A529-1)/12),0))</f>
        <v>0</v>
      </c>
      <c r="D529" s="6">
        <f>IF(Inputs!$B$26&lt;&gt;"Ready","FIX INPUTS",IF(A529&lt;=(Inputs!D$17-Inputs!$B$4)*12,Inputs!D$19,0))</f>
        <v>0</v>
      </c>
      <c r="E529" s="6">
        <f>IF(Inputs!$B$26&lt;&gt;"Ready","FIX INPUTS",IF(A529&lt;=(Inputs!D$17-Inputs!$B$4)*12,E528*(1+(((1+Inputs!D$21)*(1-Inputs!D$22))^(1/12)-1))+C529*Inputs!$B$11+D529,E528))</f>
        <v>0</v>
      </c>
      <c r="F529" s="6">
        <f>IF(Inputs!$B$26&lt;&gt;"Ready","FIX INPUTS",IF(A529&lt;=(Inputs!D$17-Inputs!$B$4)*12,F528*(1+(((1+Inputs!D$21)*(1-Inputs!D$22))^(1/12)-1))+C529*Inputs!$B$12,F528))</f>
        <v>0</v>
      </c>
      <c r="G529" s="6">
        <f>IF(Inputs!$B$26&lt;&gt;"Ready","FIX INPUTS",IF(A529&lt;=(Inputs!D$17-Inputs!$B$4)*12,G528*(1+(((1+Inputs!D$21)*(1-Inputs!D$22))^(1/12)-1))+C529*Inputs!$B$13,G528))</f>
        <v>0</v>
      </c>
      <c r="H529" s="6">
        <f>IF(Inputs!$B$26&lt;&gt;"Ready","FIX INPUTS",SUM(E529:G529))</f>
        <v>0</v>
      </c>
      <c r="I529" s="6">
        <f>IF(Inputs!$B$26&lt;&gt;"Ready","FIX INPUTS",H529/(1+Inputs!D$23)^(MIN(A529,(Inputs!D$17-Inputs!$B$4)*12)/12))</f>
        <v>0</v>
      </c>
      <c r="J529" s="6">
        <f>IF(Inputs!$B$26&lt;&gt;"Ready","FIX INPUTS",C529+J528)</f>
        <v>0</v>
      </c>
      <c r="K529" s="6">
        <f>IF(Inputs!$B$26&lt;&gt;"Ready","FIX INPUTS",D529+K528)</f>
        <v>0</v>
      </c>
    </row>
    <row r="530" spans="1:11" ht="27.95" customHeight="1" x14ac:dyDescent="0.25">
      <c r="A530" s="1">
        <v>525</v>
      </c>
      <c r="B530" s="1">
        <f>IF(Inputs!$B$26&lt;&gt;"Ready","FIX INPUTS",Inputs!$B$4+A530/12)</f>
        <v>83.75</v>
      </c>
      <c r="C530" s="6">
        <f>IF(Inputs!$B$26&lt;&gt;"Ready","FIX INPUTS",IF(A530&lt;=(Inputs!D$17-Inputs!$B$4)*12,Inputs!D$18*(1+Inputs!D$20)^INT((A530-1)/12),0))</f>
        <v>0</v>
      </c>
      <c r="D530" s="6">
        <f>IF(Inputs!$B$26&lt;&gt;"Ready","FIX INPUTS",IF(A530&lt;=(Inputs!D$17-Inputs!$B$4)*12,Inputs!D$19,0))</f>
        <v>0</v>
      </c>
      <c r="E530" s="6">
        <f>IF(Inputs!$B$26&lt;&gt;"Ready","FIX INPUTS",IF(A530&lt;=(Inputs!D$17-Inputs!$B$4)*12,E529*(1+(((1+Inputs!D$21)*(1-Inputs!D$22))^(1/12)-1))+C530*Inputs!$B$11+D530,E529))</f>
        <v>0</v>
      </c>
      <c r="F530" s="6">
        <f>IF(Inputs!$B$26&lt;&gt;"Ready","FIX INPUTS",IF(A530&lt;=(Inputs!D$17-Inputs!$B$4)*12,F529*(1+(((1+Inputs!D$21)*(1-Inputs!D$22))^(1/12)-1))+C530*Inputs!$B$12,F529))</f>
        <v>0</v>
      </c>
      <c r="G530" s="6">
        <f>IF(Inputs!$B$26&lt;&gt;"Ready","FIX INPUTS",IF(A530&lt;=(Inputs!D$17-Inputs!$B$4)*12,G529*(1+(((1+Inputs!D$21)*(1-Inputs!D$22))^(1/12)-1))+C530*Inputs!$B$13,G529))</f>
        <v>0</v>
      </c>
      <c r="H530" s="6">
        <f>IF(Inputs!$B$26&lt;&gt;"Ready","FIX INPUTS",SUM(E530:G530))</f>
        <v>0</v>
      </c>
      <c r="I530" s="6">
        <f>IF(Inputs!$B$26&lt;&gt;"Ready","FIX INPUTS",H530/(1+Inputs!D$23)^(MIN(A530,(Inputs!D$17-Inputs!$B$4)*12)/12))</f>
        <v>0</v>
      </c>
      <c r="J530" s="6">
        <f>IF(Inputs!$B$26&lt;&gt;"Ready","FIX INPUTS",C530+J529)</f>
        <v>0</v>
      </c>
      <c r="K530" s="6">
        <f>IF(Inputs!$B$26&lt;&gt;"Ready","FIX INPUTS",D530+K529)</f>
        <v>0</v>
      </c>
    </row>
    <row r="531" spans="1:11" ht="27.95" customHeight="1" x14ac:dyDescent="0.25">
      <c r="A531" s="1">
        <v>526</v>
      </c>
      <c r="B531" s="1">
        <f>IF(Inputs!$B$26&lt;&gt;"Ready","FIX INPUTS",Inputs!$B$4+A531/12)</f>
        <v>83.833333333333343</v>
      </c>
      <c r="C531" s="6">
        <f>IF(Inputs!$B$26&lt;&gt;"Ready","FIX INPUTS",IF(A531&lt;=(Inputs!D$17-Inputs!$B$4)*12,Inputs!D$18*(1+Inputs!D$20)^INT((A531-1)/12),0))</f>
        <v>0</v>
      </c>
      <c r="D531" s="6">
        <f>IF(Inputs!$B$26&lt;&gt;"Ready","FIX INPUTS",IF(A531&lt;=(Inputs!D$17-Inputs!$B$4)*12,Inputs!D$19,0))</f>
        <v>0</v>
      </c>
      <c r="E531" s="6">
        <f>IF(Inputs!$B$26&lt;&gt;"Ready","FIX INPUTS",IF(A531&lt;=(Inputs!D$17-Inputs!$B$4)*12,E530*(1+(((1+Inputs!D$21)*(1-Inputs!D$22))^(1/12)-1))+C531*Inputs!$B$11+D531,E530))</f>
        <v>0</v>
      </c>
      <c r="F531" s="6">
        <f>IF(Inputs!$B$26&lt;&gt;"Ready","FIX INPUTS",IF(A531&lt;=(Inputs!D$17-Inputs!$B$4)*12,F530*(1+(((1+Inputs!D$21)*(1-Inputs!D$22))^(1/12)-1))+C531*Inputs!$B$12,F530))</f>
        <v>0</v>
      </c>
      <c r="G531" s="6">
        <f>IF(Inputs!$B$26&lt;&gt;"Ready","FIX INPUTS",IF(A531&lt;=(Inputs!D$17-Inputs!$B$4)*12,G530*(1+(((1+Inputs!D$21)*(1-Inputs!D$22))^(1/12)-1))+C531*Inputs!$B$13,G530))</f>
        <v>0</v>
      </c>
      <c r="H531" s="6">
        <f>IF(Inputs!$B$26&lt;&gt;"Ready","FIX INPUTS",SUM(E531:G531))</f>
        <v>0</v>
      </c>
      <c r="I531" s="6">
        <f>IF(Inputs!$B$26&lt;&gt;"Ready","FIX INPUTS",H531/(1+Inputs!D$23)^(MIN(A531,(Inputs!D$17-Inputs!$B$4)*12)/12))</f>
        <v>0</v>
      </c>
      <c r="J531" s="6">
        <f>IF(Inputs!$B$26&lt;&gt;"Ready","FIX INPUTS",C531+J530)</f>
        <v>0</v>
      </c>
      <c r="K531" s="6">
        <f>IF(Inputs!$B$26&lt;&gt;"Ready","FIX INPUTS",D531+K530)</f>
        <v>0</v>
      </c>
    </row>
    <row r="532" spans="1:11" ht="27.95" customHeight="1" x14ac:dyDescent="0.25">
      <c r="A532" s="1">
        <v>527</v>
      </c>
      <c r="B532" s="1">
        <f>IF(Inputs!$B$26&lt;&gt;"Ready","FIX INPUTS",Inputs!$B$4+A532/12)</f>
        <v>83.916666666666657</v>
      </c>
      <c r="C532" s="6">
        <f>IF(Inputs!$B$26&lt;&gt;"Ready","FIX INPUTS",IF(A532&lt;=(Inputs!D$17-Inputs!$B$4)*12,Inputs!D$18*(1+Inputs!D$20)^INT((A532-1)/12),0))</f>
        <v>0</v>
      </c>
      <c r="D532" s="6">
        <f>IF(Inputs!$B$26&lt;&gt;"Ready","FIX INPUTS",IF(A532&lt;=(Inputs!D$17-Inputs!$B$4)*12,Inputs!D$19,0))</f>
        <v>0</v>
      </c>
      <c r="E532" s="6">
        <f>IF(Inputs!$B$26&lt;&gt;"Ready","FIX INPUTS",IF(A532&lt;=(Inputs!D$17-Inputs!$B$4)*12,E531*(1+(((1+Inputs!D$21)*(1-Inputs!D$22))^(1/12)-1))+C532*Inputs!$B$11+D532,E531))</f>
        <v>0</v>
      </c>
      <c r="F532" s="6">
        <f>IF(Inputs!$B$26&lt;&gt;"Ready","FIX INPUTS",IF(A532&lt;=(Inputs!D$17-Inputs!$B$4)*12,F531*(1+(((1+Inputs!D$21)*(1-Inputs!D$22))^(1/12)-1))+C532*Inputs!$B$12,F531))</f>
        <v>0</v>
      </c>
      <c r="G532" s="6">
        <f>IF(Inputs!$B$26&lt;&gt;"Ready","FIX INPUTS",IF(A532&lt;=(Inputs!D$17-Inputs!$B$4)*12,G531*(1+(((1+Inputs!D$21)*(1-Inputs!D$22))^(1/12)-1))+C532*Inputs!$B$13,G531))</f>
        <v>0</v>
      </c>
      <c r="H532" s="6">
        <f>IF(Inputs!$B$26&lt;&gt;"Ready","FIX INPUTS",SUM(E532:G532))</f>
        <v>0</v>
      </c>
      <c r="I532" s="6">
        <f>IF(Inputs!$B$26&lt;&gt;"Ready","FIX INPUTS",H532/(1+Inputs!D$23)^(MIN(A532,(Inputs!D$17-Inputs!$B$4)*12)/12))</f>
        <v>0</v>
      </c>
      <c r="J532" s="6">
        <f>IF(Inputs!$B$26&lt;&gt;"Ready","FIX INPUTS",C532+J531)</f>
        <v>0</v>
      </c>
      <c r="K532" s="6">
        <f>IF(Inputs!$B$26&lt;&gt;"Ready","FIX INPUTS",D532+K531)</f>
        <v>0</v>
      </c>
    </row>
    <row r="533" spans="1:11" ht="27.95" customHeight="1" x14ac:dyDescent="0.25">
      <c r="A533" s="1">
        <v>528</v>
      </c>
      <c r="B533" s="1">
        <f>IF(Inputs!$B$26&lt;&gt;"Ready","FIX INPUTS",Inputs!$B$4+A533/12)</f>
        <v>84</v>
      </c>
      <c r="C533" s="6">
        <f>IF(Inputs!$B$26&lt;&gt;"Ready","FIX INPUTS",IF(A533&lt;=(Inputs!D$17-Inputs!$B$4)*12,Inputs!D$18*(1+Inputs!D$20)^INT((A533-1)/12),0))</f>
        <v>0</v>
      </c>
      <c r="D533" s="6">
        <f>IF(Inputs!$B$26&lt;&gt;"Ready","FIX INPUTS",IF(A533&lt;=(Inputs!D$17-Inputs!$B$4)*12,Inputs!D$19,0))</f>
        <v>0</v>
      </c>
      <c r="E533" s="6">
        <f>IF(Inputs!$B$26&lt;&gt;"Ready","FIX INPUTS",IF(A533&lt;=(Inputs!D$17-Inputs!$B$4)*12,E532*(1+(((1+Inputs!D$21)*(1-Inputs!D$22))^(1/12)-1))+C533*Inputs!$B$11+D533,E532))</f>
        <v>0</v>
      </c>
      <c r="F533" s="6">
        <f>IF(Inputs!$B$26&lt;&gt;"Ready","FIX INPUTS",IF(A533&lt;=(Inputs!D$17-Inputs!$B$4)*12,F532*(1+(((1+Inputs!D$21)*(1-Inputs!D$22))^(1/12)-1))+C533*Inputs!$B$12,F532))</f>
        <v>0</v>
      </c>
      <c r="G533" s="6">
        <f>IF(Inputs!$B$26&lt;&gt;"Ready","FIX INPUTS",IF(A533&lt;=(Inputs!D$17-Inputs!$B$4)*12,G532*(1+(((1+Inputs!D$21)*(1-Inputs!D$22))^(1/12)-1))+C533*Inputs!$B$13,G532))</f>
        <v>0</v>
      </c>
      <c r="H533" s="6">
        <f>IF(Inputs!$B$26&lt;&gt;"Ready","FIX INPUTS",SUM(E533:G533))</f>
        <v>0</v>
      </c>
      <c r="I533" s="6">
        <f>IF(Inputs!$B$26&lt;&gt;"Ready","FIX INPUTS",H533/(1+Inputs!D$23)^(MIN(A533,(Inputs!D$17-Inputs!$B$4)*12)/12))</f>
        <v>0</v>
      </c>
      <c r="J533" s="6">
        <f>IF(Inputs!$B$26&lt;&gt;"Ready","FIX INPUTS",C533+J532)</f>
        <v>0</v>
      </c>
      <c r="K533" s="6">
        <f>IF(Inputs!$B$26&lt;&gt;"Ready","FIX INPUTS",D533+K532)</f>
        <v>0</v>
      </c>
    </row>
    <row r="534" spans="1:11" ht="27.95" customHeight="1" x14ac:dyDescent="0.25">
      <c r="A534" s="1">
        <v>529</v>
      </c>
      <c r="B534" s="1">
        <f>IF(Inputs!$B$26&lt;&gt;"Ready","FIX INPUTS",Inputs!$B$4+A534/12)</f>
        <v>84.083333333333343</v>
      </c>
      <c r="C534" s="6">
        <f>IF(Inputs!$B$26&lt;&gt;"Ready","FIX INPUTS",IF(A534&lt;=(Inputs!D$17-Inputs!$B$4)*12,Inputs!D$18*(1+Inputs!D$20)^INT((A534-1)/12),0))</f>
        <v>0</v>
      </c>
      <c r="D534" s="6">
        <f>IF(Inputs!$B$26&lt;&gt;"Ready","FIX INPUTS",IF(A534&lt;=(Inputs!D$17-Inputs!$B$4)*12,Inputs!D$19,0))</f>
        <v>0</v>
      </c>
      <c r="E534" s="6">
        <f>IF(Inputs!$B$26&lt;&gt;"Ready","FIX INPUTS",IF(A534&lt;=(Inputs!D$17-Inputs!$B$4)*12,E533*(1+(((1+Inputs!D$21)*(1-Inputs!D$22))^(1/12)-1))+C534*Inputs!$B$11+D534,E533))</f>
        <v>0</v>
      </c>
      <c r="F534" s="6">
        <f>IF(Inputs!$B$26&lt;&gt;"Ready","FIX INPUTS",IF(A534&lt;=(Inputs!D$17-Inputs!$B$4)*12,F533*(1+(((1+Inputs!D$21)*(1-Inputs!D$22))^(1/12)-1))+C534*Inputs!$B$12,F533))</f>
        <v>0</v>
      </c>
      <c r="G534" s="6">
        <f>IF(Inputs!$B$26&lt;&gt;"Ready","FIX INPUTS",IF(A534&lt;=(Inputs!D$17-Inputs!$B$4)*12,G533*(1+(((1+Inputs!D$21)*(1-Inputs!D$22))^(1/12)-1))+C534*Inputs!$B$13,G533))</f>
        <v>0</v>
      </c>
      <c r="H534" s="6">
        <f>IF(Inputs!$B$26&lt;&gt;"Ready","FIX INPUTS",SUM(E534:G534))</f>
        <v>0</v>
      </c>
      <c r="I534" s="6">
        <f>IF(Inputs!$B$26&lt;&gt;"Ready","FIX INPUTS",H534/(1+Inputs!D$23)^(MIN(A534,(Inputs!D$17-Inputs!$B$4)*12)/12))</f>
        <v>0</v>
      </c>
      <c r="J534" s="6">
        <f>IF(Inputs!$B$26&lt;&gt;"Ready","FIX INPUTS",C534+J533)</f>
        <v>0</v>
      </c>
      <c r="K534" s="6">
        <f>IF(Inputs!$B$26&lt;&gt;"Ready","FIX INPUTS",D534+K533)</f>
        <v>0</v>
      </c>
    </row>
    <row r="535" spans="1:11" ht="27.95" customHeight="1" x14ac:dyDescent="0.25">
      <c r="A535" s="1">
        <v>530</v>
      </c>
      <c r="B535" s="1">
        <f>IF(Inputs!$B$26&lt;&gt;"Ready","FIX INPUTS",Inputs!$B$4+A535/12)</f>
        <v>84.166666666666657</v>
      </c>
      <c r="C535" s="6">
        <f>IF(Inputs!$B$26&lt;&gt;"Ready","FIX INPUTS",IF(A535&lt;=(Inputs!D$17-Inputs!$B$4)*12,Inputs!D$18*(1+Inputs!D$20)^INT((A535-1)/12),0))</f>
        <v>0</v>
      </c>
      <c r="D535" s="6">
        <f>IF(Inputs!$B$26&lt;&gt;"Ready","FIX INPUTS",IF(A535&lt;=(Inputs!D$17-Inputs!$B$4)*12,Inputs!D$19,0))</f>
        <v>0</v>
      </c>
      <c r="E535" s="6">
        <f>IF(Inputs!$B$26&lt;&gt;"Ready","FIX INPUTS",IF(A535&lt;=(Inputs!D$17-Inputs!$B$4)*12,E534*(1+(((1+Inputs!D$21)*(1-Inputs!D$22))^(1/12)-1))+C535*Inputs!$B$11+D535,E534))</f>
        <v>0</v>
      </c>
      <c r="F535" s="6">
        <f>IF(Inputs!$B$26&lt;&gt;"Ready","FIX INPUTS",IF(A535&lt;=(Inputs!D$17-Inputs!$B$4)*12,F534*(1+(((1+Inputs!D$21)*(1-Inputs!D$22))^(1/12)-1))+C535*Inputs!$B$12,F534))</f>
        <v>0</v>
      </c>
      <c r="G535" s="6">
        <f>IF(Inputs!$B$26&lt;&gt;"Ready","FIX INPUTS",IF(A535&lt;=(Inputs!D$17-Inputs!$B$4)*12,G534*(1+(((1+Inputs!D$21)*(1-Inputs!D$22))^(1/12)-1))+C535*Inputs!$B$13,G534))</f>
        <v>0</v>
      </c>
      <c r="H535" s="6">
        <f>IF(Inputs!$B$26&lt;&gt;"Ready","FIX INPUTS",SUM(E535:G535))</f>
        <v>0</v>
      </c>
      <c r="I535" s="6">
        <f>IF(Inputs!$B$26&lt;&gt;"Ready","FIX INPUTS",H535/(1+Inputs!D$23)^(MIN(A535,(Inputs!D$17-Inputs!$B$4)*12)/12))</f>
        <v>0</v>
      </c>
      <c r="J535" s="6">
        <f>IF(Inputs!$B$26&lt;&gt;"Ready","FIX INPUTS",C535+J534)</f>
        <v>0</v>
      </c>
      <c r="K535" s="6">
        <f>IF(Inputs!$B$26&lt;&gt;"Ready","FIX INPUTS",D535+K534)</f>
        <v>0</v>
      </c>
    </row>
    <row r="536" spans="1:11" ht="27.95" customHeight="1" x14ac:dyDescent="0.25">
      <c r="A536" s="1">
        <v>531</v>
      </c>
      <c r="B536" s="1">
        <f>IF(Inputs!$B$26&lt;&gt;"Ready","FIX INPUTS",Inputs!$B$4+A536/12)</f>
        <v>84.25</v>
      </c>
      <c r="C536" s="6">
        <f>IF(Inputs!$B$26&lt;&gt;"Ready","FIX INPUTS",IF(A536&lt;=(Inputs!D$17-Inputs!$B$4)*12,Inputs!D$18*(1+Inputs!D$20)^INT((A536-1)/12),0))</f>
        <v>0</v>
      </c>
      <c r="D536" s="6">
        <f>IF(Inputs!$B$26&lt;&gt;"Ready","FIX INPUTS",IF(A536&lt;=(Inputs!D$17-Inputs!$B$4)*12,Inputs!D$19,0))</f>
        <v>0</v>
      </c>
      <c r="E536" s="6">
        <f>IF(Inputs!$B$26&lt;&gt;"Ready","FIX INPUTS",IF(A536&lt;=(Inputs!D$17-Inputs!$B$4)*12,E535*(1+(((1+Inputs!D$21)*(1-Inputs!D$22))^(1/12)-1))+C536*Inputs!$B$11+D536,E535))</f>
        <v>0</v>
      </c>
      <c r="F536" s="6">
        <f>IF(Inputs!$B$26&lt;&gt;"Ready","FIX INPUTS",IF(A536&lt;=(Inputs!D$17-Inputs!$B$4)*12,F535*(1+(((1+Inputs!D$21)*(1-Inputs!D$22))^(1/12)-1))+C536*Inputs!$B$12,F535))</f>
        <v>0</v>
      </c>
      <c r="G536" s="6">
        <f>IF(Inputs!$B$26&lt;&gt;"Ready","FIX INPUTS",IF(A536&lt;=(Inputs!D$17-Inputs!$B$4)*12,G535*(1+(((1+Inputs!D$21)*(1-Inputs!D$22))^(1/12)-1))+C536*Inputs!$B$13,G535))</f>
        <v>0</v>
      </c>
      <c r="H536" s="6">
        <f>IF(Inputs!$B$26&lt;&gt;"Ready","FIX INPUTS",SUM(E536:G536))</f>
        <v>0</v>
      </c>
      <c r="I536" s="6">
        <f>IF(Inputs!$B$26&lt;&gt;"Ready","FIX INPUTS",H536/(1+Inputs!D$23)^(MIN(A536,(Inputs!D$17-Inputs!$B$4)*12)/12))</f>
        <v>0</v>
      </c>
      <c r="J536" s="6">
        <f>IF(Inputs!$B$26&lt;&gt;"Ready","FIX INPUTS",C536+J535)</f>
        <v>0</v>
      </c>
      <c r="K536" s="6">
        <f>IF(Inputs!$B$26&lt;&gt;"Ready","FIX INPUTS",D536+K535)</f>
        <v>0</v>
      </c>
    </row>
    <row r="537" spans="1:11" ht="27.95" customHeight="1" x14ac:dyDescent="0.25">
      <c r="A537" s="1">
        <v>532</v>
      </c>
      <c r="B537" s="1">
        <f>IF(Inputs!$B$26&lt;&gt;"Ready","FIX INPUTS",Inputs!$B$4+A537/12)</f>
        <v>84.333333333333343</v>
      </c>
      <c r="C537" s="6">
        <f>IF(Inputs!$B$26&lt;&gt;"Ready","FIX INPUTS",IF(A537&lt;=(Inputs!D$17-Inputs!$B$4)*12,Inputs!D$18*(1+Inputs!D$20)^INT((A537-1)/12),0))</f>
        <v>0</v>
      </c>
      <c r="D537" s="6">
        <f>IF(Inputs!$B$26&lt;&gt;"Ready","FIX INPUTS",IF(A537&lt;=(Inputs!D$17-Inputs!$B$4)*12,Inputs!D$19,0))</f>
        <v>0</v>
      </c>
      <c r="E537" s="6">
        <f>IF(Inputs!$B$26&lt;&gt;"Ready","FIX INPUTS",IF(A537&lt;=(Inputs!D$17-Inputs!$B$4)*12,E536*(1+(((1+Inputs!D$21)*(1-Inputs!D$22))^(1/12)-1))+C537*Inputs!$B$11+D537,E536))</f>
        <v>0</v>
      </c>
      <c r="F537" s="6">
        <f>IF(Inputs!$B$26&lt;&gt;"Ready","FIX INPUTS",IF(A537&lt;=(Inputs!D$17-Inputs!$B$4)*12,F536*(1+(((1+Inputs!D$21)*(1-Inputs!D$22))^(1/12)-1))+C537*Inputs!$B$12,F536))</f>
        <v>0</v>
      </c>
      <c r="G537" s="6">
        <f>IF(Inputs!$B$26&lt;&gt;"Ready","FIX INPUTS",IF(A537&lt;=(Inputs!D$17-Inputs!$B$4)*12,G536*(1+(((1+Inputs!D$21)*(1-Inputs!D$22))^(1/12)-1))+C537*Inputs!$B$13,G536))</f>
        <v>0</v>
      </c>
      <c r="H537" s="6">
        <f>IF(Inputs!$B$26&lt;&gt;"Ready","FIX INPUTS",SUM(E537:G537))</f>
        <v>0</v>
      </c>
      <c r="I537" s="6">
        <f>IF(Inputs!$B$26&lt;&gt;"Ready","FIX INPUTS",H537/(1+Inputs!D$23)^(MIN(A537,(Inputs!D$17-Inputs!$B$4)*12)/12))</f>
        <v>0</v>
      </c>
      <c r="J537" s="6">
        <f>IF(Inputs!$B$26&lt;&gt;"Ready","FIX INPUTS",C537+J536)</f>
        <v>0</v>
      </c>
      <c r="K537" s="6">
        <f>IF(Inputs!$B$26&lt;&gt;"Ready","FIX INPUTS",D537+K536)</f>
        <v>0</v>
      </c>
    </row>
    <row r="538" spans="1:11" ht="27.95" customHeight="1" x14ac:dyDescent="0.25">
      <c r="A538" s="1">
        <v>533</v>
      </c>
      <c r="B538" s="1">
        <f>IF(Inputs!$B$26&lt;&gt;"Ready","FIX INPUTS",Inputs!$B$4+A538/12)</f>
        <v>84.416666666666657</v>
      </c>
      <c r="C538" s="6">
        <f>IF(Inputs!$B$26&lt;&gt;"Ready","FIX INPUTS",IF(A538&lt;=(Inputs!D$17-Inputs!$B$4)*12,Inputs!D$18*(1+Inputs!D$20)^INT((A538-1)/12),0))</f>
        <v>0</v>
      </c>
      <c r="D538" s="6">
        <f>IF(Inputs!$B$26&lt;&gt;"Ready","FIX INPUTS",IF(A538&lt;=(Inputs!D$17-Inputs!$B$4)*12,Inputs!D$19,0))</f>
        <v>0</v>
      </c>
      <c r="E538" s="6">
        <f>IF(Inputs!$B$26&lt;&gt;"Ready","FIX INPUTS",IF(A538&lt;=(Inputs!D$17-Inputs!$B$4)*12,E537*(1+(((1+Inputs!D$21)*(1-Inputs!D$22))^(1/12)-1))+C538*Inputs!$B$11+D538,E537))</f>
        <v>0</v>
      </c>
      <c r="F538" s="6">
        <f>IF(Inputs!$B$26&lt;&gt;"Ready","FIX INPUTS",IF(A538&lt;=(Inputs!D$17-Inputs!$B$4)*12,F537*(1+(((1+Inputs!D$21)*(1-Inputs!D$22))^(1/12)-1))+C538*Inputs!$B$12,F537))</f>
        <v>0</v>
      </c>
      <c r="G538" s="6">
        <f>IF(Inputs!$B$26&lt;&gt;"Ready","FIX INPUTS",IF(A538&lt;=(Inputs!D$17-Inputs!$B$4)*12,G537*(1+(((1+Inputs!D$21)*(1-Inputs!D$22))^(1/12)-1))+C538*Inputs!$B$13,G537))</f>
        <v>0</v>
      </c>
      <c r="H538" s="6">
        <f>IF(Inputs!$B$26&lt;&gt;"Ready","FIX INPUTS",SUM(E538:G538))</f>
        <v>0</v>
      </c>
      <c r="I538" s="6">
        <f>IF(Inputs!$B$26&lt;&gt;"Ready","FIX INPUTS",H538/(1+Inputs!D$23)^(MIN(A538,(Inputs!D$17-Inputs!$B$4)*12)/12))</f>
        <v>0</v>
      </c>
      <c r="J538" s="6">
        <f>IF(Inputs!$B$26&lt;&gt;"Ready","FIX INPUTS",C538+J537)</f>
        <v>0</v>
      </c>
      <c r="K538" s="6">
        <f>IF(Inputs!$B$26&lt;&gt;"Ready","FIX INPUTS",D538+K537)</f>
        <v>0</v>
      </c>
    </row>
    <row r="539" spans="1:11" ht="27.95" customHeight="1" x14ac:dyDescent="0.25">
      <c r="A539" s="1">
        <v>534</v>
      </c>
      <c r="B539" s="1">
        <f>IF(Inputs!$B$26&lt;&gt;"Ready","FIX INPUTS",Inputs!$B$4+A539/12)</f>
        <v>84.5</v>
      </c>
      <c r="C539" s="6">
        <f>IF(Inputs!$B$26&lt;&gt;"Ready","FIX INPUTS",IF(A539&lt;=(Inputs!D$17-Inputs!$B$4)*12,Inputs!D$18*(1+Inputs!D$20)^INT((A539-1)/12),0))</f>
        <v>0</v>
      </c>
      <c r="D539" s="6">
        <f>IF(Inputs!$B$26&lt;&gt;"Ready","FIX INPUTS",IF(A539&lt;=(Inputs!D$17-Inputs!$B$4)*12,Inputs!D$19,0))</f>
        <v>0</v>
      </c>
      <c r="E539" s="6">
        <f>IF(Inputs!$B$26&lt;&gt;"Ready","FIX INPUTS",IF(A539&lt;=(Inputs!D$17-Inputs!$B$4)*12,E538*(1+(((1+Inputs!D$21)*(1-Inputs!D$22))^(1/12)-1))+C539*Inputs!$B$11+D539,E538))</f>
        <v>0</v>
      </c>
      <c r="F539" s="6">
        <f>IF(Inputs!$B$26&lt;&gt;"Ready","FIX INPUTS",IF(A539&lt;=(Inputs!D$17-Inputs!$B$4)*12,F538*(1+(((1+Inputs!D$21)*(1-Inputs!D$22))^(1/12)-1))+C539*Inputs!$B$12,F538))</f>
        <v>0</v>
      </c>
      <c r="G539" s="6">
        <f>IF(Inputs!$B$26&lt;&gt;"Ready","FIX INPUTS",IF(A539&lt;=(Inputs!D$17-Inputs!$B$4)*12,G538*(1+(((1+Inputs!D$21)*(1-Inputs!D$22))^(1/12)-1))+C539*Inputs!$B$13,G538))</f>
        <v>0</v>
      </c>
      <c r="H539" s="6">
        <f>IF(Inputs!$B$26&lt;&gt;"Ready","FIX INPUTS",SUM(E539:G539))</f>
        <v>0</v>
      </c>
      <c r="I539" s="6">
        <f>IF(Inputs!$B$26&lt;&gt;"Ready","FIX INPUTS",H539/(1+Inputs!D$23)^(MIN(A539,(Inputs!D$17-Inputs!$B$4)*12)/12))</f>
        <v>0</v>
      </c>
      <c r="J539" s="6">
        <f>IF(Inputs!$B$26&lt;&gt;"Ready","FIX INPUTS",C539+J538)</f>
        <v>0</v>
      </c>
      <c r="K539" s="6">
        <f>IF(Inputs!$B$26&lt;&gt;"Ready","FIX INPUTS",D539+K538)</f>
        <v>0</v>
      </c>
    </row>
    <row r="540" spans="1:11" ht="27.95" customHeight="1" x14ac:dyDescent="0.25">
      <c r="A540" s="1">
        <v>535</v>
      </c>
      <c r="B540" s="1">
        <f>IF(Inputs!$B$26&lt;&gt;"Ready","FIX INPUTS",Inputs!$B$4+A540/12)</f>
        <v>84.583333333333343</v>
      </c>
      <c r="C540" s="6">
        <f>IF(Inputs!$B$26&lt;&gt;"Ready","FIX INPUTS",IF(A540&lt;=(Inputs!D$17-Inputs!$B$4)*12,Inputs!D$18*(1+Inputs!D$20)^INT((A540-1)/12),0))</f>
        <v>0</v>
      </c>
      <c r="D540" s="6">
        <f>IF(Inputs!$B$26&lt;&gt;"Ready","FIX INPUTS",IF(A540&lt;=(Inputs!D$17-Inputs!$B$4)*12,Inputs!D$19,0))</f>
        <v>0</v>
      </c>
      <c r="E540" s="6">
        <f>IF(Inputs!$B$26&lt;&gt;"Ready","FIX INPUTS",IF(A540&lt;=(Inputs!D$17-Inputs!$B$4)*12,E539*(1+(((1+Inputs!D$21)*(1-Inputs!D$22))^(1/12)-1))+C540*Inputs!$B$11+D540,E539))</f>
        <v>0</v>
      </c>
      <c r="F540" s="6">
        <f>IF(Inputs!$B$26&lt;&gt;"Ready","FIX INPUTS",IF(A540&lt;=(Inputs!D$17-Inputs!$B$4)*12,F539*(1+(((1+Inputs!D$21)*(1-Inputs!D$22))^(1/12)-1))+C540*Inputs!$B$12,F539))</f>
        <v>0</v>
      </c>
      <c r="G540" s="6">
        <f>IF(Inputs!$B$26&lt;&gt;"Ready","FIX INPUTS",IF(A540&lt;=(Inputs!D$17-Inputs!$B$4)*12,G539*(1+(((1+Inputs!D$21)*(1-Inputs!D$22))^(1/12)-1))+C540*Inputs!$B$13,G539))</f>
        <v>0</v>
      </c>
      <c r="H540" s="6">
        <f>IF(Inputs!$B$26&lt;&gt;"Ready","FIX INPUTS",SUM(E540:G540))</f>
        <v>0</v>
      </c>
      <c r="I540" s="6">
        <f>IF(Inputs!$B$26&lt;&gt;"Ready","FIX INPUTS",H540/(1+Inputs!D$23)^(MIN(A540,(Inputs!D$17-Inputs!$B$4)*12)/12))</f>
        <v>0</v>
      </c>
      <c r="J540" s="6">
        <f>IF(Inputs!$B$26&lt;&gt;"Ready","FIX INPUTS",C540+J539)</f>
        <v>0</v>
      </c>
      <c r="K540" s="6">
        <f>IF(Inputs!$B$26&lt;&gt;"Ready","FIX INPUTS",D540+K539)</f>
        <v>0</v>
      </c>
    </row>
    <row r="541" spans="1:11" ht="27.95" customHeight="1" x14ac:dyDescent="0.25">
      <c r="A541" s="1">
        <v>536</v>
      </c>
      <c r="B541" s="1">
        <f>IF(Inputs!$B$26&lt;&gt;"Ready","FIX INPUTS",Inputs!$B$4+A541/12)</f>
        <v>84.666666666666657</v>
      </c>
      <c r="C541" s="6">
        <f>IF(Inputs!$B$26&lt;&gt;"Ready","FIX INPUTS",IF(A541&lt;=(Inputs!D$17-Inputs!$B$4)*12,Inputs!D$18*(1+Inputs!D$20)^INT((A541-1)/12),0))</f>
        <v>0</v>
      </c>
      <c r="D541" s="6">
        <f>IF(Inputs!$B$26&lt;&gt;"Ready","FIX INPUTS",IF(A541&lt;=(Inputs!D$17-Inputs!$B$4)*12,Inputs!D$19,0))</f>
        <v>0</v>
      </c>
      <c r="E541" s="6">
        <f>IF(Inputs!$B$26&lt;&gt;"Ready","FIX INPUTS",IF(A541&lt;=(Inputs!D$17-Inputs!$B$4)*12,E540*(1+(((1+Inputs!D$21)*(1-Inputs!D$22))^(1/12)-1))+C541*Inputs!$B$11+D541,E540))</f>
        <v>0</v>
      </c>
      <c r="F541" s="6">
        <f>IF(Inputs!$B$26&lt;&gt;"Ready","FIX INPUTS",IF(A541&lt;=(Inputs!D$17-Inputs!$B$4)*12,F540*(1+(((1+Inputs!D$21)*(1-Inputs!D$22))^(1/12)-1))+C541*Inputs!$B$12,F540))</f>
        <v>0</v>
      </c>
      <c r="G541" s="6">
        <f>IF(Inputs!$B$26&lt;&gt;"Ready","FIX INPUTS",IF(A541&lt;=(Inputs!D$17-Inputs!$B$4)*12,G540*(1+(((1+Inputs!D$21)*(1-Inputs!D$22))^(1/12)-1))+C541*Inputs!$B$13,G540))</f>
        <v>0</v>
      </c>
      <c r="H541" s="6">
        <f>IF(Inputs!$B$26&lt;&gt;"Ready","FIX INPUTS",SUM(E541:G541))</f>
        <v>0</v>
      </c>
      <c r="I541" s="6">
        <f>IF(Inputs!$B$26&lt;&gt;"Ready","FIX INPUTS",H541/(1+Inputs!D$23)^(MIN(A541,(Inputs!D$17-Inputs!$B$4)*12)/12))</f>
        <v>0</v>
      </c>
      <c r="J541" s="6">
        <f>IF(Inputs!$B$26&lt;&gt;"Ready","FIX INPUTS",C541+J540)</f>
        <v>0</v>
      </c>
      <c r="K541" s="6">
        <f>IF(Inputs!$B$26&lt;&gt;"Ready","FIX INPUTS",D541+K540)</f>
        <v>0</v>
      </c>
    </row>
    <row r="542" spans="1:11" ht="27.95" customHeight="1" x14ac:dyDescent="0.25">
      <c r="A542" s="1">
        <v>537</v>
      </c>
      <c r="B542" s="1">
        <f>IF(Inputs!$B$26&lt;&gt;"Ready","FIX INPUTS",Inputs!$B$4+A542/12)</f>
        <v>84.75</v>
      </c>
      <c r="C542" s="6">
        <f>IF(Inputs!$B$26&lt;&gt;"Ready","FIX INPUTS",IF(A542&lt;=(Inputs!D$17-Inputs!$B$4)*12,Inputs!D$18*(1+Inputs!D$20)^INT((A542-1)/12),0))</f>
        <v>0</v>
      </c>
      <c r="D542" s="6">
        <f>IF(Inputs!$B$26&lt;&gt;"Ready","FIX INPUTS",IF(A542&lt;=(Inputs!D$17-Inputs!$B$4)*12,Inputs!D$19,0))</f>
        <v>0</v>
      </c>
      <c r="E542" s="6">
        <f>IF(Inputs!$B$26&lt;&gt;"Ready","FIX INPUTS",IF(A542&lt;=(Inputs!D$17-Inputs!$B$4)*12,E541*(1+(((1+Inputs!D$21)*(1-Inputs!D$22))^(1/12)-1))+C542*Inputs!$B$11+D542,E541))</f>
        <v>0</v>
      </c>
      <c r="F542" s="6">
        <f>IF(Inputs!$B$26&lt;&gt;"Ready","FIX INPUTS",IF(A542&lt;=(Inputs!D$17-Inputs!$B$4)*12,F541*(1+(((1+Inputs!D$21)*(1-Inputs!D$22))^(1/12)-1))+C542*Inputs!$B$12,F541))</f>
        <v>0</v>
      </c>
      <c r="G542" s="6">
        <f>IF(Inputs!$B$26&lt;&gt;"Ready","FIX INPUTS",IF(A542&lt;=(Inputs!D$17-Inputs!$B$4)*12,G541*(1+(((1+Inputs!D$21)*(1-Inputs!D$22))^(1/12)-1))+C542*Inputs!$B$13,G541))</f>
        <v>0</v>
      </c>
      <c r="H542" s="6">
        <f>IF(Inputs!$B$26&lt;&gt;"Ready","FIX INPUTS",SUM(E542:G542))</f>
        <v>0</v>
      </c>
      <c r="I542" s="6">
        <f>IF(Inputs!$B$26&lt;&gt;"Ready","FIX INPUTS",H542/(1+Inputs!D$23)^(MIN(A542,(Inputs!D$17-Inputs!$B$4)*12)/12))</f>
        <v>0</v>
      </c>
      <c r="J542" s="6">
        <f>IF(Inputs!$B$26&lt;&gt;"Ready","FIX INPUTS",C542+J541)</f>
        <v>0</v>
      </c>
      <c r="K542" s="6">
        <f>IF(Inputs!$B$26&lt;&gt;"Ready","FIX INPUTS",D542+K541)</f>
        <v>0</v>
      </c>
    </row>
    <row r="543" spans="1:11" ht="27.95" customHeight="1" x14ac:dyDescent="0.25">
      <c r="A543" s="1">
        <v>538</v>
      </c>
      <c r="B543" s="1">
        <f>IF(Inputs!$B$26&lt;&gt;"Ready","FIX INPUTS",Inputs!$B$4+A543/12)</f>
        <v>84.833333333333343</v>
      </c>
      <c r="C543" s="6">
        <f>IF(Inputs!$B$26&lt;&gt;"Ready","FIX INPUTS",IF(A543&lt;=(Inputs!D$17-Inputs!$B$4)*12,Inputs!D$18*(1+Inputs!D$20)^INT((A543-1)/12),0))</f>
        <v>0</v>
      </c>
      <c r="D543" s="6">
        <f>IF(Inputs!$B$26&lt;&gt;"Ready","FIX INPUTS",IF(A543&lt;=(Inputs!D$17-Inputs!$B$4)*12,Inputs!D$19,0))</f>
        <v>0</v>
      </c>
      <c r="E543" s="6">
        <f>IF(Inputs!$B$26&lt;&gt;"Ready","FIX INPUTS",IF(A543&lt;=(Inputs!D$17-Inputs!$B$4)*12,E542*(1+(((1+Inputs!D$21)*(1-Inputs!D$22))^(1/12)-1))+C543*Inputs!$B$11+D543,E542))</f>
        <v>0</v>
      </c>
      <c r="F543" s="6">
        <f>IF(Inputs!$B$26&lt;&gt;"Ready","FIX INPUTS",IF(A543&lt;=(Inputs!D$17-Inputs!$B$4)*12,F542*(1+(((1+Inputs!D$21)*(1-Inputs!D$22))^(1/12)-1))+C543*Inputs!$B$12,F542))</f>
        <v>0</v>
      </c>
      <c r="G543" s="6">
        <f>IF(Inputs!$B$26&lt;&gt;"Ready","FIX INPUTS",IF(A543&lt;=(Inputs!D$17-Inputs!$B$4)*12,G542*(1+(((1+Inputs!D$21)*(1-Inputs!D$22))^(1/12)-1))+C543*Inputs!$B$13,G542))</f>
        <v>0</v>
      </c>
      <c r="H543" s="6">
        <f>IF(Inputs!$B$26&lt;&gt;"Ready","FIX INPUTS",SUM(E543:G543))</f>
        <v>0</v>
      </c>
      <c r="I543" s="6">
        <f>IF(Inputs!$B$26&lt;&gt;"Ready","FIX INPUTS",H543/(1+Inputs!D$23)^(MIN(A543,(Inputs!D$17-Inputs!$B$4)*12)/12))</f>
        <v>0</v>
      </c>
      <c r="J543" s="6">
        <f>IF(Inputs!$B$26&lt;&gt;"Ready","FIX INPUTS",C543+J542)</f>
        <v>0</v>
      </c>
      <c r="K543" s="6">
        <f>IF(Inputs!$B$26&lt;&gt;"Ready","FIX INPUTS",D543+K542)</f>
        <v>0</v>
      </c>
    </row>
    <row r="544" spans="1:11" ht="27.95" customHeight="1" x14ac:dyDescent="0.25">
      <c r="A544" s="1">
        <v>539</v>
      </c>
      <c r="B544" s="1">
        <f>IF(Inputs!$B$26&lt;&gt;"Ready","FIX INPUTS",Inputs!$B$4+A544/12)</f>
        <v>84.916666666666657</v>
      </c>
      <c r="C544" s="6">
        <f>IF(Inputs!$B$26&lt;&gt;"Ready","FIX INPUTS",IF(A544&lt;=(Inputs!D$17-Inputs!$B$4)*12,Inputs!D$18*(1+Inputs!D$20)^INT((A544-1)/12),0))</f>
        <v>0</v>
      </c>
      <c r="D544" s="6">
        <f>IF(Inputs!$B$26&lt;&gt;"Ready","FIX INPUTS",IF(A544&lt;=(Inputs!D$17-Inputs!$B$4)*12,Inputs!D$19,0))</f>
        <v>0</v>
      </c>
      <c r="E544" s="6">
        <f>IF(Inputs!$B$26&lt;&gt;"Ready","FIX INPUTS",IF(A544&lt;=(Inputs!D$17-Inputs!$B$4)*12,E543*(1+(((1+Inputs!D$21)*(1-Inputs!D$22))^(1/12)-1))+C544*Inputs!$B$11+D544,E543))</f>
        <v>0</v>
      </c>
      <c r="F544" s="6">
        <f>IF(Inputs!$B$26&lt;&gt;"Ready","FIX INPUTS",IF(A544&lt;=(Inputs!D$17-Inputs!$B$4)*12,F543*(1+(((1+Inputs!D$21)*(1-Inputs!D$22))^(1/12)-1))+C544*Inputs!$B$12,F543))</f>
        <v>0</v>
      </c>
      <c r="G544" s="6">
        <f>IF(Inputs!$B$26&lt;&gt;"Ready","FIX INPUTS",IF(A544&lt;=(Inputs!D$17-Inputs!$B$4)*12,G543*(1+(((1+Inputs!D$21)*(1-Inputs!D$22))^(1/12)-1))+C544*Inputs!$B$13,G543))</f>
        <v>0</v>
      </c>
      <c r="H544" s="6">
        <f>IF(Inputs!$B$26&lt;&gt;"Ready","FIX INPUTS",SUM(E544:G544))</f>
        <v>0</v>
      </c>
      <c r="I544" s="6">
        <f>IF(Inputs!$B$26&lt;&gt;"Ready","FIX INPUTS",H544/(1+Inputs!D$23)^(MIN(A544,(Inputs!D$17-Inputs!$B$4)*12)/12))</f>
        <v>0</v>
      </c>
      <c r="J544" s="6">
        <f>IF(Inputs!$B$26&lt;&gt;"Ready","FIX INPUTS",C544+J543)</f>
        <v>0</v>
      </c>
      <c r="K544" s="6">
        <f>IF(Inputs!$B$26&lt;&gt;"Ready","FIX INPUTS",D544+K543)</f>
        <v>0</v>
      </c>
    </row>
    <row r="545" spans="1:11" ht="27.95" customHeight="1" x14ac:dyDescent="0.25">
      <c r="A545" s="1">
        <v>540</v>
      </c>
      <c r="B545" s="1">
        <f>IF(Inputs!$B$26&lt;&gt;"Ready","FIX INPUTS",Inputs!$B$4+A545/12)</f>
        <v>85</v>
      </c>
      <c r="C545" s="6">
        <f>IF(Inputs!$B$26&lt;&gt;"Ready","FIX INPUTS",IF(A545&lt;=(Inputs!D$17-Inputs!$B$4)*12,Inputs!D$18*(1+Inputs!D$20)^INT((A545-1)/12),0))</f>
        <v>0</v>
      </c>
      <c r="D545" s="6">
        <f>IF(Inputs!$B$26&lt;&gt;"Ready","FIX INPUTS",IF(A545&lt;=(Inputs!D$17-Inputs!$B$4)*12,Inputs!D$19,0))</f>
        <v>0</v>
      </c>
      <c r="E545" s="6">
        <f>IF(Inputs!$B$26&lt;&gt;"Ready","FIX INPUTS",IF(A545&lt;=(Inputs!D$17-Inputs!$B$4)*12,E544*(1+(((1+Inputs!D$21)*(1-Inputs!D$22))^(1/12)-1))+C545*Inputs!$B$11+D545,E544))</f>
        <v>0</v>
      </c>
      <c r="F545" s="6">
        <f>IF(Inputs!$B$26&lt;&gt;"Ready","FIX INPUTS",IF(A545&lt;=(Inputs!D$17-Inputs!$B$4)*12,F544*(1+(((1+Inputs!D$21)*(1-Inputs!D$22))^(1/12)-1))+C545*Inputs!$B$12,F544))</f>
        <v>0</v>
      </c>
      <c r="G545" s="6">
        <f>IF(Inputs!$B$26&lt;&gt;"Ready","FIX INPUTS",IF(A545&lt;=(Inputs!D$17-Inputs!$B$4)*12,G544*(1+(((1+Inputs!D$21)*(1-Inputs!D$22))^(1/12)-1))+C545*Inputs!$B$13,G544))</f>
        <v>0</v>
      </c>
      <c r="H545" s="6">
        <f>IF(Inputs!$B$26&lt;&gt;"Ready","FIX INPUTS",SUM(E545:G545))</f>
        <v>0</v>
      </c>
      <c r="I545" s="6">
        <f>IF(Inputs!$B$26&lt;&gt;"Ready","FIX INPUTS",H545/(1+Inputs!D$23)^(MIN(A545,(Inputs!D$17-Inputs!$B$4)*12)/12))</f>
        <v>0</v>
      </c>
      <c r="J545" s="6">
        <f>IF(Inputs!$B$26&lt;&gt;"Ready","FIX INPUTS",C545+J544)</f>
        <v>0</v>
      </c>
      <c r="K545" s="6">
        <f>IF(Inputs!$B$26&lt;&gt;"Ready","FIX INPUTS",D545+K544)</f>
        <v>0</v>
      </c>
    </row>
    <row r="546" spans="1:11" ht="27.95" customHeight="1" x14ac:dyDescent="0.25">
      <c r="A546" s="1">
        <v>541</v>
      </c>
      <c r="B546" s="1">
        <f>IF(Inputs!$B$26&lt;&gt;"Ready","FIX INPUTS",Inputs!$B$4+A546/12)</f>
        <v>85.083333333333343</v>
      </c>
      <c r="C546" s="6">
        <f>IF(Inputs!$B$26&lt;&gt;"Ready","FIX INPUTS",IF(A546&lt;=(Inputs!D$17-Inputs!$B$4)*12,Inputs!D$18*(1+Inputs!D$20)^INT((A546-1)/12),0))</f>
        <v>0</v>
      </c>
      <c r="D546" s="6">
        <f>IF(Inputs!$B$26&lt;&gt;"Ready","FIX INPUTS",IF(A546&lt;=(Inputs!D$17-Inputs!$B$4)*12,Inputs!D$19,0))</f>
        <v>0</v>
      </c>
      <c r="E546" s="6">
        <f>IF(Inputs!$B$26&lt;&gt;"Ready","FIX INPUTS",IF(A546&lt;=(Inputs!D$17-Inputs!$B$4)*12,E545*(1+(((1+Inputs!D$21)*(1-Inputs!D$22))^(1/12)-1))+C546*Inputs!$B$11+D546,E545))</f>
        <v>0</v>
      </c>
      <c r="F546" s="6">
        <f>IF(Inputs!$B$26&lt;&gt;"Ready","FIX INPUTS",IF(A546&lt;=(Inputs!D$17-Inputs!$B$4)*12,F545*(1+(((1+Inputs!D$21)*(1-Inputs!D$22))^(1/12)-1))+C546*Inputs!$B$12,F545))</f>
        <v>0</v>
      </c>
      <c r="G546" s="6">
        <f>IF(Inputs!$B$26&lt;&gt;"Ready","FIX INPUTS",IF(A546&lt;=(Inputs!D$17-Inputs!$B$4)*12,G545*(1+(((1+Inputs!D$21)*(1-Inputs!D$22))^(1/12)-1))+C546*Inputs!$B$13,G545))</f>
        <v>0</v>
      </c>
      <c r="H546" s="6">
        <f>IF(Inputs!$B$26&lt;&gt;"Ready","FIX INPUTS",SUM(E546:G546))</f>
        <v>0</v>
      </c>
      <c r="I546" s="6">
        <f>IF(Inputs!$B$26&lt;&gt;"Ready","FIX INPUTS",H546/(1+Inputs!D$23)^(MIN(A546,(Inputs!D$17-Inputs!$B$4)*12)/12))</f>
        <v>0</v>
      </c>
      <c r="J546" s="6">
        <f>IF(Inputs!$B$26&lt;&gt;"Ready","FIX INPUTS",C546+J545)</f>
        <v>0</v>
      </c>
      <c r="K546" s="6">
        <f>IF(Inputs!$B$26&lt;&gt;"Ready","FIX INPUTS",D546+K545)</f>
        <v>0</v>
      </c>
    </row>
    <row r="547" spans="1:11" ht="27.95" customHeight="1" x14ac:dyDescent="0.25">
      <c r="A547" s="1">
        <v>542</v>
      </c>
      <c r="B547" s="1">
        <f>IF(Inputs!$B$26&lt;&gt;"Ready","FIX INPUTS",Inputs!$B$4+A547/12)</f>
        <v>85.166666666666657</v>
      </c>
      <c r="C547" s="6">
        <f>IF(Inputs!$B$26&lt;&gt;"Ready","FIX INPUTS",IF(A547&lt;=(Inputs!D$17-Inputs!$B$4)*12,Inputs!D$18*(1+Inputs!D$20)^INT((A547-1)/12),0))</f>
        <v>0</v>
      </c>
      <c r="D547" s="6">
        <f>IF(Inputs!$B$26&lt;&gt;"Ready","FIX INPUTS",IF(A547&lt;=(Inputs!D$17-Inputs!$B$4)*12,Inputs!D$19,0))</f>
        <v>0</v>
      </c>
      <c r="E547" s="6">
        <f>IF(Inputs!$B$26&lt;&gt;"Ready","FIX INPUTS",IF(A547&lt;=(Inputs!D$17-Inputs!$B$4)*12,E546*(1+(((1+Inputs!D$21)*(1-Inputs!D$22))^(1/12)-1))+C547*Inputs!$B$11+D547,E546))</f>
        <v>0</v>
      </c>
      <c r="F547" s="6">
        <f>IF(Inputs!$B$26&lt;&gt;"Ready","FIX INPUTS",IF(A547&lt;=(Inputs!D$17-Inputs!$B$4)*12,F546*(1+(((1+Inputs!D$21)*(1-Inputs!D$22))^(1/12)-1))+C547*Inputs!$B$12,F546))</f>
        <v>0</v>
      </c>
      <c r="G547" s="6">
        <f>IF(Inputs!$B$26&lt;&gt;"Ready","FIX INPUTS",IF(A547&lt;=(Inputs!D$17-Inputs!$B$4)*12,G546*(1+(((1+Inputs!D$21)*(1-Inputs!D$22))^(1/12)-1))+C547*Inputs!$B$13,G546))</f>
        <v>0</v>
      </c>
      <c r="H547" s="6">
        <f>IF(Inputs!$B$26&lt;&gt;"Ready","FIX INPUTS",SUM(E547:G547))</f>
        <v>0</v>
      </c>
      <c r="I547" s="6">
        <f>IF(Inputs!$B$26&lt;&gt;"Ready","FIX INPUTS",H547/(1+Inputs!D$23)^(MIN(A547,(Inputs!D$17-Inputs!$B$4)*12)/12))</f>
        <v>0</v>
      </c>
      <c r="J547" s="6">
        <f>IF(Inputs!$B$26&lt;&gt;"Ready","FIX INPUTS",C547+J546)</f>
        <v>0</v>
      </c>
      <c r="K547" s="6">
        <f>IF(Inputs!$B$26&lt;&gt;"Ready","FIX INPUTS",D547+K546)</f>
        <v>0</v>
      </c>
    </row>
    <row r="548" spans="1:11" ht="27.95" customHeight="1" x14ac:dyDescent="0.25">
      <c r="A548" s="1">
        <v>543</v>
      </c>
      <c r="B548" s="1">
        <f>IF(Inputs!$B$26&lt;&gt;"Ready","FIX INPUTS",Inputs!$B$4+A548/12)</f>
        <v>85.25</v>
      </c>
      <c r="C548" s="6">
        <f>IF(Inputs!$B$26&lt;&gt;"Ready","FIX INPUTS",IF(A548&lt;=(Inputs!D$17-Inputs!$B$4)*12,Inputs!D$18*(1+Inputs!D$20)^INT((A548-1)/12),0))</f>
        <v>0</v>
      </c>
      <c r="D548" s="6">
        <f>IF(Inputs!$B$26&lt;&gt;"Ready","FIX INPUTS",IF(A548&lt;=(Inputs!D$17-Inputs!$B$4)*12,Inputs!D$19,0))</f>
        <v>0</v>
      </c>
      <c r="E548" s="6">
        <f>IF(Inputs!$B$26&lt;&gt;"Ready","FIX INPUTS",IF(A548&lt;=(Inputs!D$17-Inputs!$B$4)*12,E547*(1+(((1+Inputs!D$21)*(1-Inputs!D$22))^(1/12)-1))+C548*Inputs!$B$11+D548,E547))</f>
        <v>0</v>
      </c>
      <c r="F548" s="6">
        <f>IF(Inputs!$B$26&lt;&gt;"Ready","FIX INPUTS",IF(A548&lt;=(Inputs!D$17-Inputs!$B$4)*12,F547*(1+(((1+Inputs!D$21)*(1-Inputs!D$22))^(1/12)-1))+C548*Inputs!$B$12,F547))</f>
        <v>0</v>
      </c>
      <c r="G548" s="6">
        <f>IF(Inputs!$B$26&lt;&gt;"Ready","FIX INPUTS",IF(A548&lt;=(Inputs!D$17-Inputs!$B$4)*12,G547*(1+(((1+Inputs!D$21)*(1-Inputs!D$22))^(1/12)-1))+C548*Inputs!$B$13,G547))</f>
        <v>0</v>
      </c>
      <c r="H548" s="6">
        <f>IF(Inputs!$B$26&lt;&gt;"Ready","FIX INPUTS",SUM(E548:G548))</f>
        <v>0</v>
      </c>
      <c r="I548" s="6">
        <f>IF(Inputs!$B$26&lt;&gt;"Ready","FIX INPUTS",H548/(1+Inputs!D$23)^(MIN(A548,(Inputs!D$17-Inputs!$B$4)*12)/12))</f>
        <v>0</v>
      </c>
      <c r="J548" s="6">
        <f>IF(Inputs!$B$26&lt;&gt;"Ready","FIX INPUTS",C548+J547)</f>
        <v>0</v>
      </c>
      <c r="K548" s="6">
        <f>IF(Inputs!$B$26&lt;&gt;"Ready","FIX INPUTS",D548+K547)</f>
        <v>0</v>
      </c>
    </row>
    <row r="549" spans="1:11" ht="27.95" customHeight="1" x14ac:dyDescent="0.25">
      <c r="A549" s="1">
        <v>544</v>
      </c>
      <c r="B549" s="1">
        <f>IF(Inputs!$B$26&lt;&gt;"Ready","FIX INPUTS",Inputs!$B$4+A549/12)</f>
        <v>85.333333333333343</v>
      </c>
      <c r="C549" s="6">
        <f>IF(Inputs!$B$26&lt;&gt;"Ready","FIX INPUTS",IF(A549&lt;=(Inputs!D$17-Inputs!$B$4)*12,Inputs!D$18*(1+Inputs!D$20)^INT((A549-1)/12),0))</f>
        <v>0</v>
      </c>
      <c r="D549" s="6">
        <f>IF(Inputs!$B$26&lt;&gt;"Ready","FIX INPUTS",IF(A549&lt;=(Inputs!D$17-Inputs!$B$4)*12,Inputs!D$19,0))</f>
        <v>0</v>
      </c>
      <c r="E549" s="6">
        <f>IF(Inputs!$B$26&lt;&gt;"Ready","FIX INPUTS",IF(A549&lt;=(Inputs!D$17-Inputs!$B$4)*12,E548*(1+(((1+Inputs!D$21)*(1-Inputs!D$22))^(1/12)-1))+C549*Inputs!$B$11+D549,E548))</f>
        <v>0</v>
      </c>
      <c r="F549" s="6">
        <f>IF(Inputs!$B$26&lt;&gt;"Ready","FIX INPUTS",IF(A549&lt;=(Inputs!D$17-Inputs!$B$4)*12,F548*(1+(((1+Inputs!D$21)*(1-Inputs!D$22))^(1/12)-1))+C549*Inputs!$B$12,F548))</f>
        <v>0</v>
      </c>
      <c r="G549" s="6">
        <f>IF(Inputs!$B$26&lt;&gt;"Ready","FIX INPUTS",IF(A549&lt;=(Inputs!D$17-Inputs!$B$4)*12,G548*(1+(((1+Inputs!D$21)*(1-Inputs!D$22))^(1/12)-1))+C549*Inputs!$B$13,G548))</f>
        <v>0</v>
      </c>
      <c r="H549" s="6">
        <f>IF(Inputs!$B$26&lt;&gt;"Ready","FIX INPUTS",SUM(E549:G549))</f>
        <v>0</v>
      </c>
      <c r="I549" s="6">
        <f>IF(Inputs!$B$26&lt;&gt;"Ready","FIX INPUTS",H549/(1+Inputs!D$23)^(MIN(A549,(Inputs!D$17-Inputs!$B$4)*12)/12))</f>
        <v>0</v>
      </c>
      <c r="J549" s="6">
        <f>IF(Inputs!$B$26&lt;&gt;"Ready","FIX INPUTS",C549+J548)</f>
        <v>0</v>
      </c>
      <c r="K549" s="6">
        <f>IF(Inputs!$B$26&lt;&gt;"Ready","FIX INPUTS",D549+K548)</f>
        <v>0</v>
      </c>
    </row>
    <row r="550" spans="1:11" ht="27.95" customHeight="1" x14ac:dyDescent="0.25">
      <c r="A550" s="1">
        <v>545</v>
      </c>
      <c r="B550" s="1">
        <f>IF(Inputs!$B$26&lt;&gt;"Ready","FIX INPUTS",Inputs!$B$4+A550/12)</f>
        <v>85.416666666666657</v>
      </c>
      <c r="C550" s="6">
        <f>IF(Inputs!$B$26&lt;&gt;"Ready","FIX INPUTS",IF(A550&lt;=(Inputs!D$17-Inputs!$B$4)*12,Inputs!D$18*(1+Inputs!D$20)^INT((A550-1)/12),0))</f>
        <v>0</v>
      </c>
      <c r="D550" s="6">
        <f>IF(Inputs!$B$26&lt;&gt;"Ready","FIX INPUTS",IF(A550&lt;=(Inputs!D$17-Inputs!$B$4)*12,Inputs!D$19,0))</f>
        <v>0</v>
      </c>
      <c r="E550" s="6">
        <f>IF(Inputs!$B$26&lt;&gt;"Ready","FIX INPUTS",IF(A550&lt;=(Inputs!D$17-Inputs!$B$4)*12,E549*(1+(((1+Inputs!D$21)*(1-Inputs!D$22))^(1/12)-1))+C550*Inputs!$B$11+D550,E549))</f>
        <v>0</v>
      </c>
      <c r="F550" s="6">
        <f>IF(Inputs!$B$26&lt;&gt;"Ready","FIX INPUTS",IF(A550&lt;=(Inputs!D$17-Inputs!$B$4)*12,F549*(1+(((1+Inputs!D$21)*(1-Inputs!D$22))^(1/12)-1))+C550*Inputs!$B$12,F549))</f>
        <v>0</v>
      </c>
      <c r="G550" s="6">
        <f>IF(Inputs!$B$26&lt;&gt;"Ready","FIX INPUTS",IF(A550&lt;=(Inputs!D$17-Inputs!$B$4)*12,G549*(1+(((1+Inputs!D$21)*(1-Inputs!D$22))^(1/12)-1))+C550*Inputs!$B$13,G549))</f>
        <v>0</v>
      </c>
      <c r="H550" s="6">
        <f>IF(Inputs!$B$26&lt;&gt;"Ready","FIX INPUTS",SUM(E550:G550))</f>
        <v>0</v>
      </c>
      <c r="I550" s="6">
        <f>IF(Inputs!$B$26&lt;&gt;"Ready","FIX INPUTS",H550/(1+Inputs!D$23)^(MIN(A550,(Inputs!D$17-Inputs!$B$4)*12)/12))</f>
        <v>0</v>
      </c>
      <c r="J550" s="6">
        <f>IF(Inputs!$B$26&lt;&gt;"Ready","FIX INPUTS",C550+J549)</f>
        <v>0</v>
      </c>
      <c r="K550" s="6">
        <f>IF(Inputs!$B$26&lt;&gt;"Ready","FIX INPUTS",D550+K549)</f>
        <v>0</v>
      </c>
    </row>
    <row r="551" spans="1:11" ht="27.95" customHeight="1" x14ac:dyDescent="0.25">
      <c r="A551" s="1">
        <v>546</v>
      </c>
      <c r="B551" s="1">
        <f>IF(Inputs!$B$26&lt;&gt;"Ready","FIX INPUTS",Inputs!$B$4+A551/12)</f>
        <v>85.5</v>
      </c>
      <c r="C551" s="6">
        <f>IF(Inputs!$B$26&lt;&gt;"Ready","FIX INPUTS",IF(A551&lt;=(Inputs!D$17-Inputs!$B$4)*12,Inputs!D$18*(1+Inputs!D$20)^INT((A551-1)/12),0))</f>
        <v>0</v>
      </c>
      <c r="D551" s="6">
        <f>IF(Inputs!$B$26&lt;&gt;"Ready","FIX INPUTS",IF(A551&lt;=(Inputs!D$17-Inputs!$B$4)*12,Inputs!D$19,0))</f>
        <v>0</v>
      </c>
      <c r="E551" s="6">
        <f>IF(Inputs!$B$26&lt;&gt;"Ready","FIX INPUTS",IF(A551&lt;=(Inputs!D$17-Inputs!$B$4)*12,E550*(1+(((1+Inputs!D$21)*(1-Inputs!D$22))^(1/12)-1))+C551*Inputs!$B$11+D551,E550))</f>
        <v>0</v>
      </c>
      <c r="F551" s="6">
        <f>IF(Inputs!$B$26&lt;&gt;"Ready","FIX INPUTS",IF(A551&lt;=(Inputs!D$17-Inputs!$B$4)*12,F550*(1+(((1+Inputs!D$21)*(1-Inputs!D$22))^(1/12)-1))+C551*Inputs!$B$12,F550))</f>
        <v>0</v>
      </c>
      <c r="G551" s="6">
        <f>IF(Inputs!$B$26&lt;&gt;"Ready","FIX INPUTS",IF(A551&lt;=(Inputs!D$17-Inputs!$B$4)*12,G550*(1+(((1+Inputs!D$21)*(1-Inputs!D$22))^(1/12)-1))+C551*Inputs!$B$13,G550))</f>
        <v>0</v>
      </c>
      <c r="H551" s="6">
        <f>IF(Inputs!$B$26&lt;&gt;"Ready","FIX INPUTS",SUM(E551:G551))</f>
        <v>0</v>
      </c>
      <c r="I551" s="6">
        <f>IF(Inputs!$B$26&lt;&gt;"Ready","FIX INPUTS",H551/(1+Inputs!D$23)^(MIN(A551,(Inputs!D$17-Inputs!$B$4)*12)/12))</f>
        <v>0</v>
      </c>
      <c r="J551" s="6">
        <f>IF(Inputs!$B$26&lt;&gt;"Ready","FIX INPUTS",C551+J550)</f>
        <v>0</v>
      </c>
      <c r="K551" s="6">
        <f>IF(Inputs!$B$26&lt;&gt;"Ready","FIX INPUTS",D551+K550)</f>
        <v>0</v>
      </c>
    </row>
    <row r="552" spans="1:11" ht="27.95" customHeight="1" x14ac:dyDescent="0.25">
      <c r="A552" s="1">
        <v>547</v>
      </c>
      <c r="B552" s="1">
        <f>IF(Inputs!$B$26&lt;&gt;"Ready","FIX INPUTS",Inputs!$B$4+A552/12)</f>
        <v>85.583333333333343</v>
      </c>
      <c r="C552" s="6">
        <f>IF(Inputs!$B$26&lt;&gt;"Ready","FIX INPUTS",IF(A552&lt;=(Inputs!D$17-Inputs!$B$4)*12,Inputs!D$18*(1+Inputs!D$20)^INT((A552-1)/12),0))</f>
        <v>0</v>
      </c>
      <c r="D552" s="6">
        <f>IF(Inputs!$B$26&lt;&gt;"Ready","FIX INPUTS",IF(A552&lt;=(Inputs!D$17-Inputs!$B$4)*12,Inputs!D$19,0))</f>
        <v>0</v>
      </c>
      <c r="E552" s="6">
        <f>IF(Inputs!$B$26&lt;&gt;"Ready","FIX INPUTS",IF(A552&lt;=(Inputs!D$17-Inputs!$B$4)*12,E551*(1+(((1+Inputs!D$21)*(1-Inputs!D$22))^(1/12)-1))+C552*Inputs!$B$11+D552,E551))</f>
        <v>0</v>
      </c>
      <c r="F552" s="6">
        <f>IF(Inputs!$B$26&lt;&gt;"Ready","FIX INPUTS",IF(A552&lt;=(Inputs!D$17-Inputs!$B$4)*12,F551*(1+(((1+Inputs!D$21)*(1-Inputs!D$22))^(1/12)-1))+C552*Inputs!$B$12,F551))</f>
        <v>0</v>
      </c>
      <c r="G552" s="6">
        <f>IF(Inputs!$B$26&lt;&gt;"Ready","FIX INPUTS",IF(A552&lt;=(Inputs!D$17-Inputs!$B$4)*12,G551*(1+(((1+Inputs!D$21)*(1-Inputs!D$22))^(1/12)-1))+C552*Inputs!$B$13,G551))</f>
        <v>0</v>
      </c>
      <c r="H552" s="6">
        <f>IF(Inputs!$B$26&lt;&gt;"Ready","FIX INPUTS",SUM(E552:G552))</f>
        <v>0</v>
      </c>
      <c r="I552" s="6">
        <f>IF(Inputs!$B$26&lt;&gt;"Ready","FIX INPUTS",H552/(1+Inputs!D$23)^(MIN(A552,(Inputs!D$17-Inputs!$B$4)*12)/12))</f>
        <v>0</v>
      </c>
      <c r="J552" s="6">
        <f>IF(Inputs!$B$26&lt;&gt;"Ready","FIX INPUTS",C552+J551)</f>
        <v>0</v>
      </c>
      <c r="K552" s="6">
        <f>IF(Inputs!$B$26&lt;&gt;"Ready","FIX INPUTS",D552+K551)</f>
        <v>0</v>
      </c>
    </row>
    <row r="553" spans="1:11" ht="27.95" customHeight="1" x14ac:dyDescent="0.25">
      <c r="A553" s="1">
        <v>548</v>
      </c>
      <c r="B553" s="1">
        <f>IF(Inputs!$B$26&lt;&gt;"Ready","FIX INPUTS",Inputs!$B$4+A553/12)</f>
        <v>85.666666666666657</v>
      </c>
      <c r="C553" s="6">
        <f>IF(Inputs!$B$26&lt;&gt;"Ready","FIX INPUTS",IF(A553&lt;=(Inputs!D$17-Inputs!$B$4)*12,Inputs!D$18*(1+Inputs!D$20)^INT((A553-1)/12),0))</f>
        <v>0</v>
      </c>
      <c r="D553" s="6">
        <f>IF(Inputs!$B$26&lt;&gt;"Ready","FIX INPUTS",IF(A553&lt;=(Inputs!D$17-Inputs!$B$4)*12,Inputs!D$19,0))</f>
        <v>0</v>
      </c>
      <c r="E553" s="6">
        <f>IF(Inputs!$B$26&lt;&gt;"Ready","FIX INPUTS",IF(A553&lt;=(Inputs!D$17-Inputs!$B$4)*12,E552*(1+(((1+Inputs!D$21)*(1-Inputs!D$22))^(1/12)-1))+C553*Inputs!$B$11+D553,E552))</f>
        <v>0</v>
      </c>
      <c r="F553" s="6">
        <f>IF(Inputs!$B$26&lt;&gt;"Ready","FIX INPUTS",IF(A553&lt;=(Inputs!D$17-Inputs!$B$4)*12,F552*(1+(((1+Inputs!D$21)*(1-Inputs!D$22))^(1/12)-1))+C553*Inputs!$B$12,F552))</f>
        <v>0</v>
      </c>
      <c r="G553" s="6">
        <f>IF(Inputs!$B$26&lt;&gt;"Ready","FIX INPUTS",IF(A553&lt;=(Inputs!D$17-Inputs!$B$4)*12,G552*(1+(((1+Inputs!D$21)*(1-Inputs!D$22))^(1/12)-1))+C553*Inputs!$B$13,G552))</f>
        <v>0</v>
      </c>
      <c r="H553" s="6">
        <f>IF(Inputs!$B$26&lt;&gt;"Ready","FIX INPUTS",SUM(E553:G553))</f>
        <v>0</v>
      </c>
      <c r="I553" s="6">
        <f>IF(Inputs!$B$26&lt;&gt;"Ready","FIX INPUTS",H553/(1+Inputs!D$23)^(MIN(A553,(Inputs!D$17-Inputs!$B$4)*12)/12))</f>
        <v>0</v>
      </c>
      <c r="J553" s="6">
        <f>IF(Inputs!$B$26&lt;&gt;"Ready","FIX INPUTS",C553+J552)</f>
        <v>0</v>
      </c>
      <c r="K553" s="6">
        <f>IF(Inputs!$B$26&lt;&gt;"Ready","FIX INPUTS",D553+K552)</f>
        <v>0</v>
      </c>
    </row>
    <row r="554" spans="1:11" ht="27.95" customHeight="1" x14ac:dyDescent="0.25">
      <c r="A554" s="1">
        <v>549</v>
      </c>
      <c r="B554" s="1">
        <f>IF(Inputs!$B$26&lt;&gt;"Ready","FIX INPUTS",Inputs!$B$4+A554/12)</f>
        <v>85.75</v>
      </c>
      <c r="C554" s="6">
        <f>IF(Inputs!$B$26&lt;&gt;"Ready","FIX INPUTS",IF(A554&lt;=(Inputs!D$17-Inputs!$B$4)*12,Inputs!D$18*(1+Inputs!D$20)^INT((A554-1)/12),0))</f>
        <v>0</v>
      </c>
      <c r="D554" s="6">
        <f>IF(Inputs!$B$26&lt;&gt;"Ready","FIX INPUTS",IF(A554&lt;=(Inputs!D$17-Inputs!$B$4)*12,Inputs!D$19,0))</f>
        <v>0</v>
      </c>
      <c r="E554" s="6">
        <f>IF(Inputs!$B$26&lt;&gt;"Ready","FIX INPUTS",IF(A554&lt;=(Inputs!D$17-Inputs!$B$4)*12,E553*(1+(((1+Inputs!D$21)*(1-Inputs!D$22))^(1/12)-1))+C554*Inputs!$B$11+D554,E553))</f>
        <v>0</v>
      </c>
      <c r="F554" s="6">
        <f>IF(Inputs!$B$26&lt;&gt;"Ready","FIX INPUTS",IF(A554&lt;=(Inputs!D$17-Inputs!$B$4)*12,F553*(1+(((1+Inputs!D$21)*(1-Inputs!D$22))^(1/12)-1))+C554*Inputs!$B$12,F553))</f>
        <v>0</v>
      </c>
      <c r="G554" s="6">
        <f>IF(Inputs!$B$26&lt;&gt;"Ready","FIX INPUTS",IF(A554&lt;=(Inputs!D$17-Inputs!$B$4)*12,G553*(1+(((1+Inputs!D$21)*(1-Inputs!D$22))^(1/12)-1))+C554*Inputs!$B$13,G553))</f>
        <v>0</v>
      </c>
      <c r="H554" s="6">
        <f>IF(Inputs!$B$26&lt;&gt;"Ready","FIX INPUTS",SUM(E554:G554))</f>
        <v>0</v>
      </c>
      <c r="I554" s="6">
        <f>IF(Inputs!$B$26&lt;&gt;"Ready","FIX INPUTS",H554/(1+Inputs!D$23)^(MIN(A554,(Inputs!D$17-Inputs!$B$4)*12)/12))</f>
        <v>0</v>
      </c>
      <c r="J554" s="6">
        <f>IF(Inputs!$B$26&lt;&gt;"Ready","FIX INPUTS",C554+J553)</f>
        <v>0</v>
      </c>
      <c r="K554" s="6">
        <f>IF(Inputs!$B$26&lt;&gt;"Ready","FIX INPUTS",D554+K553)</f>
        <v>0</v>
      </c>
    </row>
    <row r="555" spans="1:11" ht="27.95" customHeight="1" x14ac:dyDescent="0.25">
      <c r="A555" s="1">
        <v>550</v>
      </c>
      <c r="B555" s="1">
        <f>IF(Inputs!$B$26&lt;&gt;"Ready","FIX INPUTS",Inputs!$B$4+A555/12)</f>
        <v>85.833333333333343</v>
      </c>
      <c r="C555" s="6">
        <f>IF(Inputs!$B$26&lt;&gt;"Ready","FIX INPUTS",IF(A555&lt;=(Inputs!D$17-Inputs!$B$4)*12,Inputs!D$18*(1+Inputs!D$20)^INT((A555-1)/12),0))</f>
        <v>0</v>
      </c>
      <c r="D555" s="6">
        <f>IF(Inputs!$B$26&lt;&gt;"Ready","FIX INPUTS",IF(A555&lt;=(Inputs!D$17-Inputs!$B$4)*12,Inputs!D$19,0))</f>
        <v>0</v>
      </c>
      <c r="E555" s="6">
        <f>IF(Inputs!$B$26&lt;&gt;"Ready","FIX INPUTS",IF(A555&lt;=(Inputs!D$17-Inputs!$B$4)*12,E554*(1+(((1+Inputs!D$21)*(1-Inputs!D$22))^(1/12)-1))+C555*Inputs!$B$11+D555,E554))</f>
        <v>0</v>
      </c>
      <c r="F555" s="6">
        <f>IF(Inputs!$B$26&lt;&gt;"Ready","FIX INPUTS",IF(A555&lt;=(Inputs!D$17-Inputs!$B$4)*12,F554*(1+(((1+Inputs!D$21)*(1-Inputs!D$22))^(1/12)-1))+C555*Inputs!$B$12,F554))</f>
        <v>0</v>
      </c>
      <c r="G555" s="6">
        <f>IF(Inputs!$B$26&lt;&gt;"Ready","FIX INPUTS",IF(A555&lt;=(Inputs!D$17-Inputs!$B$4)*12,G554*(1+(((1+Inputs!D$21)*(1-Inputs!D$22))^(1/12)-1))+C555*Inputs!$B$13,G554))</f>
        <v>0</v>
      </c>
      <c r="H555" s="6">
        <f>IF(Inputs!$B$26&lt;&gt;"Ready","FIX INPUTS",SUM(E555:G555))</f>
        <v>0</v>
      </c>
      <c r="I555" s="6">
        <f>IF(Inputs!$B$26&lt;&gt;"Ready","FIX INPUTS",H555/(1+Inputs!D$23)^(MIN(A555,(Inputs!D$17-Inputs!$B$4)*12)/12))</f>
        <v>0</v>
      </c>
      <c r="J555" s="6">
        <f>IF(Inputs!$B$26&lt;&gt;"Ready","FIX INPUTS",C555+J554)</f>
        <v>0</v>
      </c>
      <c r="K555" s="6">
        <f>IF(Inputs!$B$26&lt;&gt;"Ready","FIX INPUTS",D555+K554)</f>
        <v>0</v>
      </c>
    </row>
    <row r="556" spans="1:11" ht="27.95" customHeight="1" x14ac:dyDescent="0.25">
      <c r="A556" s="1">
        <v>551</v>
      </c>
      <c r="B556" s="1">
        <f>IF(Inputs!$B$26&lt;&gt;"Ready","FIX INPUTS",Inputs!$B$4+A556/12)</f>
        <v>85.916666666666657</v>
      </c>
      <c r="C556" s="6">
        <f>IF(Inputs!$B$26&lt;&gt;"Ready","FIX INPUTS",IF(A556&lt;=(Inputs!D$17-Inputs!$B$4)*12,Inputs!D$18*(1+Inputs!D$20)^INT((A556-1)/12),0))</f>
        <v>0</v>
      </c>
      <c r="D556" s="6">
        <f>IF(Inputs!$B$26&lt;&gt;"Ready","FIX INPUTS",IF(A556&lt;=(Inputs!D$17-Inputs!$B$4)*12,Inputs!D$19,0))</f>
        <v>0</v>
      </c>
      <c r="E556" s="6">
        <f>IF(Inputs!$B$26&lt;&gt;"Ready","FIX INPUTS",IF(A556&lt;=(Inputs!D$17-Inputs!$B$4)*12,E555*(1+(((1+Inputs!D$21)*(1-Inputs!D$22))^(1/12)-1))+C556*Inputs!$B$11+D556,E555))</f>
        <v>0</v>
      </c>
      <c r="F556" s="6">
        <f>IF(Inputs!$B$26&lt;&gt;"Ready","FIX INPUTS",IF(A556&lt;=(Inputs!D$17-Inputs!$B$4)*12,F555*(1+(((1+Inputs!D$21)*(1-Inputs!D$22))^(1/12)-1))+C556*Inputs!$B$12,F555))</f>
        <v>0</v>
      </c>
      <c r="G556" s="6">
        <f>IF(Inputs!$B$26&lt;&gt;"Ready","FIX INPUTS",IF(A556&lt;=(Inputs!D$17-Inputs!$B$4)*12,G555*(1+(((1+Inputs!D$21)*(1-Inputs!D$22))^(1/12)-1))+C556*Inputs!$B$13,G555))</f>
        <v>0</v>
      </c>
      <c r="H556" s="6">
        <f>IF(Inputs!$B$26&lt;&gt;"Ready","FIX INPUTS",SUM(E556:G556))</f>
        <v>0</v>
      </c>
      <c r="I556" s="6">
        <f>IF(Inputs!$B$26&lt;&gt;"Ready","FIX INPUTS",H556/(1+Inputs!D$23)^(MIN(A556,(Inputs!D$17-Inputs!$B$4)*12)/12))</f>
        <v>0</v>
      </c>
      <c r="J556" s="6">
        <f>IF(Inputs!$B$26&lt;&gt;"Ready","FIX INPUTS",C556+J555)</f>
        <v>0</v>
      </c>
      <c r="K556" s="6">
        <f>IF(Inputs!$B$26&lt;&gt;"Ready","FIX INPUTS",D556+K555)</f>
        <v>0</v>
      </c>
    </row>
    <row r="557" spans="1:11" ht="27.95" customHeight="1" x14ac:dyDescent="0.25">
      <c r="A557" s="1">
        <v>552</v>
      </c>
      <c r="B557" s="1">
        <f>IF(Inputs!$B$26&lt;&gt;"Ready","FIX INPUTS",Inputs!$B$4+A557/12)</f>
        <v>86</v>
      </c>
      <c r="C557" s="6">
        <f>IF(Inputs!$B$26&lt;&gt;"Ready","FIX INPUTS",IF(A557&lt;=(Inputs!D$17-Inputs!$B$4)*12,Inputs!D$18*(1+Inputs!D$20)^INT((A557-1)/12),0))</f>
        <v>0</v>
      </c>
      <c r="D557" s="6">
        <f>IF(Inputs!$B$26&lt;&gt;"Ready","FIX INPUTS",IF(A557&lt;=(Inputs!D$17-Inputs!$B$4)*12,Inputs!D$19,0))</f>
        <v>0</v>
      </c>
      <c r="E557" s="6">
        <f>IF(Inputs!$B$26&lt;&gt;"Ready","FIX INPUTS",IF(A557&lt;=(Inputs!D$17-Inputs!$B$4)*12,E556*(1+(((1+Inputs!D$21)*(1-Inputs!D$22))^(1/12)-1))+C557*Inputs!$B$11+D557,E556))</f>
        <v>0</v>
      </c>
      <c r="F557" s="6">
        <f>IF(Inputs!$B$26&lt;&gt;"Ready","FIX INPUTS",IF(A557&lt;=(Inputs!D$17-Inputs!$B$4)*12,F556*(1+(((1+Inputs!D$21)*(1-Inputs!D$22))^(1/12)-1))+C557*Inputs!$B$12,F556))</f>
        <v>0</v>
      </c>
      <c r="G557" s="6">
        <f>IF(Inputs!$B$26&lt;&gt;"Ready","FIX INPUTS",IF(A557&lt;=(Inputs!D$17-Inputs!$B$4)*12,G556*(1+(((1+Inputs!D$21)*(1-Inputs!D$22))^(1/12)-1))+C557*Inputs!$B$13,G556))</f>
        <v>0</v>
      </c>
      <c r="H557" s="6">
        <f>IF(Inputs!$B$26&lt;&gt;"Ready","FIX INPUTS",SUM(E557:G557))</f>
        <v>0</v>
      </c>
      <c r="I557" s="6">
        <f>IF(Inputs!$B$26&lt;&gt;"Ready","FIX INPUTS",H557/(1+Inputs!D$23)^(MIN(A557,(Inputs!D$17-Inputs!$B$4)*12)/12))</f>
        <v>0</v>
      </c>
      <c r="J557" s="6">
        <f>IF(Inputs!$B$26&lt;&gt;"Ready","FIX INPUTS",C557+J556)</f>
        <v>0</v>
      </c>
      <c r="K557" s="6">
        <f>IF(Inputs!$B$26&lt;&gt;"Ready","FIX INPUTS",D557+K556)</f>
        <v>0</v>
      </c>
    </row>
    <row r="558" spans="1:11" ht="27.95" customHeight="1" x14ac:dyDescent="0.25">
      <c r="A558" s="1">
        <v>553</v>
      </c>
      <c r="B558" s="1">
        <f>IF(Inputs!$B$26&lt;&gt;"Ready","FIX INPUTS",Inputs!$B$4+A558/12)</f>
        <v>86.083333333333343</v>
      </c>
      <c r="C558" s="6">
        <f>IF(Inputs!$B$26&lt;&gt;"Ready","FIX INPUTS",IF(A558&lt;=(Inputs!D$17-Inputs!$B$4)*12,Inputs!D$18*(1+Inputs!D$20)^INT((A558-1)/12),0))</f>
        <v>0</v>
      </c>
      <c r="D558" s="6">
        <f>IF(Inputs!$B$26&lt;&gt;"Ready","FIX INPUTS",IF(A558&lt;=(Inputs!D$17-Inputs!$B$4)*12,Inputs!D$19,0))</f>
        <v>0</v>
      </c>
      <c r="E558" s="6">
        <f>IF(Inputs!$B$26&lt;&gt;"Ready","FIX INPUTS",IF(A558&lt;=(Inputs!D$17-Inputs!$B$4)*12,E557*(1+(((1+Inputs!D$21)*(1-Inputs!D$22))^(1/12)-1))+C558*Inputs!$B$11+D558,E557))</f>
        <v>0</v>
      </c>
      <c r="F558" s="6">
        <f>IF(Inputs!$B$26&lt;&gt;"Ready","FIX INPUTS",IF(A558&lt;=(Inputs!D$17-Inputs!$B$4)*12,F557*(1+(((1+Inputs!D$21)*(1-Inputs!D$22))^(1/12)-1))+C558*Inputs!$B$12,F557))</f>
        <v>0</v>
      </c>
      <c r="G558" s="6">
        <f>IF(Inputs!$B$26&lt;&gt;"Ready","FIX INPUTS",IF(A558&lt;=(Inputs!D$17-Inputs!$B$4)*12,G557*(1+(((1+Inputs!D$21)*(1-Inputs!D$22))^(1/12)-1))+C558*Inputs!$B$13,G557))</f>
        <v>0</v>
      </c>
      <c r="H558" s="6">
        <f>IF(Inputs!$B$26&lt;&gt;"Ready","FIX INPUTS",SUM(E558:G558))</f>
        <v>0</v>
      </c>
      <c r="I558" s="6">
        <f>IF(Inputs!$B$26&lt;&gt;"Ready","FIX INPUTS",H558/(1+Inputs!D$23)^(MIN(A558,(Inputs!D$17-Inputs!$B$4)*12)/12))</f>
        <v>0</v>
      </c>
      <c r="J558" s="6">
        <f>IF(Inputs!$B$26&lt;&gt;"Ready","FIX INPUTS",C558+J557)</f>
        <v>0</v>
      </c>
      <c r="K558" s="6">
        <f>IF(Inputs!$B$26&lt;&gt;"Ready","FIX INPUTS",D558+K557)</f>
        <v>0</v>
      </c>
    </row>
    <row r="559" spans="1:11" ht="27.95" customHeight="1" x14ac:dyDescent="0.25">
      <c r="A559" s="1">
        <v>554</v>
      </c>
      <c r="B559" s="1">
        <f>IF(Inputs!$B$26&lt;&gt;"Ready","FIX INPUTS",Inputs!$B$4+A559/12)</f>
        <v>86.166666666666657</v>
      </c>
      <c r="C559" s="6">
        <f>IF(Inputs!$B$26&lt;&gt;"Ready","FIX INPUTS",IF(A559&lt;=(Inputs!D$17-Inputs!$B$4)*12,Inputs!D$18*(1+Inputs!D$20)^INT((A559-1)/12),0))</f>
        <v>0</v>
      </c>
      <c r="D559" s="6">
        <f>IF(Inputs!$B$26&lt;&gt;"Ready","FIX INPUTS",IF(A559&lt;=(Inputs!D$17-Inputs!$B$4)*12,Inputs!D$19,0))</f>
        <v>0</v>
      </c>
      <c r="E559" s="6">
        <f>IF(Inputs!$B$26&lt;&gt;"Ready","FIX INPUTS",IF(A559&lt;=(Inputs!D$17-Inputs!$B$4)*12,E558*(1+(((1+Inputs!D$21)*(1-Inputs!D$22))^(1/12)-1))+C559*Inputs!$B$11+D559,E558))</f>
        <v>0</v>
      </c>
      <c r="F559" s="6">
        <f>IF(Inputs!$B$26&lt;&gt;"Ready","FIX INPUTS",IF(A559&lt;=(Inputs!D$17-Inputs!$B$4)*12,F558*(1+(((1+Inputs!D$21)*(1-Inputs!D$22))^(1/12)-1))+C559*Inputs!$B$12,F558))</f>
        <v>0</v>
      </c>
      <c r="G559" s="6">
        <f>IF(Inputs!$B$26&lt;&gt;"Ready","FIX INPUTS",IF(A559&lt;=(Inputs!D$17-Inputs!$B$4)*12,G558*(1+(((1+Inputs!D$21)*(1-Inputs!D$22))^(1/12)-1))+C559*Inputs!$B$13,G558))</f>
        <v>0</v>
      </c>
      <c r="H559" s="6">
        <f>IF(Inputs!$B$26&lt;&gt;"Ready","FIX INPUTS",SUM(E559:G559))</f>
        <v>0</v>
      </c>
      <c r="I559" s="6">
        <f>IF(Inputs!$B$26&lt;&gt;"Ready","FIX INPUTS",H559/(1+Inputs!D$23)^(MIN(A559,(Inputs!D$17-Inputs!$B$4)*12)/12))</f>
        <v>0</v>
      </c>
      <c r="J559" s="6">
        <f>IF(Inputs!$B$26&lt;&gt;"Ready","FIX INPUTS",C559+J558)</f>
        <v>0</v>
      </c>
      <c r="K559" s="6">
        <f>IF(Inputs!$B$26&lt;&gt;"Ready","FIX INPUTS",D559+K558)</f>
        <v>0</v>
      </c>
    </row>
    <row r="560" spans="1:11" ht="27.95" customHeight="1" x14ac:dyDescent="0.25">
      <c r="A560" s="1">
        <v>555</v>
      </c>
      <c r="B560" s="1">
        <f>IF(Inputs!$B$26&lt;&gt;"Ready","FIX INPUTS",Inputs!$B$4+A560/12)</f>
        <v>86.25</v>
      </c>
      <c r="C560" s="6">
        <f>IF(Inputs!$B$26&lt;&gt;"Ready","FIX INPUTS",IF(A560&lt;=(Inputs!D$17-Inputs!$B$4)*12,Inputs!D$18*(1+Inputs!D$20)^INT((A560-1)/12),0))</f>
        <v>0</v>
      </c>
      <c r="D560" s="6">
        <f>IF(Inputs!$B$26&lt;&gt;"Ready","FIX INPUTS",IF(A560&lt;=(Inputs!D$17-Inputs!$B$4)*12,Inputs!D$19,0))</f>
        <v>0</v>
      </c>
      <c r="E560" s="6">
        <f>IF(Inputs!$B$26&lt;&gt;"Ready","FIX INPUTS",IF(A560&lt;=(Inputs!D$17-Inputs!$B$4)*12,E559*(1+(((1+Inputs!D$21)*(1-Inputs!D$22))^(1/12)-1))+C560*Inputs!$B$11+D560,E559))</f>
        <v>0</v>
      </c>
      <c r="F560" s="6">
        <f>IF(Inputs!$B$26&lt;&gt;"Ready","FIX INPUTS",IF(A560&lt;=(Inputs!D$17-Inputs!$B$4)*12,F559*(1+(((1+Inputs!D$21)*(1-Inputs!D$22))^(1/12)-1))+C560*Inputs!$B$12,F559))</f>
        <v>0</v>
      </c>
      <c r="G560" s="6">
        <f>IF(Inputs!$B$26&lt;&gt;"Ready","FIX INPUTS",IF(A560&lt;=(Inputs!D$17-Inputs!$B$4)*12,G559*(1+(((1+Inputs!D$21)*(1-Inputs!D$22))^(1/12)-1))+C560*Inputs!$B$13,G559))</f>
        <v>0</v>
      </c>
      <c r="H560" s="6">
        <f>IF(Inputs!$B$26&lt;&gt;"Ready","FIX INPUTS",SUM(E560:G560))</f>
        <v>0</v>
      </c>
      <c r="I560" s="6">
        <f>IF(Inputs!$B$26&lt;&gt;"Ready","FIX INPUTS",H560/(1+Inputs!D$23)^(MIN(A560,(Inputs!D$17-Inputs!$B$4)*12)/12))</f>
        <v>0</v>
      </c>
      <c r="J560" s="6">
        <f>IF(Inputs!$B$26&lt;&gt;"Ready","FIX INPUTS",C560+J559)</f>
        <v>0</v>
      </c>
      <c r="K560" s="6">
        <f>IF(Inputs!$B$26&lt;&gt;"Ready","FIX INPUTS",D560+K559)</f>
        <v>0</v>
      </c>
    </row>
    <row r="561" spans="1:11" ht="27.95" customHeight="1" x14ac:dyDescent="0.25">
      <c r="A561" s="1">
        <v>556</v>
      </c>
      <c r="B561" s="1">
        <f>IF(Inputs!$B$26&lt;&gt;"Ready","FIX INPUTS",Inputs!$B$4+A561/12)</f>
        <v>86.333333333333343</v>
      </c>
      <c r="C561" s="6">
        <f>IF(Inputs!$B$26&lt;&gt;"Ready","FIX INPUTS",IF(A561&lt;=(Inputs!D$17-Inputs!$B$4)*12,Inputs!D$18*(1+Inputs!D$20)^INT((A561-1)/12),0))</f>
        <v>0</v>
      </c>
      <c r="D561" s="6">
        <f>IF(Inputs!$B$26&lt;&gt;"Ready","FIX INPUTS",IF(A561&lt;=(Inputs!D$17-Inputs!$B$4)*12,Inputs!D$19,0))</f>
        <v>0</v>
      </c>
      <c r="E561" s="6">
        <f>IF(Inputs!$B$26&lt;&gt;"Ready","FIX INPUTS",IF(A561&lt;=(Inputs!D$17-Inputs!$B$4)*12,E560*(1+(((1+Inputs!D$21)*(1-Inputs!D$22))^(1/12)-1))+C561*Inputs!$B$11+D561,E560))</f>
        <v>0</v>
      </c>
      <c r="F561" s="6">
        <f>IF(Inputs!$B$26&lt;&gt;"Ready","FIX INPUTS",IF(A561&lt;=(Inputs!D$17-Inputs!$B$4)*12,F560*(1+(((1+Inputs!D$21)*(1-Inputs!D$22))^(1/12)-1))+C561*Inputs!$B$12,F560))</f>
        <v>0</v>
      </c>
      <c r="G561" s="6">
        <f>IF(Inputs!$B$26&lt;&gt;"Ready","FIX INPUTS",IF(A561&lt;=(Inputs!D$17-Inputs!$B$4)*12,G560*(1+(((1+Inputs!D$21)*(1-Inputs!D$22))^(1/12)-1))+C561*Inputs!$B$13,G560))</f>
        <v>0</v>
      </c>
      <c r="H561" s="6">
        <f>IF(Inputs!$B$26&lt;&gt;"Ready","FIX INPUTS",SUM(E561:G561))</f>
        <v>0</v>
      </c>
      <c r="I561" s="6">
        <f>IF(Inputs!$B$26&lt;&gt;"Ready","FIX INPUTS",H561/(1+Inputs!D$23)^(MIN(A561,(Inputs!D$17-Inputs!$B$4)*12)/12))</f>
        <v>0</v>
      </c>
      <c r="J561" s="6">
        <f>IF(Inputs!$B$26&lt;&gt;"Ready","FIX INPUTS",C561+J560)</f>
        <v>0</v>
      </c>
      <c r="K561" s="6">
        <f>IF(Inputs!$B$26&lt;&gt;"Ready","FIX INPUTS",D561+K560)</f>
        <v>0</v>
      </c>
    </row>
    <row r="562" spans="1:11" ht="27.95" customHeight="1" x14ac:dyDescent="0.25">
      <c r="A562" s="1">
        <v>557</v>
      </c>
      <c r="B562" s="1">
        <f>IF(Inputs!$B$26&lt;&gt;"Ready","FIX INPUTS",Inputs!$B$4+A562/12)</f>
        <v>86.416666666666657</v>
      </c>
      <c r="C562" s="6">
        <f>IF(Inputs!$B$26&lt;&gt;"Ready","FIX INPUTS",IF(A562&lt;=(Inputs!D$17-Inputs!$B$4)*12,Inputs!D$18*(1+Inputs!D$20)^INT((A562-1)/12),0))</f>
        <v>0</v>
      </c>
      <c r="D562" s="6">
        <f>IF(Inputs!$B$26&lt;&gt;"Ready","FIX INPUTS",IF(A562&lt;=(Inputs!D$17-Inputs!$B$4)*12,Inputs!D$19,0))</f>
        <v>0</v>
      </c>
      <c r="E562" s="6">
        <f>IF(Inputs!$B$26&lt;&gt;"Ready","FIX INPUTS",IF(A562&lt;=(Inputs!D$17-Inputs!$B$4)*12,E561*(1+(((1+Inputs!D$21)*(1-Inputs!D$22))^(1/12)-1))+C562*Inputs!$B$11+D562,E561))</f>
        <v>0</v>
      </c>
      <c r="F562" s="6">
        <f>IF(Inputs!$B$26&lt;&gt;"Ready","FIX INPUTS",IF(A562&lt;=(Inputs!D$17-Inputs!$B$4)*12,F561*(1+(((1+Inputs!D$21)*(1-Inputs!D$22))^(1/12)-1))+C562*Inputs!$B$12,F561))</f>
        <v>0</v>
      </c>
      <c r="G562" s="6">
        <f>IF(Inputs!$B$26&lt;&gt;"Ready","FIX INPUTS",IF(A562&lt;=(Inputs!D$17-Inputs!$B$4)*12,G561*(1+(((1+Inputs!D$21)*(1-Inputs!D$22))^(1/12)-1))+C562*Inputs!$B$13,G561))</f>
        <v>0</v>
      </c>
      <c r="H562" s="6">
        <f>IF(Inputs!$B$26&lt;&gt;"Ready","FIX INPUTS",SUM(E562:G562))</f>
        <v>0</v>
      </c>
      <c r="I562" s="6">
        <f>IF(Inputs!$B$26&lt;&gt;"Ready","FIX INPUTS",H562/(1+Inputs!D$23)^(MIN(A562,(Inputs!D$17-Inputs!$B$4)*12)/12))</f>
        <v>0</v>
      </c>
      <c r="J562" s="6">
        <f>IF(Inputs!$B$26&lt;&gt;"Ready","FIX INPUTS",C562+J561)</f>
        <v>0</v>
      </c>
      <c r="K562" s="6">
        <f>IF(Inputs!$B$26&lt;&gt;"Ready","FIX INPUTS",D562+K561)</f>
        <v>0</v>
      </c>
    </row>
    <row r="563" spans="1:11" ht="27.95" customHeight="1" x14ac:dyDescent="0.25">
      <c r="A563" s="1">
        <v>558</v>
      </c>
      <c r="B563" s="1">
        <f>IF(Inputs!$B$26&lt;&gt;"Ready","FIX INPUTS",Inputs!$B$4+A563/12)</f>
        <v>86.5</v>
      </c>
      <c r="C563" s="6">
        <f>IF(Inputs!$B$26&lt;&gt;"Ready","FIX INPUTS",IF(A563&lt;=(Inputs!D$17-Inputs!$B$4)*12,Inputs!D$18*(1+Inputs!D$20)^INT((A563-1)/12),0))</f>
        <v>0</v>
      </c>
      <c r="D563" s="6">
        <f>IF(Inputs!$B$26&lt;&gt;"Ready","FIX INPUTS",IF(A563&lt;=(Inputs!D$17-Inputs!$B$4)*12,Inputs!D$19,0))</f>
        <v>0</v>
      </c>
      <c r="E563" s="6">
        <f>IF(Inputs!$B$26&lt;&gt;"Ready","FIX INPUTS",IF(A563&lt;=(Inputs!D$17-Inputs!$B$4)*12,E562*(1+(((1+Inputs!D$21)*(1-Inputs!D$22))^(1/12)-1))+C563*Inputs!$B$11+D563,E562))</f>
        <v>0</v>
      </c>
      <c r="F563" s="6">
        <f>IF(Inputs!$B$26&lt;&gt;"Ready","FIX INPUTS",IF(A563&lt;=(Inputs!D$17-Inputs!$B$4)*12,F562*(1+(((1+Inputs!D$21)*(1-Inputs!D$22))^(1/12)-1))+C563*Inputs!$B$12,F562))</f>
        <v>0</v>
      </c>
      <c r="G563" s="6">
        <f>IF(Inputs!$B$26&lt;&gt;"Ready","FIX INPUTS",IF(A563&lt;=(Inputs!D$17-Inputs!$B$4)*12,G562*(1+(((1+Inputs!D$21)*(1-Inputs!D$22))^(1/12)-1))+C563*Inputs!$B$13,G562))</f>
        <v>0</v>
      </c>
      <c r="H563" s="6">
        <f>IF(Inputs!$B$26&lt;&gt;"Ready","FIX INPUTS",SUM(E563:G563))</f>
        <v>0</v>
      </c>
      <c r="I563" s="6">
        <f>IF(Inputs!$B$26&lt;&gt;"Ready","FIX INPUTS",H563/(1+Inputs!D$23)^(MIN(A563,(Inputs!D$17-Inputs!$B$4)*12)/12))</f>
        <v>0</v>
      </c>
      <c r="J563" s="6">
        <f>IF(Inputs!$B$26&lt;&gt;"Ready","FIX INPUTS",C563+J562)</f>
        <v>0</v>
      </c>
      <c r="K563" s="6">
        <f>IF(Inputs!$B$26&lt;&gt;"Ready","FIX INPUTS",D563+K562)</f>
        <v>0</v>
      </c>
    </row>
    <row r="564" spans="1:11" ht="27.95" customHeight="1" x14ac:dyDescent="0.25">
      <c r="A564" s="1">
        <v>559</v>
      </c>
      <c r="B564" s="1">
        <f>IF(Inputs!$B$26&lt;&gt;"Ready","FIX INPUTS",Inputs!$B$4+A564/12)</f>
        <v>86.583333333333343</v>
      </c>
      <c r="C564" s="6">
        <f>IF(Inputs!$B$26&lt;&gt;"Ready","FIX INPUTS",IF(A564&lt;=(Inputs!D$17-Inputs!$B$4)*12,Inputs!D$18*(1+Inputs!D$20)^INT((A564-1)/12),0))</f>
        <v>0</v>
      </c>
      <c r="D564" s="6">
        <f>IF(Inputs!$B$26&lt;&gt;"Ready","FIX INPUTS",IF(A564&lt;=(Inputs!D$17-Inputs!$B$4)*12,Inputs!D$19,0))</f>
        <v>0</v>
      </c>
      <c r="E564" s="6">
        <f>IF(Inputs!$B$26&lt;&gt;"Ready","FIX INPUTS",IF(A564&lt;=(Inputs!D$17-Inputs!$B$4)*12,E563*(1+(((1+Inputs!D$21)*(1-Inputs!D$22))^(1/12)-1))+C564*Inputs!$B$11+D564,E563))</f>
        <v>0</v>
      </c>
      <c r="F564" s="6">
        <f>IF(Inputs!$B$26&lt;&gt;"Ready","FIX INPUTS",IF(A564&lt;=(Inputs!D$17-Inputs!$B$4)*12,F563*(1+(((1+Inputs!D$21)*(1-Inputs!D$22))^(1/12)-1))+C564*Inputs!$B$12,F563))</f>
        <v>0</v>
      </c>
      <c r="G564" s="6">
        <f>IF(Inputs!$B$26&lt;&gt;"Ready","FIX INPUTS",IF(A564&lt;=(Inputs!D$17-Inputs!$B$4)*12,G563*(1+(((1+Inputs!D$21)*(1-Inputs!D$22))^(1/12)-1))+C564*Inputs!$B$13,G563))</f>
        <v>0</v>
      </c>
      <c r="H564" s="6">
        <f>IF(Inputs!$B$26&lt;&gt;"Ready","FIX INPUTS",SUM(E564:G564))</f>
        <v>0</v>
      </c>
      <c r="I564" s="6">
        <f>IF(Inputs!$B$26&lt;&gt;"Ready","FIX INPUTS",H564/(1+Inputs!D$23)^(MIN(A564,(Inputs!D$17-Inputs!$B$4)*12)/12))</f>
        <v>0</v>
      </c>
      <c r="J564" s="6">
        <f>IF(Inputs!$B$26&lt;&gt;"Ready","FIX INPUTS",C564+J563)</f>
        <v>0</v>
      </c>
      <c r="K564" s="6">
        <f>IF(Inputs!$B$26&lt;&gt;"Ready","FIX INPUTS",D564+K563)</f>
        <v>0</v>
      </c>
    </row>
    <row r="565" spans="1:11" ht="27.95" customHeight="1" x14ac:dyDescent="0.25">
      <c r="A565" s="1">
        <v>560</v>
      </c>
      <c r="B565" s="1">
        <f>IF(Inputs!$B$26&lt;&gt;"Ready","FIX INPUTS",Inputs!$B$4+A565/12)</f>
        <v>86.666666666666657</v>
      </c>
      <c r="C565" s="6">
        <f>IF(Inputs!$B$26&lt;&gt;"Ready","FIX INPUTS",IF(A565&lt;=(Inputs!D$17-Inputs!$B$4)*12,Inputs!D$18*(1+Inputs!D$20)^INT((A565-1)/12),0))</f>
        <v>0</v>
      </c>
      <c r="D565" s="6">
        <f>IF(Inputs!$B$26&lt;&gt;"Ready","FIX INPUTS",IF(A565&lt;=(Inputs!D$17-Inputs!$B$4)*12,Inputs!D$19,0))</f>
        <v>0</v>
      </c>
      <c r="E565" s="6">
        <f>IF(Inputs!$B$26&lt;&gt;"Ready","FIX INPUTS",IF(A565&lt;=(Inputs!D$17-Inputs!$B$4)*12,E564*(1+(((1+Inputs!D$21)*(1-Inputs!D$22))^(1/12)-1))+C565*Inputs!$B$11+D565,E564))</f>
        <v>0</v>
      </c>
      <c r="F565" s="6">
        <f>IF(Inputs!$B$26&lt;&gt;"Ready","FIX INPUTS",IF(A565&lt;=(Inputs!D$17-Inputs!$B$4)*12,F564*(1+(((1+Inputs!D$21)*(1-Inputs!D$22))^(1/12)-1))+C565*Inputs!$B$12,F564))</f>
        <v>0</v>
      </c>
      <c r="G565" s="6">
        <f>IF(Inputs!$B$26&lt;&gt;"Ready","FIX INPUTS",IF(A565&lt;=(Inputs!D$17-Inputs!$B$4)*12,G564*(1+(((1+Inputs!D$21)*(1-Inputs!D$22))^(1/12)-1))+C565*Inputs!$B$13,G564))</f>
        <v>0</v>
      </c>
      <c r="H565" s="6">
        <f>IF(Inputs!$B$26&lt;&gt;"Ready","FIX INPUTS",SUM(E565:G565))</f>
        <v>0</v>
      </c>
      <c r="I565" s="6">
        <f>IF(Inputs!$B$26&lt;&gt;"Ready","FIX INPUTS",H565/(1+Inputs!D$23)^(MIN(A565,(Inputs!D$17-Inputs!$B$4)*12)/12))</f>
        <v>0</v>
      </c>
      <c r="J565" s="6">
        <f>IF(Inputs!$B$26&lt;&gt;"Ready","FIX INPUTS",C565+J564)</f>
        <v>0</v>
      </c>
      <c r="K565" s="6">
        <f>IF(Inputs!$B$26&lt;&gt;"Ready","FIX INPUTS",D565+K564)</f>
        <v>0</v>
      </c>
    </row>
    <row r="566" spans="1:11" ht="27.95" customHeight="1" x14ac:dyDescent="0.25">
      <c r="A566" s="1">
        <v>561</v>
      </c>
      <c r="B566" s="1">
        <f>IF(Inputs!$B$26&lt;&gt;"Ready","FIX INPUTS",Inputs!$B$4+A566/12)</f>
        <v>86.75</v>
      </c>
      <c r="C566" s="6">
        <f>IF(Inputs!$B$26&lt;&gt;"Ready","FIX INPUTS",IF(A566&lt;=(Inputs!D$17-Inputs!$B$4)*12,Inputs!D$18*(1+Inputs!D$20)^INT((A566-1)/12),0))</f>
        <v>0</v>
      </c>
      <c r="D566" s="6">
        <f>IF(Inputs!$B$26&lt;&gt;"Ready","FIX INPUTS",IF(A566&lt;=(Inputs!D$17-Inputs!$B$4)*12,Inputs!D$19,0))</f>
        <v>0</v>
      </c>
      <c r="E566" s="6">
        <f>IF(Inputs!$B$26&lt;&gt;"Ready","FIX INPUTS",IF(A566&lt;=(Inputs!D$17-Inputs!$B$4)*12,E565*(1+(((1+Inputs!D$21)*(1-Inputs!D$22))^(1/12)-1))+C566*Inputs!$B$11+D566,E565))</f>
        <v>0</v>
      </c>
      <c r="F566" s="6">
        <f>IF(Inputs!$B$26&lt;&gt;"Ready","FIX INPUTS",IF(A566&lt;=(Inputs!D$17-Inputs!$B$4)*12,F565*(1+(((1+Inputs!D$21)*(1-Inputs!D$22))^(1/12)-1))+C566*Inputs!$B$12,F565))</f>
        <v>0</v>
      </c>
      <c r="G566" s="6">
        <f>IF(Inputs!$B$26&lt;&gt;"Ready","FIX INPUTS",IF(A566&lt;=(Inputs!D$17-Inputs!$B$4)*12,G565*(1+(((1+Inputs!D$21)*(1-Inputs!D$22))^(1/12)-1))+C566*Inputs!$B$13,G565))</f>
        <v>0</v>
      </c>
      <c r="H566" s="6">
        <f>IF(Inputs!$B$26&lt;&gt;"Ready","FIX INPUTS",SUM(E566:G566))</f>
        <v>0</v>
      </c>
      <c r="I566" s="6">
        <f>IF(Inputs!$B$26&lt;&gt;"Ready","FIX INPUTS",H566/(1+Inputs!D$23)^(MIN(A566,(Inputs!D$17-Inputs!$B$4)*12)/12))</f>
        <v>0</v>
      </c>
      <c r="J566" s="6">
        <f>IF(Inputs!$B$26&lt;&gt;"Ready","FIX INPUTS",C566+J565)</f>
        <v>0</v>
      </c>
      <c r="K566" s="6">
        <f>IF(Inputs!$B$26&lt;&gt;"Ready","FIX INPUTS",D566+K565)</f>
        <v>0</v>
      </c>
    </row>
    <row r="567" spans="1:11" ht="27.95" customHeight="1" x14ac:dyDescent="0.25">
      <c r="A567" s="1">
        <v>562</v>
      </c>
      <c r="B567" s="1">
        <f>IF(Inputs!$B$26&lt;&gt;"Ready","FIX INPUTS",Inputs!$B$4+A567/12)</f>
        <v>86.833333333333343</v>
      </c>
      <c r="C567" s="6">
        <f>IF(Inputs!$B$26&lt;&gt;"Ready","FIX INPUTS",IF(A567&lt;=(Inputs!D$17-Inputs!$B$4)*12,Inputs!D$18*(1+Inputs!D$20)^INT((A567-1)/12),0))</f>
        <v>0</v>
      </c>
      <c r="D567" s="6">
        <f>IF(Inputs!$B$26&lt;&gt;"Ready","FIX INPUTS",IF(A567&lt;=(Inputs!D$17-Inputs!$B$4)*12,Inputs!D$19,0))</f>
        <v>0</v>
      </c>
      <c r="E567" s="6">
        <f>IF(Inputs!$B$26&lt;&gt;"Ready","FIX INPUTS",IF(A567&lt;=(Inputs!D$17-Inputs!$B$4)*12,E566*(1+(((1+Inputs!D$21)*(1-Inputs!D$22))^(1/12)-1))+C567*Inputs!$B$11+D567,E566))</f>
        <v>0</v>
      </c>
      <c r="F567" s="6">
        <f>IF(Inputs!$B$26&lt;&gt;"Ready","FIX INPUTS",IF(A567&lt;=(Inputs!D$17-Inputs!$B$4)*12,F566*(1+(((1+Inputs!D$21)*(1-Inputs!D$22))^(1/12)-1))+C567*Inputs!$B$12,F566))</f>
        <v>0</v>
      </c>
      <c r="G567" s="6">
        <f>IF(Inputs!$B$26&lt;&gt;"Ready","FIX INPUTS",IF(A567&lt;=(Inputs!D$17-Inputs!$B$4)*12,G566*(1+(((1+Inputs!D$21)*(1-Inputs!D$22))^(1/12)-1))+C567*Inputs!$B$13,G566))</f>
        <v>0</v>
      </c>
      <c r="H567" s="6">
        <f>IF(Inputs!$B$26&lt;&gt;"Ready","FIX INPUTS",SUM(E567:G567))</f>
        <v>0</v>
      </c>
      <c r="I567" s="6">
        <f>IF(Inputs!$B$26&lt;&gt;"Ready","FIX INPUTS",H567/(1+Inputs!D$23)^(MIN(A567,(Inputs!D$17-Inputs!$B$4)*12)/12))</f>
        <v>0</v>
      </c>
      <c r="J567" s="6">
        <f>IF(Inputs!$B$26&lt;&gt;"Ready","FIX INPUTS",C567+J566)</f>
        <v>0</v>
      </c>
      <c r="K567" s="6">
        <f>IF(Inputs!$B$26&lt;&gt;"Ready","FIX INPUTS",D567+K566)</f>
        <v>0</v>
      </c>
    </row>
    <row r="568" spans="1:11" ht="27.95" customHeight="1" x14ac:dyDescent="0.25">
      <c r="A568" s="1">
        <v>563</v>
      </c>
      <c r="B568" s="1">
        <f>IF(Inputs!$B$26&lt;&gt;"Ready","FIX INPUTS",Inputs!$B$4+A568/12)</f>
        <v>86.916666666666657</v>
      </c>
      <c r="C568" s="6">
        <f>IF(Inputs!$B$26&lt;&gt;"Ready","FIX INPUTS",IF(A568&lt;=(Inputs!D$17-Inputs!$B$4)*12,Inputs!D$18*(1+Inputs!D$20)^INT((A568-1)/12),0))</f>
        <v>0</v>
      </c>
      <c r="D568" s="6">
        <f>IF(Inputs!$B$26&lt;&gt;"Ready","FIX INPUTS",IF(A568&lt;=(Inputs!D$17-Inputs!$B$4)*12,Inputs!D$19,0))</f>
        <v>0</v>
      </c>
      <c r="E568" s="6">
        <f>IF(Inputs!$B$26&lt;&gt;"Ready","FIX INPUTS",IF(A568&lt;=(Inputs!D$17-Inputs!$B$4)*12,E567*(1+(((1+Inputs!D$21)*(1-Inputs!D$22))^(1/12)-1))+C568*Inputs!$B$11+D568,E567))</f>
        <v>0</v>
      </c>
      <c r="F568" s="6">
        <f>IF(Inputs!$B$26&lt;&gt;"Ready","FIX INPUTS",IF(A568&lt;=(Inputs!D$17-Inputs!$B$4)*12,F567*(1+(((1+Inputs!D$21)*(1-Inputs!D$22))^(1/12)-1))+C568*Inputs!$B$12,F567))</f>
        <v>0</v>
      </c>
      <c r="G568" s="6">
        <f>IF(Inputs!$B$26&lt;&gt;"Ready","FIX INPUTS",IF(A568&lt;=(Inputs!D$17-Inputs!$B$4)*12,G567*(1+(((1+Inputs!D$21)*(1-Inputs!D$22))^(1/12)-1))+C568*Inputs!$B$13,G567))</f>
        <v>0</v>
      </c>
      <c r="H568" s="6">
        <f>IF(Inputs!$B$26&lt;&gt;"Ready","FIX INPUTS",SUM(E568:G568))</f>
        <v>0</v>
      </c>
      <c r="I568" s="6">
        <f>IF(Inputs!$B$26&lt;&gt;"Ready","FIX INPUTS",H568/(1+Inputs!D$23)^(MIN(A568,(Inputs!D$17-Inputs!$B$4)*12)/12))</f>
        <v>0</v>
      </c>
      <c r="J568" s="6">
        <f>IF(Inputs!$B$26&lt;&gt;"Ready","FIX INPUTS",C568+J567)</f>
        <v>0</v>
      </c>
      <c r="K568" s="6">
        <f>IF(Inputs!$B$26&lt;&gt;"Ready","FIX INPUTS",D568+K567)</f>
        <v>0</v>
      </c>
    </row>
    <row r="569" spans="1:11" ht="27.95" customHeight="1" x14ac:dyDescent="0.25">
      <c r="A569" s="1">
        <v>564</v>
      </c>
      <c r="B569" s="1">
        <f>IF(Inputs!$B$26&lt;&gt;"Ready","FIX INPUTS",Inputs!$B$4+A569/12)</f>
        <v>87</v>
      </c>
      <c r="C569" s="6">
        <f>IF(Inputs!$B$26&lt;&gt;"Ready","FIX INPUTS",IF(A569&lt;=(Inputs!D$17-Inputs!$B$4)*12,Inputs!D$18*(1+Inputs!D$20)^INT((A569-1)/12),0))</f>
        <v>0</v>
      </c>
      <c r="D569" s="6">
        <f>IF(Inputs!$B$26&lt;&gt;"Ready","FIX INPUTS",IF(A569&lt;=(Inputs!D$17-Inputs!$B$4)*12,Inputs!D$19,0))</f>
        <v>0</v>
      </c>
      <c r="E569" s="6">
        <f>IF(Inputs!$B$26&lt;&gt;"Ready","FIX INPUTS",IF(A569&lt;=(Inputs!D$17-Inputs!$B$4)*12,E568*(1+(((1+Inputs!D$21)*(1-Inputs!D$22))^(1/12)-1))+C569*Inputs!$B$11+D569,E568))</f>
        <v>0</v>
      </c>
      <c r="F569" s="6">
        <f>IF(Inputs!$B$26&lt;&gt;"Ready","FIX INPUTS",IF(A569&lt;=(Inputs!D$17-Inputs!$B$4)*12,F568*(1+(((1+Inputs!D$21)*(1-Inputs!D$22))^(1/12)-1))+C569*Inputs!$B$12,F568))</f>
        <v>0</v>
      </c>
      <c r="G569" s="6">
        <f>IF(Inputs!$B$26&lt;&gt;"Ready","FIX INPUTS",IF(A569&lt;=(Inputs!D$17-Inputs!$B$4)*12,G568*(1+(((1+Inputs!D$21)*(1-Inputs!D$22))^(1/12)-1))+C569*Inputs!$B$13,G568))</f>
        <v>0</v>
      </c>
      <c r="H569" s="6">
        <f>IF(Inputs!$B$26&lt;&gt;"Ready","FIX INPUTS",SUM(E569:G569))</f>
        <v>0</v>
      </c>
      <c r="I569" s="6">
        <f>IF(Inputs!$B$26&lt;&gt;"Ready","FIX INPUTS",H569/(1+Inputs!D$23)^(MIN(A569,(Inputs!D$17-Inputs!$B$4)*12)/12))</f>
        <v>0</v>
      </c>
      <c r="J569" s="6">
        <f>IF(Inputs!$B$26&lt;&gt;"Ready","FIX INPUTS",C569+J568)</f>
        <v>0</v>
      </c>
      <c r="K569" s="6">
        <f>IF(Inputs!$B$26&lt;&gt;"Ready","FIX INPUTS",D569+K568)</f>
        <v>0</v>
      </c>
    </row>
    <row r="570" spans="1:11" ht="27.95" customHeight="1" x14ac:dyDescent="0.25">
      <c r="A570" s="1">
        <v>565</v>
      </c>
      <c r="B570" s="1">
        <f>IF(Inputs!$B$26&lt;&gt;"Ready","FIX INPUTS",Inputs!$B$4+A570/12)</f>
        <v>87.083333333333343</v>
      </c>
      <c r="C570" s="6">
        <f>IF(Inputs!$B$26&lt;&gt;"Ready","FIX INPUTS",IF(A570&lt;=(Inputs!D$17-Inputs!$B$4)*12,Inputs!D$18*(1+Inputs!D$20)^INT((A570-1)/12),0))</f>
        <v>0</v>
      </c>
      <c r="D570" s="6">
        <f>IF(Inputs!$B$26&lt;&gt;"Ready","FIX INPUTS",IF(A570&lt;=(Inputs!D$17-Inputs!$B$4)*12,Inputs!D$19,0))</f>
        <v>0</v>
      </c>
      <c r="E570" s="6">
        <f>IF(Inputs!$B$26&lt;&gt;"Ready","FIX INPUTS",IF(A570&lt;=(Inputs!D$17-Inputs!$B$4)*12,E569*(1+(((1+Inputs!D$21)*(1-Inputs!D$22))^(1/12)-1))+C570*Inputs!$B$11+D570,E569))</f>
        <v>0</v>
      </c>
      <c r="F570" s="6">
        <f>IF(Inputs!$B$26&lt;&gt;"Ready","FIX INPUTS",IF(A570&lt;=(Inputs!D$17-Inputs!$B$4)*12,F569*(1+(((1+Inputs!D$21)*(1-Inputs!D$22))^(1/12)-1))+C570*Inputs!$B$12,F569))</f>
        <v>0</v>
      </c>
      <c r="G570" s="6">
        <f>IF(Inputs!$B$26&lt;&gt;"Ready","FIX INPUTS",IF(A570&lt;=(Inputs!D$17-Inputs!$B$4)*12,G569*(1+(((1+Inputs!D$21)*(1-Inputs!D$22))^(1/12)-1))+C570*Inputs!$B$13,G569))</f>
        <v>0</v>
      </c>
      <c r="H570" s="6">
        <f>IF(Inputs!$B$26&lt;&gt;"Ready","FIX INPUTS",SUM(E570:G570))</f>
        <v>0</v>
      </c>
      <c r="I570" s="6">
        <f>IF(Inputs!$B$26&lt;&gt;"Ready","FIX INPUTS",H570/(1+Inputs!D$23)^(MIN(A570,(Inputs!D$17-Inputs!$B$4)*12)/12))</f>
        <v>0</v>
      </c>
      <c r="J570" s="6">
        <f>IF(Inputs!$B$26&lt;&gt;"Ready","FIX INPUTS",C570+J569)</f>
        <v>0</v>
      </c>
      <c r="K570" s="6">
        <f>IF(Inputs!$B$26&lt;&gt;"Ready","FIX INPUTS",D570+K569)</f>
        <v>0</v>
      </c>
    </row>
    <row r="571" spans="1:11" ht="27.95" customHeight="1" x14ac:dyDescent="0.25">
      <c r="A571" s="1">
        <v>566</v>
      </c>
      <c r="B571" s="1">
        <f>IF(Inputs!$B$26&lt;&gt;"Ready","FIX INPUTS",Inputs!$B$4+A571/12)</f>
        <v>87.166666666666657</v>
      </c>
      <c r="C571" s="6">
        <f>IF(Inputs!$B$26&lt;&gt;"Ready","FIX INPUTS",IF(A571&lt;=(Inputs!D$17-Inputs!$B$4)*12,Inputs!D$18*(1+Inputs!D$20)^INT((A571-1)/12),0))</f>
        <v>0</v>
      </c>
      <c r="D571" s="6">
        <f>IF(Inputs!$B$26&lt;&gt;"Ready","FIX INPUTS",IF(A571&lt;=(Inputs!D$17-Inputs!$B$4)*12,Inputs!D$19,0))</f>
        <v>0</v>
      </c>
      <c r="E571" s="6">
        <f>IF(Inputs!$B$26&lt;&gt;"Ready","FIX INPUTS",IF(A571&lt;=(Inputs!D$17-Inputs!$B$4)*12,E570*(1+(((1+Inputs!D$21)*(1-Inputs!D$22))^(1/12)-1))+C571*Inputs!$B$11+D571,E570))</f>
        <v>0</v>
      </c>
      <c r="F571" s="6">
        <f>IF(Inputs!$B$26&lt;&gt;"Ready","FIX INPUTS",IF(A571&lt;=(Inputs!D$17-Inputs!$B$4)*12,F570*(1+(((1+Inputs!D$21)*(1-Inputs!D$22))^(1/12)-1))+C571*Inputs!$B$12,F570))</f>
        <v>0</v>
      </c>
      <c r="G571" s="6">
        <f>IF(Inputs!$B$26&lt;&gt;"Ready","FIX INPUTS",IF(A571&lt;=(Inputs!D$17-Inputs!$B$4)*12,G570*(1+(((1+Inputs!D$21)*(1-Inputs!D$22))^(1/12)-1))+C571*Inputs!$B$13,G570))</f>
        <v>0</v>
      </c>
      <c r="H571" s="6">
        <f>IF(Inputs!$B$26&lt;&gt;"Ready","FIX INPUTS",SUM(E571:G571))</f>
        <v>0</v>
      </c>
      <c r="I571" s="6">
        <f>IF(Inputs!$B$26&lt;&gt;"Ready","FIX INPUTS",H571/(1+Inputs!D$23)^(MIN(A571,(Inputs!D$17-Inputs!$B$4)*12)/12))</f>
        <v>0</v>
      </c>
      <c r="J571" s="6">
        <f>IF(Inputs!$B$26&lt;&gt;"Ready","FIX INPUTS",C571+J570)</f>
        <v>0</v>
      </c>
      <c r="K571" s="6">
        <f>IF(Inputs!$B$26&lt;&gt;"Ready","FIX INPUTS",D571+K570)</f>
        <v>0</v>
      </c>
    </row>
    <row r="572" spans="1:11" ht="27.95" customHeight="1" x14ac:dyDescent="0.25">
      <c r="A572" s="1">
        <v>567</v>
      </c>
      <c r="B572" s="1">
        <f>IF(Inputs!$B$26&lt;&gt;"Ready","FIX INPUTS",Inputs!$B$4+A572/12)</f>
        <v>87.25</v>
      </c>
      <c r="C572" s="6">
        <f>IF(Inputs!$B$26&lt;&gt;"Ready","FIX INPUTS",IF(A572&lt;=(Inputs!D$17-Inputs!$B$4)*12,Inputs!D$18*(1+Inputs!D$20)^INT((A572-1)/12),0))</f>
        <v>0</v>
      </c>
      <c r="D572" s="6">
        <f>IF(Inputs!$B$26&lt;&gt;"Ready","FIX INPUTS",IF(A572&lt;=(Inputs!D$17-Inputs!$B$4)*12,Inputs!D$19,0))</f>
        <v>0</v>
      </c>
      <c r="E572" s="6">
        <f>IF(Inputs!$B$26&lt;&gt;"Ready","FIX INPUTS",IF(A572&lt;=(Inputs!D$17-Inputs!$B$4)*12,E571*(1+(((1+Inputs!D$21)*(1-Inputs!D$22))^(1/12)-1))+C572*Inputs!$B$11+D572,E571))</f>
        <v>0</v>
      </c>
      <c r="F572" s="6">
        <f>IF(Inputs!$B$26&lt;&gt;"Ready","FIX INPUTS",IF(A572&lt;=(Inputs!D$17-Inputs!$B$4)*12,F571*(1+(((1+Inputs!D$21)*(1-Inputs!D$22))^(1/12)-1))+C572*Inputs!$B$12,F571))</f>
        <v>0</v>
      </c>
      <c r="G572" s="6">
        <f>IF(Inputs!$B$26&lt;&gt;"Ready","FIX INPUTS",IF(A572&lt;=(Inputs!D$17-Inputs!$B$4)*12,G571*(1+(((1+Inputs!D$21)*(1-Inputs!D$22))^(1/12)-1))+C572*Inputs!$B$13,G571))</f>
        <v>0</v>
      </c>
      <c r="H572" s="6">
        <f>IF(Inputs!$B$26&lt;&gt;"Ready","FIX INPUTS",SUM(E572:G572))</f>
        <v>0</v>
      </c>
      <c r="I572" s="6">
        <f>IF(Inputs!$B$26&lt;&gt;"Ready","FIX INPUTS",H572/(1+Inputs!D$23)^(MIN(A572,(Inputs!D$17-Inputs!$B$4)*12)/12))</f>
        <v>0</v>
      </c>
      <c r="J572" s="6">
        <f>IF(Inputs!$B$26&lt;&gt;"Ready","FIX INPUTS",C572+J571)</f>
        <v>0</v>
      </c>
      <c r="K572" s="6">
        <f>IF(Inputs!$B$26&lt;&gt;"Ready","FIX INPUTS",D572+K571)</f>
        <v>0</v>
      </c>
    </row>
    <row r="573" spans="1:11" ht="27.95" customHeight="1" x14ac:dyDescent="0.25">
      <c r="A573" s="1">
        <v>568</v>
      </c>
      <c r="B573" s="1">
        <f>IF(Inputs!$B$26&lt;&gt;"Ready","FIX INPUTS",Inputs!$B$4+A573/12)</f>
        <v>87.333333333333343</v>
      </c>
      <c r="C573" s="6">
        <f>IF(Inputs!$B$26&lt;&gt;"Ready","FIX INPUTS",IF(A573&lt;=(Inputs!D$17-Inputs!$B$4)*12,Inputs!D$18*(1+Inputs!D$20)^INT((A573-1)/12),0))</f>
        <v>0</v>
      </c>
      <c r="D573" s="6">
        <f>IF(Inputs!$B$26&lt;&gt;"Ready","FIX INPUTS",IF(A573&lt;=(Inputs!D$17-Inputs!$B$4)*12,Inputs!D$19,0))</f>
        <v>0</v>
      </c>
      <c r="E573" s="6">
        <f>IF(Inputs!$B$26&lt;&gt;"Ready","FIX INPUTS",IF(A573&lt;=(Inputs!D$17-Inputs!$B$4)*12,E572*(1+(((1+Inputs!D$21)*(1-Inputs!D$22))^(1/12)-1))+C573*Inputs!$B$11+D573,E572))</f>
        <v>0</v>
      </c>
      <c r="F573" s="6">
        <f>IF(Inputs!$B$26&lt;&gt;"Ready","FIX INPUTS",IF(A573&lt;=(Inputs!D$17-Inputs!$B$4)*12,F572*(1+(((1+Inputs!D$21)*(1-Inputs!D$22))^(1/12)-1))+C573*Inputs!$B$12,F572))</f>
        <v>0</v>
      </c>
      <c r="G573" s="6">
        <f>IF(Inputs!$B$26&lt;&gt;"Ready","FIX INPUTS",IF(A573&lt;=(Inputs!D$17-Inputs!$B$4)*12,G572*(1+(((1+Inputs!D$21)*(1-Inputs!D$22))^(1/12)-1))+C573*Inputs!$B$13,G572))</f>
        <v>0</v>
      </c>
      <c r="H573" s="6">
        <f>IF(Inputs!$B$26&lt;&gt;"Ready","FIX INPUTS",SUM(E573:G573))</f>
        <v>0</v>
      </c>
      <c r="I573" s="6">
        <f>IF(Inputs!$B$26&lt;&gt;"Ready","FIX INPUTS",H573/(1+Inputs!D$23)^(MIN(A573,(Inputs!D$17-Inputs!$B$4)*12)/12))</f>
        <v>0</v>
      </c>
      <c r="J573" s="6">
        <f>IF(Inputs!$B$26&lt;&gt;"Ready","FIX INPUTS",C573+J572)</f>
        <v>0</v>
      </c>
      <c r="K573" s="6">
        <f>IF(Inputs!$B$26&lt;&gt;"Ready","FIX INPUTS",D573+K572)</f>
        <v>0</v>
      </c>
    </row>
    <row r="574" spans="1:11" ht="27.95" customHeight="1" x14ac:dyDescent="0.25">
      <c r="A574" s="1">
        <v>569</v>
      </c>
      <c r="B574" s="1">
        <f>IF(Inputs!$B$26&lt;&gt;"Ready","FIX INPUTS",Inputs!$B$4+A574/12)</f>
        <v>87.416666666666657</v>
      </c>
      <c r="C574" s="6">
        <f>IF(Inputs!$B$26&lt;&gt;"Ready","FIX INPUTS",IF(A574&lt;=(Inputs!D$17-Inputs!$B$4)*12,Inputs!D$18*(1+Inputs!D$20)^INT((A574-1)/12),0))</f>
        <v>0</v>
      </c>
      <c r="D574" s="6">
        <f>IF(Inputs!$B$26&lt;&gt;"Ready","FIX INPUTS",IF(A574&lt;=(Inputs!D$17-Inputs!$B$4)*12,Inputs!D$19,0))</f>
        <v>0</v>
      </c>
      <c r="E574" s="6">
        <f>IF(Inputs!$B$26&lt;&gt;"Ready","FIX INPUTS",IF(A574&lt;=(Inputs!D$17-Inputs!$B$4)*12,E573*(1+(((1+Inputs!D$21)*(1-Inputs!D$22))^(1/12)-1))+C574*Inputs!$B$11+D574,E573))</f>
        <v>0</v>
      </c>
      <c r="F574" s="6">
        <f>IF(Inputs!$B$26&lt;&gt;"Ready","FIX INPUTS",IF(A574&lt;=(Inputs!D$17-Inputs!$B$4)*12,F573*(1+(((1+Inputs!D$21)*(1-Inputs!D$22))^(1/12)-1))+C574*Inputs!$B$12,F573))</f>
        <v>0</v>
      </c>
      <c r="G574" s="6">
        <f>IF(Inputs!$B$26&lt;&gt;"Ready","FIX INPUTS",IF(A574&lt;=(Inputs!D$17-Inputs!$B$4)*12,G573*(1+(((1+Inputs!D$21)*(1-Inputs!D$22))^(1/12)-1))+C574*Inputs!$B$13,G573))</f>
        <v>0</v>
      </c>
      <c r="H574" s="6">
        <f>IF(Inputs!$B$26&lt;&gt;"Ready","FIX INPUTS",SUM(E574:G574))</f>
        <v>0</v>
      </c>
      <c r="I574" s="6">
        <f>IF(Inputs!$B$26&lt;&gt;"Ready","FIX INPUTS",H574/(1+Inputs!D$23)^(MIN(A574,(Inputs!D$17-Inputs!$B$4)*12)/12))</f>
        <v>0</v>
      </c>
      <c r="J574" s="6">
        <f>IF(Inputs!$B$26&lt;&gt;"Ready","FIX INPUTS",C574+J573)</f>
        <v>0</v>
      </c>
      <c r="K574" s="6">
        <f>IF(Inputs!$B$26&lt;&gt;"Ready","FIX INPUTS",D574+K573)</f>
        <v>0</v>
      </c>
    </row>
    <row r="575" spans="1:11" ht="27.95" customHeight="1" x14ac:dyDescent="0.25">
      <c r="A575" s="1">
        <v>570</v>
      </c>
      <c r="B575" s="1">
        <f>IF(Inputs!$B$26&lt;&gt;"Ready","FIX INPUTS",Inputs!$B$4+A575/12)</f>
        <v>87.5</v>
      </c>
      <c r="C575" s="6">
        <f>IF(Inputs!$B$26&lt;&gt;"Ready","FIX INPUTS",IF(A575&lt;=(Inputs!D$17-Inputs!$B$4)*12,Inputs!D$18*(1+Inputs!D$20)^INT((A575-1)/12),0))</f>
        <v>0</v>
      </c>
      <c r="D575" s="6">
        <f>IF(Inputs!$B$26&lt;&gt;"Ready","FIX INPUTS",IF(A575&lt;=(Inputs!D$17-Inputs!$B$4)*12,Inputs!D$19,0))</f>
        <v>0</v>
      </c>
      <c r="E575" s="6">
        <f>IF(Inputs!$B$26&lt;&gt;"Ready","FIX INPUTS",IF(A575&lt;=(Inputs!D$17-Inputs!$B$4)*12,E574*(1+(((1+Inputs!D$21)*(1-Inputs!D$22))^(1/12)-1))+C575*Inputs!$B$11+D575,E574))</f>
        <v>0</v>
      </c>
      <c r="F575" s="6">
        <f>IF(Inputs!$B$26&lt;&gt;"Ready","FIX INPUTS",IF(A575&lt;=(Inputs!D$17-Inputs!$B$4)*12,F574*(1+(((1+Inputs!D$21)*(1-Inputs!D$22))^(1/12)-1))+C575*Inputs!$B$12,F574))</f>
        <v>0</v>
      </c>
      <c r="G575" s="6">
        <f>IF(Inputs!$B$26&lt;&gt;"Ready","FIX INPUTS",IF(A575&lt;=(Inputs!D$17-Inputs!$B$4)*12,G574*(1+(((1+Inputs!D$21)*(1-Inputs!D$22))^(1/12)-1))+C575*Inputs!$B$13,G574))</f>
        <v>0</v>
      </c>
      <c r="H575" s="6">
        <f>IF(Inputs!$B$26&lt;&gt;"Ready","FIX INPUTS",SUM(E575:G575))</f>
        <v>0</v>
      </c>
      <c r="I575" s="6">
        <f>IF(Inputs!$B$26&lt;&gt;"Ready","FIX INPUTS",H575/(1+Inputs!D$23)^(MIN(A575,(Inputs!D$17-Inputs!$B$4)*12)/12))</f>
        <v>0</v>
      </c>
      <c r="J575" s="6">
        <f>IF(Inputs!$B$26&lt;&gt;"Ready","FIX INPUTS",C575+J574)</f>
        <v>0</v>
      </c>
      <c r="K575" s="6">
        <f>IF(Inputs!$B$26&lt;&gt;"Ready","FIX INPUTS",D575+K574)</f>
        <v>0</v>
      </c>
    </row>
    <row r="576" spans="1:11" ht="27.95" customHeight="1" x14ac:dyDescent="0.25">
      <c r="A576" s="1">
        <v>571</v>
      </c>
      <c r="B576" s="1">
        <f>IF(Inputs!$B$26&lt;&gt;"Ready","FIX INPUTS",Inputs!$B$4+A576/12)</f>
        <v>87.583333333333343</v>
      </c>
      <c r="C576" s="6">
        <f>IF(Inputs!$B$26&lt;&gt;"Ready","FIX INPUTS",IF(A576&lt;=(Inputs!D$17-Inputs!$B$4)*12,Inputs!D$18*(1+Inputs!D$20)^INT((A576-1)/12),0))</f>
        <v>0</v>
      </c>
      <c r="D576" s="6">
        <f>IF(Inputs!$B$26&lt;&gt;"Ready","FIX INPUTS",IF(A576&lt;=(Inputs!D$17-Inputs!$B$4)*12,Inputs!D$19,0))</f>
        <v>0</v>
      </c>
      <c r="E576" s="6">
        <f>IF(Inputs!$B$26&lt;&gt;"Ready","FIX INPUTS",IF(A576&lt;=(Inputs!D$17-Inputs!$B$4)*12,E575*(1+(((1+Inputs!D$21)*(1-Inputs!D$22))^(1/12)-1))+C576*Inputs!$B$11+D576,E575))</f>
        <v>0</v>
      </c>
      <c r="F576" s="6">
        <f>IF(Inputs!$B$26&lt;&gt;"Ready","FIX INPUTS",IF(A576&lt;=(Inputs!D$17-Inputs!$B$4)*12,F575*(1+(((1+Inputs!D$21)*(1-Inputs!D$22))^(1/12)-1))+C576*Inputs!$B$12,F575))</f>
        <v>0</v>
      </c>
      <c r="G576" s="6">
        <f>IF(Inputs!$B$26&lt;&gt;"Ready","FIX INPUTS",IF(A576&lt;=(Inputs!D$17-Inputs!$B$4)*12,G575*(1+(((1+Inputs!D$21)*(1-Inputs!D$22))^(1/12)-1))+C576*Inputs!$B$13,G575))</f>
        <v>0</v>
      </c>
      <c r="H576" s="6">
        <f>IF(Inputs!$B$26&lt;&gt;"Ready","FIX INPUTS",SUM(E576:G576))</f>
        <v>0</v>
      </c>
      <c r="I576" s="6">
        <f>IF(Inputs!$B$26&lt;&gt;"Ready","FIX INPUTS",H576/(1+Inputs!D$23)^(MIN(A576,(Inputs!D$17-Inputs!$B$4)*12)/12))</f>
        <v>0</v>
      </c>
      <c r="J576" s="6">
        <f>IF(Inputs!$B$26&lt;&gt;"Ready","FIX INPUTS",C576+J575)</f>
        <v>0</v>
      </c>
      <c r="K576" s="6">
        <f>IF(Inputs!$B$26&lt;&gt;"Ready","FIX INPUTS",D576+K575)</f>
        <v>0</v>
      </c>
    </row>
    <row r="577" spans="1:11" ht="27.95" customHeight="1" x14ac:dyDescent="0.25">
      <c r="A577" s="1">
        <v>572</v>
      </c>
      <c r="B577" s="1">
        <f>IF(Inputs!$B$26&lt;&gt;"Ready","FIX INPUTS",Inputs!$B$4+A577/12)</f>
        <v>87.666666666666657</v>
      </c>
      <c r="C577" s="6">
        <f>IF(Inputs!$B$26&lt;&gt;"Ready","FIX INPUTS",IF(A577&lt;=(Inputs!D$17-Inputs!$B$4)*12,Inputs!D$18*(1+Inputs!D$20)^INT((A577-1)/12),0))</f>
        <v>0</v>
      </c>
      <c r="D577" s="6">
        <f>IF(Inputs!$B$26&lt;&gt;"Ready","FIX INPUTS",IF(A577&lt;=(Inputs!D$17-Inputs!$B$4)*12,Inputs!D$19,0))</f>
        <v>0</v>
      </c>
      <c r="E577" s="6">
        <f>IF(Inputs!$B$26&lt;&gt;"Ready","FIX INPUTS",IF(A577&lt;=(Inputs!D$17-Inputs!$B$4)*12,E576*(1+(((1+Inputs!D$21)*(1-Inputs!D$22))^(1/12)-1))+C577*Inputs!$B$11+D577,E576))</f>
        <v>0</v>
      </c>
      <c r="F577" s="6">
        <f>IF(Inputs!$B$26&lt;&gt;"Ready","FIX INPUTS",IF(A577&lt;=(Inputs!D$17-Inputs!$B$4)*12,F576*(1+(((1+Inputs!D$21)*(1-Inputs!D$22))^(1/12)-1))+C577*Inputs!$B$12,F576))</f>
        <v>0</v>
      </c>
      <c r="G577" s="6">
        <f>IF(Inputs!$B$26&lt;&gt;"Ready","FIX INPUTS",IF(A577&lt;=(Inputs!D$17-Inputs!$B$4)*12,G576*(1+(((1+Inputs!D$21)*(1-Inputs!D$22))^(1/12)-1))+C577*Inputs!$B$13,G576))</f>
        <v>0</v>
      </c>
      <c r="H577" s="6">
        <f>IF(Inputs!$B$26&lt;&gt;"Ready","FIX INPUTS",SUM(E577:G577))</f>
        <v>0</v>
      </c>
      <c r="I577" s="6">
        <f>IF(Inputs!$B$26&lt;&gt;"Ready","FIX INPUTS",H577/(1+Inputs!D$23)^(MIN(A577,(Inputs!D$17-Inputs!$B$4)*12)/12))</f>
        <v>0</v>
      </c>
      <c r="J577" s="6">
        <f>IF(Inputs!$B$26&lt;&gt;"Ready","FIX INPUTS",C577+J576)</f>
        <v>0</v>
      </c>
      <c r="K577" s="6">
        <f>IF(Inputs!$B$26&lt;&gt;"Ready","FIX INPUTS",D577+K576)</f>
        <v>0</v>
      </c>
    </row>
    <row r="578" spans="1:11" ht="27.95" customHeight="1" x14ac:dyDescent="0.25">
      <c r="A578" s="1">
        <v>573</v>
      </c>
      <c r="B578" s="1">
        <f>IF(Inputs!$B$26&lt;&gt;"Ready","FIX INPUTS",Inputs!$B$4+A578/12)</f>
        <v>87.75</v>
      </c>
      <c r="C578" s="6">
        <f>IF(Inputs!$B$26&lt;&gt;"Ready","FIX INPUTS",IF(A578&lt;=(Inputs!D$17-Inputs!$B$4)*12,Inputs!D$18*(1+Inputs!D$20)^INT((A578-1)/12),0))</f>
        <v>0</v>
      </c>
      <c r="D578" s="6">
        <f>IF(Inputs!$B$26&lt;&gt;"Ready","FIX INPUTS",IF(A578&lt;=(Inputs!D$17-Inputs!$B$4)*12,Inputs!D$19,0))</f>
        <v>0</v>
      </c>
      <c r="E578" s="6">
        <f>IF(Inputs!$B$26&lt;&gt;"Ready","FIX INPUTS",IF(A578&lt;=(Inputs!D$17-Inputs!$B$4)*12,E577*(1+(((1+Inputs!D$21)*(1-Inputs!D$22))^(1/12)-1))+C578*Inputs!$B$11+D578,E577))</f>
        <v>0</v>
      </c>
      <c r="F578" s="6">
        <f>IF(Inputs!$B$26&lt;&gt;"Ready","FIX INPUTS",IF(A578&lt;=(Inputs!D$17-Inputs!$B$4)*12,F577*(1+(((1+Inputs!D$21)*(1-Inputs!D$22))^(1/12)-1))+C578*Inputs!$B$12,F577))</f>
        <v>0</v>
      </c>
      <c r="G578" s="6">
        <f>IF(Inputs!$B$26&lt;&gt;"Ready","FIX INPUTS",IF(A578&lt;=(Inputs!D$17-Inputs!$B$4)*12,G577*(1+(((1+Inputs!D$21)*(1-Inputs!D$22))^(1/12)-1))+C578*Inputs!$B$13,G577))</f>
        <v>0</v>
      </c>
      <c r="H578" s="6">
        <f>IF(Inputs!$B$26&lt;&gt;"Ready","FIX INPUTS",SUM(E578:G578))</f>
        <v>0</v>
      </c>
      <c r="I578" s="6">
        <f>IF(Inputs!$B$26&lt;&gt;"Ready","FIX INPUTS",H578/(1+Inputs!D$23)^(MIN(A578,(Inputs!D$17-Inputs!$B$4)*12)/12))</f>
        <v>0</v>
      </c>
      <c r="J578" s="6">
        <f>IF(Inputs!$B$26&lt;&gt;"Ready","FIX INPUTS",C578+J577)</f>
        <v>0</v>
      </c>
      <c r="K578" s="6">
        <f>IF(Inputs!$B$26&lt;&gt;"Ready","FIX INPUTS",D578+K577)</f>
        <v>0</v>
      </c>
    </row>
    <row r="579" spans="1:11" ht="27.95" customHeight="1" x14ac:dyDescent="0.25">
      <c r="A579" s="1">
        <v>574</v>
      </c>
      <c r="B579" s="1">
        <f>IF(Inputs!$B$26&lt;&gt;"Ready","FIX INPUTS",Inputs!$B$4+A579/12)</f>
        <v>87.833333333333343</v>
      </c>
      <c r="C579" s="6">
        <f>IF(Inputs!$B$26&lt;&gt;"Ready","FIX INPUTS",IF(A579&lt;=(Inputs!D$17-Inputs!$B$4)*12,Inputs!D$18*(1+Inputs!D$20)^INT((A579-1)/12),0))</f>
        <v>0</v>
      </c>
      <c r="D579" s="6">
        <f>IF(Inputs!$B$26&lt;&gt;"Ready","FIX INPUTS",IF(A579&lt;=(Inputs!D$17-Inputs!$B$4)*12,Inputs!D$19,0))</f>
        <v>0</v>
      </c>
      <c r="E579" s="6">
        <f>IF(Inputs!$B$26&lt;&gt;"Ready","FIX INPUTS",IF(A579&lt;=(Inputs!D$17-Inputs!$B$4)*12,E578*(1+(((1+Inputs!D$21)*(1-Inputs!D$22))^(1/12)-1))+C579*Inputs!$B$11+D579,E578))</f>
        <v>0</v>
      </c>
      <c r="F579" s="6">
        <f>IF(Inputs!$B$26&lt;&gt;"Ready","FIX INPUTS",IF(A579&lt;=(Inputs!D$17-Inputs!$B$4)*12,F578*(1+(((1+Inputs!D$21)*(1-Inputs!D$22))^(1/12)-1))+C579*Inputs!$B$12,F578))</f>
        <v>0</v>
      </c>
      <c r="G579" s="6">
        <f>IF(Inputs!$B$26&lt;&gt;"Ready","FIX INPUTS",IF(A579&lt;=(Inputs!D$17-Inputs!$B$4)*12,G578*(1+(((1+Inputs!D$21)*(1-Inputs!D$22))^(1/12)-1))+C579*Inputs!$B$13,G578))</f>
        <v>0</v>
      </c>
      <c r="H579" s="6">
        <f>IF(Inputs!$B$26&lt;&gt;"Ready","FIX INPUTS",SUM(E579:G579))</f>
        <v>0</v>
      </c>
      <c r="I579" s="6">
        <f>IF(Inputs!$B$26&lt;&gt;"Ready","FIX INPUTS",H579/(1+Inputs!D$23)^(MIN(A579,(Inputs!D$17-Inputs!$B$4)*12)/12))</f>
        <v>0</v>
      </c>
      <c r="J579" s="6">
        <f>IF(Inputs!$B$26&lt;&gt;"Ready","FIX INPUTS",C579+J578)</f>
        <v>0</v>
      </c>
      <c r="K579" s="6">
        <f>IF(Inputs!$B$26&lt;&gt;"Ready","FIX INPUTS",D579+K578)</f>
        <v>0</v>
      </c>
    </row>
    <row r="580" spans="1:11" ht="27.95" customHeight="1" x14ac:dyDescent="0.25">
      <c r="A580" s="1">
        <v>575</v>
      </c>
      <c r="B580" s="1">
        <f>IF(Inputs!$B$26&lt;&gt;"Ready","FIX INPUTS",Inputs!$B$4+A580/12)</f>
        <v>87.916666666666657</v>
      </c>
      <c r="C580" s="6">
        <f>IF(Inputs!$B$26&lt;&gt;"Ready","FIX INPUTS",IF(A580&lt;=(Inputs!D$17-Inputs!$B$4)*12,Inputs!D$18*(1+Inputs!D$20)^INT((A580-1)/12),0))</f>
        <v>0</v>
      </c>
      <c r="D580" s="6">
        <f>IF(Inputs!$B$26&lt;&gt;"Ready","FIX INPUTS",IF(A580&lt;=(Inputs!D$17-Inputs!$B$4)*12,Inputs!D$19,0))</f>
        <v>0</v>
      </c>
      <c r="E580" s="6">
        <f>IF(Inputs!$B$26&lt;&gt;"Ready","FIX INPUTS",IF(A580&lt;=(Inputs!D$17-Inputs!$B$4)*12,E579*(1+(((1+Inputs!D$21)*(1-Inputs!D$22))^(1/12)-1))+C580*Inputs!$B$11+D580,E579))</f>
        <v>0</v>
      </c>
      <c r="F580" s="6">
        <f>IF(Inputs!$B$26&lt;&gt;"Ready","FIX INPUTS",IF(A580&lt;=(Inputs!D$17-Inputs!$B$4)*12,F579*(1+(((1+Inputs!D$21)*(1-Inputs!D$22))^(1/12)-1))+C580*Inputs!$B$12,F579))</f>
        <v>0</v>
      </c>
      <c r="G580" s="6">
        <f>IF(Inputs!$B$26&lt;&gt;"Ready","FIX INPUTS",IF(A580&lt;=(Inputs!D$17-Inputs!$B$4)*12,G579*(1+(((1+Inputs!D$21)*(1-Inputs!D$22))^(1/12)-1))+C580*Inputs!$B$13,G579))</f>
        <v>0</v>
      </c>
      <c r="H580" s="6">
        <f>IF(Inputs!$B$26&lt;&gt;"Ready","FIX INPUTS",SUM(E580:G580))</f>
        <v>0</v>
      </c>
      <c r="I580" s="6">
        <f>IF(Inputs!$B$26&lt;&gt;"Ready","FIX INPUTS",H580/(1+Inputs!D$23)^(MIN(A580,(Inputs!D$17-Inputs!$B$4)*12)/12))</f>
        <v>0</v>
      </c>
      <c r="J580" s="6">
        <f>IF(Inputs!$B$26&lt;&gt;"Ready","FIX INPUTS",C580+J579)</f>
        <v>0</v>
      </c>
      <c r="K580" s="6">
        <f>IF(Inputs!$B$26&lt;&gt;"Ready","FIX INPUTS",D580+K579)</f>
        <v>0</v>
      </c>
    </row>
    <row r="581" spans="1:11" ht="27.95" customHeight="1" x14ac:dyDescent="0.25">
      <c r="A581" s="1">
        <v>576</v>
      </c>
      <c r="B581" s="1">
        <f>IF(Inputs!$B$26&lt;&gt;"Ready","FIX INPUTS",Inputs!$B$4+A581/12)</f>
        <v>88</v>
      </c>
      <c r="C581" s="6">
        <f>IF(Inputs!$B$26&lt;&gt;"Ready","FIX INPUTS",IF(A581&lt;=(Inputs!D$17-Inputs!$B$4)*12,Inputs!D$18*(1+Inputs!D$20)^INT((A581-1)/12),0))</f>
        <v>0</v>
      </c>
      <c r="D581" s="6">
        <f>IF(Inputs!$B$26&lt;&gt;"Ready","FIX INPUTS",IF(A581&lt;=(Inputs!D$17-Inputs!$B$4)*12,Inputs!D$19,0))</f>
        <v>0</v>
      </c>
      <c r="E581" s="6">
        <f>IF(Inputs!$B$26&lt;&gt;"Ready","FIX INPUTS",IF(A581&lt;=(Inputs!D$17-Inputs!$B$4)*12,E580*(1+(((1+Inputs!D$21)*(1-Inputs!D$22))^(1/12)-1))+C581*Inputs!$B$11+D581,E580))</f>
        <v>0</v>
      </c>
      <c r="F581" s="6">
        <f>IF(Inputs!$B$26&lt;&gt;"Ready","FIX INPUTS",IF(A581&lt;=(Inputs!D$17-Inputs!$B$4)*12,F580*(1+(((1+Inputs!D$21)*(1-Inputs!D$22))^(1/12)-1))+C581*Inputs!$B$12,F580))</f>
        <v>0</v>
      </c>
      <c r="G581" s="6">
        <f>IF(Inputs!$B$26&lt;&gt;"Ready","FIX INPUTS",IF(A581&lt;=(Inputs!D$17-Inputs!$B$4)*12,G580*(1+(((1+Inputs!D$21)*(1-Inputs!D$22))^(1/12)-1))+C581*Inputs!$B$13,G580))</f>
        <v>0</v>
      </c>
      <c r="H581" s="6">
        <f>IF(Inputs!$B$26&lt;&gt;"Ready","FIX INPUTS",SUM(E581:G581))</f>
        <v>0</v>
      </c>
      <c r="I581" s="6">
        <f>IF(Inputs!$B$26&lt;&gt;"Ready","FIX INPUTS",H581/(1+Inputs!D$23)^(MIN(A581,(Inputs!D$17-Inputs!$B$4)*12)/12))</f>
        <v>0</v>
      </c>
      <c r="J581" s="6">
        <f>IF(Inputs!$B$26&lt;&gt;"Ready","FIX INPUTS",C581+J580)</f>
        <v>0</v>
      </c>
      <c r="K581" s="6">
        <f>IF(Inputs!$B$26&lt;&gt;"Ready","FIX INPUTS",D581+K580)</f>
        <v>0</v>
      </c>
    </row>
    <row r="582" spans="1:11" ht="27.95" customHeight="1" x14ac:dyDescent="0.25">
      <c r="A582" s="1">
        <v>577</v>
      </c>
      <c r="B582" s="1">
        <f>IF(Inputs!$B$26&lt;&gt;"Ready","FIX INPUTS",Inputs!$B$4+A582/12)</f>
        <v>88.083333333333343</v>
      </c>
      <c r="C582" s="6">
        <f>IF(Inputs!$B$26&lt;&gt;"Ready","FIX INPUTS",IF(A582&lt;=(Inputs!D$17-Inputs!$B$4)*12,Inputs!D$18*(1+Inputs!D$20)^INT((A582-1)/12),0))</f>
        <v>0</v>
      </c>
      <c r="D582" s="6">
        <f>IF(Inputs!$B$26&lt;&gt;"Ready","FIX INPUTS",IF(A582&lt;=(Inputs!D$17-Inputs!$B$4)*12,Inputs!D$19,0))</f>
        <v>0</v>
      </c>
      <c r="E582" s="6">
        <f>IF(Inputs!$B$26&lt;&gt;"Ready","FIX INPUTS",IF(A582&lt;=(Inputs!D$17-Inputs!$B$4)*12,E581*(1+(((1+Inputs!D$21)*(1-Inputs!D$22))^(1/12)-1))+C582*Inputs!$B$11+D582,E581))</f>
        <v>0</v>
      </c>
      <c r="F582" s="6">
        <f>IF(Inputs!$B$26&lt;&gt;"Ready","FIX INPUTS",IF(A582&lt;=(Inputs!D$17-Inputs!$B$4)*12,F581*(1+(((1+Inputs!D$21)*(1-Inputs!D$22))^(1/12)-1))+C582*Inputs!$B$12,F581))</f>
        <v>0</v>
      </c>
      <c r="G582" s="6">
        <f>IF(Inputs!$B$26&lt;&gt;"Ready","FIX INPUTS",IF(A582&lt;=(Inputs!D$17-Inputs!$B$4)*12,G581*(1+(((1+Inputs!D$21)*(1-Inputs!D$22))^(1/12)-1))+C582*Inputs!$B$13,G581))</f>
        <v>0</v>
      </c>
      <c r="H582" s="6">
        <f>IF(Inputs!$B$26&lt;&gt;"Ready","FIX INPUTS",SUM(E582:G582))</f>
        <v>0</v>
      </c>
      <c r="I582" s="6">
        <f>IF(Inputs!$B$26&lt;&gt;"Ready","FIX INPUTS",H582/(1+Inputs!D$23)^(MIN(A582,(Inputs!D$17-Inputs!$B$4)*12)/12))</f>
        <v>0</v>
      </c>
      <c r="J582" s="6">
        <f>IF(Inputs!$B$26&lt;&gt;"Ready","FIX INPUTS",C582+J581)</f>
        <v>0</v>
      </c>
      <c r="K582" s="6">
        <f>IF(Inputs!$B$26&lt;&gt;"Ready","FIX INPUTS",D582+K581)</f>
        <v>0</v>
      </c>
    </row>
    <row r="583" spans="1:11" ht="27.95" customHeight="1" x14ac:dyDescent="0.25">
      <c r="A583" s="1">
        <v>578</v>
      </c>
      <c r="B583" s="1">
        <f>IF(Inputs!$B$26&lt;&gt;"Ready","FIX INPUTS",Inputs!$B$4+A583/12)</f>
        <v>88.166666666666657</v>
      </c>
      <c r="C583" s="6">
        <f>IF(Inputs!$B$26&lt;&gt;"Ready","FIX INPUTS",IF(A583&lt;=(Inputs!D$17-Inputs!$B$4)*12,Inputs!D$18*(1+Inputs!D$20)^INT((A583-1)/12),0))</f>
        <v>0</v>
      </c>
      <c r="D583" s="6">
        <f>IF(Inputs!$B$26&lt;&gt;"Ready","FIX INPUTS",IF(A583&lt;=(Inputs!D$17-Inputs!$B$4)*12,Inputs!D$19,0))</f>
        <v>0</v>
      </c>
      <c r="E583" s="6">
        <f>IF(Inputs!$B$26&lt;&gt;"Ready","FIX INPUTS",IF(A583&lt;=(Inputs!D$17-Inputs!$B$4)*12,E582*(1+(((1+Inputs!D$21)*(1-Inputs!D$22))^(1/12)-1))+C583*Inputs!$B$11+D583,E582))</f>
        <v>0</v>
      </c>
      <c r="F583" s="6">
        <f>IF(Inputs!$B$26&lt;&gt;"Ready","FIX INPUTS",IF(A583&lt;=(Inputs!D$17-Inputs!$B$4)*12,F582*(1+(((1+Inputs!D$21)*(1-Inputs!D$22))^(1/12)-1))+C583*Inputs!$B$12,F582))</f>
        <v>0</v>
      </c>
      <c r="G583" s="6">
        <f>IF(Inputs!$B$26&lt;&gt;"Ready","FIX INPUTS",IF(A583&lt;=(Inputs!D$17-Inputs!$B$4)*12,G582*(1+(((1+Inputs!D$21)*(1-Inputs!D$22))^(1/12)-1))+C583*Inputs!$B$13,G582))</f>
        <v>0</v>
      </c>
      <c r="H583" s="6">
        <f>IF(Inputs!$B$26&lt;&gt;"Ready","FIX INPUTS",SUM(E583:G583))</f>
        <v>0</v>
      </c>
      <c r="I583" s="6">
        <f>IF(Inputs!$B$26&lt;&gt;"Ready","FIX INPUTS",H583/(1+Inputs!D$23)^(MIN(A583,(Inputs!D$17-Inputs!$B$4)*12)/12))</f>
        <v>0</v>
      </c>
      <c r="J583" s="6">
        <f>IF(Inputs!$B$26&lt;&gt;"Ready","FIX INPUTS",C583+J582)</f>
        <v>0</v>
      </c>
      <c r="K583" s="6">
        <f>IF(Inputs!$B$26&lt;&gt;"Ready","FIX INPUTS",D583+K582)</f>
        <v>0</v>
      </c>
    </row>
    <row r="584" spans="1:11" ht="27.95" customHeight="1" x14ac:dyDescent="0.25">
      <c r="A584" s="1">
        <v>579</v>
      </c>
      <c r="B584" s="1">
        <f>IF(Inputs!$B$26&lt;&gt;"Ready","FIX INPUTS",Inputs!$B$4+A584/12)</f>
        <v>88.25</v>
      </c>
      <c r="C584" s="6">
        <f>IF(Inputs!$B$26&lt;&gt;"Ready","FIX INPUTS",IF(A584&lt;=(Inputs!D$17-Inputs!$B$4)*12,Inputs!D$18*(1+Inputs!D$20)^INT((A584-1)/12),0))</f>
        <v>0</v>
      </c>
      <c r="D584" s="6">
        <f>IF(Inputs!$B$26&lt;&gt;"Ready","FIX INPUTS",IF(A584&lt;=(Inputs!D$17-Inputs!$B$4)*12,Inputs!D$19,0))</f>
        <v>0</v>
      </c>
      <c r="E584" s="6">
        <f>IF(Inputs!$B$26&lt;&gt;"Ready","FIX INPUTS",IF(A584&lt;=(Inputs!D$17-Inputs!$B$4)*12,E583*(1+(((1+Inputs!D$21)*(1-Inputs!D$22))^(1/12)-1))+C584*Inputs!$B$11+D584,E583))</f>
        <v>0</v>
      </c>
      <c r="F584" s="6">
        <f>IF(Inputs!$B$26&lt;&gt;"Ready","FIX INPUTS",IF(A584&lt;=(Inputs!D$17-Inputs!$B$4)*12,F583*(1+(((1+Inputs!D$21)*(1-Inputs!D$22))^(1/12)-1))+C584*Inputs!$B$12,F583))</f>
        <v>0</v>
      </c>
      <c r="G584" s="6">
        <f>IF(Inputs!$B$26&lt;&gt;"Ready","FIX INPUTS",IF(A584&lt;=(Inputs!D$17-Inputs!$B$4)*12,G583*(1+(((1+Inputs!D$21)*(1-Inputs!D$22))^(1/12)-1))+C584*Inputs!$B$13,G583))</f>
        <v>0</v>
      </c>
      <c r="H584" s="6">
        <f>IF(Inputs!$B$26&lt;&gt;"Ready","FIX INPUTS",SUM(E584:G584))</f>
        <v>0</v>
      </c>
      <c r="I584" s="6">
        <f>IF(Inputs!$B$26&lt;&gt;"Ready","FIX INPUTS",H584/(1+Inputs!D$23)^(MIN(A584,(Inputs!D$17-Inputs!$B$4)*12)/12))</f>
        <v>0</v>
      </c>
      <c r="J584" s="6">
        <f>IF(Inputs!$B$26&lt;&gt;"Ready","FIX INPUTS",C584+J583)</f>
        <v>0</v>
      </c>
      <c r="K584" s="6">
        <f>IF(Inputs!$B$26&lt;&gt;"Ready","FIX INPUTS",D584+K583)</f>
        <v>0</v>
      </c>
    </row>
    <row r="585" spans="1:11" ht="27.95" customHeight="1" x14ac:dyDescent="0.25">
      <c r="A585" s="1">
        <v>580</v>
      </c>
      <c r="B585" s="1">
        <f>IF(Inputs!$B$26&lt;&gt;"Ready","FIX INPUTS",Inputs!$B$4+A585/12)</f>
        <v>88.333333333333343</v>
      </c>
      <c r="C585" s="6">
        <f>IF(Inputs!$B$26&lt;&gt;"Ready","FIX INPUTS",IF(A585&lt;=(Inputs!D$17-Inputs!$B$4)*12,Inputs!D$18*(1+Inputs!D$20)^INT((A585-1)/12),0))</f>
        <v>0</v>
      </c>
      <c r="D585" s="6">
        <f>IF(Inputs!$B$26&lt;&gt;"Ready","FIX INPUTS",IF(A585&lt;=(Inputs!D$17-Inputs!$B$4)*12,Inputs!D$19,0))</f>
        <v>0</v>
      </c>
      <c r="E585" s="6">
        <f>IF(Inputs!$B$26&lt;&gt;"Ready","FIX INPUTS",IF(A585&lt;=(Inputs!D$17-Inputs!$B$4)*12,E584*(1+(((1+Inputs!D$21)*(1-Inputs!D$22))^(1/12)-1))+C585*Inputs!$B$11+D585,E584))</f>
        <v>0</v>
      </c>
      <c r="F585" s="6">
        <f>IF(Inputs!$B$26&lt;&gt;"Ready","FIX INPUTS",IF(A585&lt;=(Inputs!D$17-Inputs!$B$4)*12,F584*(1+(((1+Inputs!D$21)*(1-Inputs!D$22))^(1/12)-1))+C585*Inputs!$B$12,F584))</f>
        <v>0</v>
      </c>
      <c r="G585" s="6">
        <f>IF(Inputs!$B$26&lt;&gt;"Ready","FIX INPUTS",IF(A585&lt;=(Inputs!D$17-Inputs!$B$4)*12,G584*(1+(((1+Inputs!D$21)*(1-Inputs!D$22))^(1/12)-1))+C585*Inputs!$B$13,G584))</f>
        <v>0</v>
      </c>
      <c r="H585" s="6">
        <f>IF(Inputs!$B$26&lt;&gt;"Ready","FIX INPUTS",SUM(E585:G585))</f>
        <v>0</v>
      </c>
      <c r="I585" s="6">
        <f>IF(Inputs!$B$26&lt;&gt;"Ready","FIX INPUTS",H585/(1+Inputs!D$23)^(MIN(A585,(Inputs!D$17-Inputs!$B$4)*12)/12))</f>
        <v>0</v>
      </c>
      <c r="J585" s="6">
        <f>IF(Inputs!$B$26&lt;&gt;"Ready","FIX INPUTS",C585+J584)</f>
        <v>0</v>
      </c>
      <c r="K585" s="6">
        <f>IF(Inputs!$B$26&lt;&gt;"Ready","FIX INPUTS",D585+K584)</f>
        <v>0</v>
      </c>
    </row>
    <row r="586" spans="1:11" ht="27.95" customHeight="1" x14ac:dyDescent="0.25">
      <c r="A586" s="1">
        <v>581</v>
      </c>
      <c r="B586" s="1">
        <f>IF(Inputs!$B$26&lt;&gt;"Ready","FIX INPUTS",Inputs!$B$4+A586/12)</f>
        <v>88.416666666666657</v>
      </c>
      <c r="C586" s="6">
        <f>IF(Inputs!$B$26&lt;&gt;"Ready","FIX INPUTS",IF(A586&lt;=(Inputs!D$17-Inputs!$B$4)*12,Inputs!D$18*(1+Inputs!D$20)^INT((A586-1)/12),0))</f>
        <v>0</v>
      </c>
      <c r="D586" s="6">
        <f>IF(Inputs!$B$26&lt;&gt;"Ready","FIX INPUTS",IF(A586&lt;=(Inputs!D$17-Inputs!$B$4)*12,Inputs!D$19,0))</f>
        <v>0</v>
      </c>
      <c r="E586" s="6">
        <f>IF(Inputs!$B$26&lt;&gt;"Ready","FIX INPUTS",IF(A586&lt;=(Inputs!D$17-Inputs!$B$4)*12,E585*(1+(((1+Inputs!D$21)*(1-Inputs!D$22))^(1/12)-1))+C586*Inputs!$B$11+D586,E585))</f>
        <v>0</v>
      </c>
      <c r="F586" s="6">
        <f>IF(Inputs!$B$26&lt;&gt;"Ready","FIX INPUTS",IF(A586&lt;=(Inputs!D$17-Inputs!$B$4)*12,F585*(1+(((1+Inputs!D$21)*(1-Inputs!D$22))^(1/12)-1))+C586*Inputs!$B$12,F585))</f>
        <v>0</v>
      </c>
      <c r="G586" s="6">
        <f>IF(Inputs!$B$26&lt;&gt;"Ready","FIX INPUTS",IF(A586&lt;=(Inputs!D$17-Inputs!$B$4)*12,G585*(1+(((1+Inputs!D$21)*(1-Inputs!D$22))^(1/12)-1))+C586*Inputs!$B$13,G585))</f>
        <v>0</v>
      </c>
      <c r="H586" s="6">
        <f>IF(Inputs!$B$26&lt;&gt;"Ready","FIX INPUTS",SUM(E586:G586))</f>
        <v>0</v>
      </c>
      <c r="I586" s="6">
        <f>IF(Inputs!$B$26&lt;&gt;"Ready","FIX INPUTS",H586/(1+Inputs!D$23)^(MIN(A586,(Inputs!D$17-Inputs!$B$4)*12)/12))</f>
        <v>0</v>
      </c>
      <c r="J586" s="6">
        <f>IF(Inputs!$B$26&lt;&gt;"Ready","FIX INPUTS",C586+J585)</f>
        <v>0</v>
      </c>
      <c r="K586" s="6">
        <f>IF(Inputs!$B$26&lt;&gt;"Ready","FIX INPUTS",D586+K585)</f>
        <v>0</v>
      </c>
    </row>
    <row r="587" spans="1:11" ht="27.95" customHeight="1" x14ac:dyDescent="0.25">
      <c r="A587" s="1">
        <v>582</v>
      </c>
      <c r="B587" s="1">
        <f>IF(Inputs!$B$26&lt;&gt;"Ready","FIX INPUTS",Inputs!$B$4+A587/12)</f>
        <v>88.5</v>
      </c>
      <c r="C587" s="6">
        <f>IF(Inputs!$B$26&lt;&gt;"Ready","FIX INPUTS",IF(A587&lt;=(Inputs!D$17-Inputs!$B$4)*12,Inputs!D$18*(1+Inputs!D$20)^INT((A587-1)/12),0))</f>
        <v>0</v>
      </c>
      <c r="D587" s="6">
        <f>IF(Inputs!$B$26&lt;&gt;"Ready","FIX INPUTS",IF(A587&lt;=(Inputs!D$17-Inputs!$B$4)*12,Inputs!D$19,0))</f>
        <v>0</v>
      </c>
      <c r="E587" s="6">
        <f>IF(Inputs!$B$26&lt;&gt;"Ready","FIX INPUTS",IF(A587&lt;=(Inputs!D$17-Inputs!$B$4)*12,E586*(1+(((1+Inputs!D$21)*(1-Inputs!D$22))^(1/12)-1))+C587*Inputs!$B$11+D587,E586))</f>
        <v>0</v>
      </c>
      <c r="F587" s="6">
        <f>IF(Inputs!$B$26&lt;&gt;"Ready","FIX INPUTS",IF(A587&lt;=(Inputs!D$17-Inputs!$B$4)*12,F586*(1+(((1+Inputs!D$21)*(1-Inputs!D$22))^(1/12)-1))+C587*Inputs!$B$12,F586))</f>
        <v>0</v>
      </c>
      <c r="G587" s="6">
        <f>IF(Inputs!$B$26&lt;&gt;"Ready","FIX INPUTS",IF(A587&lt;=(Inputs!D$17-Inputs!$B$4)*12,G586*(1+(((1+Inputs!D$21)*(1-Inputs!D$22))^(1/12)-1))+C587*Inputs!$B$13,G586))</f>
        <v>0</v>
      </c>
      <c r="H587" s="6">
        <f>IF(Inputs!$B$26&lt;&gt;"Ready","FIX INPUTS",SUM(E587:G587))</f>
        <v>0</v>
      </c>
      <c r="I587" s="6">
        <f>IF(Inputs!$B$26&lt;&gt;"Ready","FIX INPUTS",H587/(1+Inputs!D$23)^(MIN(A587,(Inputs!D$17-Inputs!$B$4)*12)/12))</f>
        <v>0</v>
      </c>
      <c r="J587" s="6">
        <f>IF(Inputs!$B$26&lt;&gt;"Ready","FIX INPUTS",C587+J586)</f>
        <v>0</v>
      </c>
      <c r="K587" s="6">
        <f>IF(Inputs!$B$26&lt;&gt;"Ready","FIX INPUTS",D587+K586)</f>
        <v>0</v>
      </c>
    </row>
    <row r="588" spans="1:11" ht="27.95" customHeight="1" x14ac:dyDescent="0.25">
      <c r="A588" s="1">
        <v>583</v>
      </c>
      <c r="B588" s="1">
        <f>IF(Inputs!$B$26&lt;&gt;"Ready","FIX INPUTS",Inputs!$B$4+A588/12)</f>
        <v>88.583333333333343</v>
      </c>
      <c r="C588" s="6">
        <f>IF(Inputs!$B$26&lt;&gt;"Ready","FIX INPUTS",IF(A588&lt;=(Inputs!D$17-Inputs!$B$4)*12,Inputs!D$18*(1+Inputs!D$20)^INT((A588-1)/12),0))</f>
        <v>0</v>
      </c>
      <c r="D588" s="6">
        <f>IF(Inputs!$B$26&lt;&gt;"Ready","FIX INPUTS",IF(A588&lt;=(Inputs!D$17-Inputs!$B$4)*12,Inputs!D$19,0))</f>
        <v>0</v>
      </c>
      <c r="E588" s="6">
        <f>IF(Inputs!$B$26&lt;&gt;"Ready","FIX INPUTS",IF(A588&lt;=(Inputs!D$17-Inputs!$B$4)*12,E587*(1+(((1+Inputs!D$21)*(1-Inputs!D$22))^(1/12)-1))+C588*Inputs!$B$11+D588,E587))</f>
        <v>0</v>
      </c>
      <c r="F588" s="6">
        <f>IF(Inputs!$B$26&lt;&gt;"Ready","FIX INPUTS",IF(A588&lt;=(Inputs!D$17-Inputs!$B$4)*12,F587*(1+(((1+Inputs!D$21)*(1-Inputs!D$22))^(1/12)-1))+C588*Inputs!$B$12,F587))</f>
        <v>0</v>
      </c>
      <c r="G588" s="6">
        <f>IF(Inputs!$B$26&lt;&gt;"Ready","FIX INPUTS",IF(A588&lt;=(Inputs!D$17-Inputs!$B$4)*12,G587*(1+(((1+Inputs!D$21)*(1-Inputs!D$22))^(1/12)-1))+C588*Inputs!$B$13,G587))</f>
        <v>0</v>
      </c>
      <c r="H588" s="6">
        <f>IF(Inputs!$B$26&lt;&gt;"Ready","FIX INPUTS",SUM(E588:G588))</f>
        <v>0</v>
      </c>
      <c r="I588" s="6">
        <f>IF(Inputs!$B$26&lt;&gt;"Ready","FIX INPUTS",H588/(1+Inputs!D$23)^(MIN(A588,(Inputs!D$17-Inputs!$B$4)*12)/12))</f>
        <v>0</v>
      </c>
      <c r="J588" s="6">
        <f>IF(Inputs!$B$26&lt;&gt;"Ready","FIX INPUTS",C588+J587)</f>
        <v>0</v>
      </c>
      <c r="K588" s="6">
        <f>IF(Inputs!$B$26&lt;&gt;"Ready","FIX INPUTS",D588+K587)</f>
        <v>0</v>
      </c>
    </row>
    <row r="589" spans="1:11" ht="27.95" customHeight="1" x14ac:dyDescent="0.25">
      <c r="A589" s="1">
        <v>584</v>
      </c>
      <c r="B589" s="1">
        <f>IF(Inputs!$B$26&lt;&gt;"Ready","FIX INPUTS",Inputs!$B$4+A589/12)</f>
        <v>88.666666666666657</v>
      </c>
      <c r="C589" s="6">
        <f>IF(Inputs!$B$26&lt;&gt;"Ready","FIX INPUTS",IF(A589&lt;=(Inputs!D$17-Inputs!$B$4)*12,Inputs!D$18*(1+Inputs!D$20)^INT((A589-1)/12),0))</f>
        <v>0</v>
      </c>
      <c r="D589" s="6">
        <f>IF(Inputs!$B$26&lt;&gt;"Ready","FIX INPUTS",IF(A589&lt;=(Inputs!D$17-Inputs!$B$4)*12,Inputs!D$19,0))</f>
        <v>0</v>
      </c>
      <c r="E589" s="6">
        <f>IF(Inputs!$B$26&lt;&gt;"Ready","FIX INPUTS",IF(A589&lt;=(Inputs!D$17-Inputs!$B$4)*12,E588*(1+(((1+Inputs!D$21)*(1-Inputs!D$22))^(1/12)-1))+C589*Inputs!$B$11+D589,E588))</f>
        <v>0</v>
      </c>
      <c r="F589" s="6">
        <f>IF(Inputs!$B$26&lt;&gt;"Ready","FIX INPUTS",IF(A589&lt;=(Inputs!D$17-Inputs!$B$4)*12,F588*(1+(((1+Inputs!D$21)*(1-Inputs!D$22))^(1/12)-1))+C589*Inputs!$B$12,F588))</f>
        <v>0</v>
      </c>
      <c r="G589" s="6">
        <f>IF(Inputs!$B$26&lt;&gt;"Ready","FIX INPUTS",IF(A589&lt;=(Inputs!D$17-Inputs!$B$4)*12,G588*(1+(((1+Inputs!D$21)*(1-Inputs!D$22))^(1/12)-1))+C589*Inputs!$B$13,G588))</f>
        <v>0</v>
      </c>
      <c r="H589" s="6">
        <f>IF(Inputs!$B$26&lt;&gt;"Ready","FIX INPUTS",SUM(E589:G589))</f>
        <v>0</v>
      </c>
      <c r="I589" s="6">
        <f>IF(Inputs!$B$26&lt;&gt;"Ready","FIX INPUTS",H589/(1+Inputs!D$23)^(MIN(A589,(Inputs!D$17-Inputs!$B$4)*12)/12))</f>
        <v>0</v>
      </c>
      <c r="J589" s="6">
        <f>IF(Inputs!$B$26&lt;&gt;"Ready","FIX INPUTS",C589+J588)</f>
        <v>0</v>
      </c>
      <c r="K589" s="6">
        <f>IF(Inputs!$B$26&lt;&gt;"Ready","FIX INPUTS",D589+K588)</f>
        <v>0</v>
      </c>
    </row>
    <row r="590" spans="1:11" ht="27.95" customHeight="1" x14ac:dyDescent="0.25">
      <c r="A590" s="1">
        <v>585</v>
      </c>
      <c r="B590" s="1">
        <f>IF(Inputs!$B$26&lt;&gt;"Ready","FIX INPUTS",Inputs!$B$4+A590/12)</f>
        <v>88.75</v>
      </c>
      <c r="C590" s="6">
        <f>IF(Inputs!$B$26&lt;&gt;"Ready","FIX INPUTS",IF(A590&lt;=(Inputs!D$17-Inputs!$B$4)*12,Inputs!D$18*(1+Inputs!D$20)^INT((A590-1)/12),0))</f>
        <v>0</v>
      </c>
      <c r="D590" s="6">
        <f>IF(Inputs!$B$26&lt;&gt;"Ready","FIX INPUTS",IF(A590&lt;=(Inputs!D$17-Inputs!$B$4)*12,Inputs!D$19,0))</f>
        <v>0</v>
      </c>
      <c r="E590" s="6">
        <f>IF(Inputs!$B$26&lt;&gt;"Ready","FIX INPUTS",IF(A590&lt;=(Inputs!D$17-Inputs!$B$4)*12,E589*(1+(((1+Inputs!D$21)*(1-Inputs!D$22))^(1/12)-1))+C590*Inputs!$B$11+D590,E589))</f>
        <v>0</v>
      </c>
      <c r="F590" s="6">
        <f>IF(Inputs!$B$26&lt;&gt;"Ready","FIX INPUTS",IF(A590&lt;=(Inputs!D$17-Inputs!$B$4)*12,F589*(1+(((1+Inputs!D$21)*(1-Inputs!D$22))^(1/12)-1))+C590*Inputs!$B$12,F589))</f>
        <v>0</v>
      </c>
      <c r="G590" s="6">
        <f>IF(Inputs!$B$26&lt;&gt;"Ready","FIX INPUTS",IF(A590&lt;=(Inputs!D$17-Inputs!$B$4)*12,G589*(1+(((1+Inputs!D$21)*(1-Inputs!D$22))^(1/12)-1))+C590*Inputs!$B$13,G589))</f>
        <v>0</v>
      </c>
      <c r="H590" s="6">
        <f>IF(Inputs!$B$26&lt;&gt;"Ready","FIX INPUTS",SUM(E590:G590))</f>
        <v>0</v>
      </c>
      <c r="I590" s="6">
        <f>IF(Inputs!$B$26&lt;&gt;"Ready","FIX INPUTS",H590/(1+Inputs!D$23)^(MIN(A590,(Inputs!D$17-Inputs!$B$4)*12)/12))</f>
        <v>0</v>
      </c>
      <c r="J590" s="6">
        <f>IF(Inputs!$B$26&lt;&gt;"Ready","FIX INPUTS",C590+J589)</f>
        <v>0</v>
      </c>
      <c r="K590" s="6">
        <f>IF(Inputs!$B$26&lt;&gt;"Ready","FIX INPUTS",D590+K589)</f>
        <v>0</v>
      </c>
    </row>
    <row r="591" spans="1:11" ht="27.95" customHeight="1" x14ac:dyDescent="0.25">
      <c r="A591" s="1">
        <v>586</v>
      </c>
      <c r="B591" s="1">
        <f>IF(Inputs!$B$26&lt;&gt;"Ready","FIX INPUTS",Inputs!$B$4+A591/12)</f>
        <v>88.833333333333343</v>
      </c>
      <c r="C591" s="6">
        <f>IF(Inputs!$B$26&lt;&gt;"Ready","FIX INPUTS",IF(A591&lt;=(Inputs!D$17-Inputs!$B$4)*12,Inputs!D$18*(1+Inputs!D$20)^INT((A591-1)/12),0))</f>
        <v>0</v>
      </c>
      <c r="D591" s="6">
        <f>IF(Inputs!$B$26&lt;&gt;"Ready","FIX INPUTS",IF(A591&lt;=(Inputs!D$17-Inputs!$B$4)*12,Inputs!D$19,0))</f>
        <v>0</v>
      </c>
      <c r="E591" s="6">
        <f>IF(Inputs!$B$26&lt;&gt;"Ready","FIX INPUTS",IF(A591&lt;=(Inputs!D$17-Inputs!$B$4)*12,E590*(1+(((1+Inputs!D$21)*(1-Inputs!D$22))^(1/12)-1))+C591*Inputs!$B$11+D591,E590))</f>
        <v>0</v>
      </c>
      <c r="F591" s="6">
        <f>IF(Inputs!$B$26&lt;&gt;"Ready","FIX INPUTS",IF(A591&lt;=(Inputs!D$17-Inputs!$B$4)*12,F590*(1+(((1+Inputs!D$21)*(1-Inputs!D$22))^(1/12)-1))+C591*Inputs!$B$12,F590))</f>
        <v>0</v>
      </c>
      <c r="G591" s="6">
        <f>IF(Inputs!$B$26&lt;&gt;"Ready","FIX INPUTS",IF(A591&lt;=(Inputs!D$17-Inputs!$B$4)*12,G590*(1+(((1+Inputs!D$21)*(1-Inputs!D$22))^(1/12)-1))+C591*Inputs!$B$13,G590))</f>
        <v>0</v>
      </c>
      <c r="H591" s="6">
        <f>IF(Inputs!$B$26&lt;&gt;"Ready","FIX INPUTS",SUM(E591:G591))</f>
        <v>0</v>
      </c>
      <c r="I591" s="6">
        <f>IF(Inputs!$B$26&lt;&gt;"Ready","FIX INPUTS",H591/(1+Inputs!D$23)^(MIN(A591,(Inputs!D$17-Inputs!$B$4)*12)/12))</f>
        <v>0</v>
      </c>
      <c r="J591" s="6">
        <f>IF(Inputs!$B$26&lt;&gt;"Ready","FIX INPUTS",C591+J590)</f>
        <v>0</v>
      </c>
      <c r="K591" s="6">
        <f>IF(Inputs!$B$26&lt;&gt;"Ready","FIX INPUTS",D591+K590)</f>
        <v>0</v>
      </c>
    </row>
    <row r="592" spans="1:11" ht="27.95" customHeight="1" x14ac:dyDescent="0.25">
      <c r="A592" s="1">
        <v>587</v>
      </c>
      <c r="B592" s="1">
        <f>IF(Inputs!$B$26&lt;&gt;"Ready","FIX INPUTS",Inputs!$B$4+A592/12)</f>
        <v>88.916666666666657</v>
      </c>
      <c r="C592" s="6">
        <f>IF(Inputs!$B$26&lt;&gt;"Ready","FIX INPUTS",IF(A592&lt;=(Inputs!D$17-Inputs!$B$4)*12,Inputs!D$18*(1+Inputs!D$20)^INT((A592-1)/12),0))</f>
        <v>0</v>
      </c>
      <c r="D592" s="6">
        <f>IF(Inputs!$B$26&lt;&gt;"Ready","FIX INPUTS",IF(A592&lt;=(Inputs!D$17-Inputs!$B$4)*12,Inputs!D$19,0))</f>
        <v>0</v>
      </c>
      <c r="E592" s="6">
        <f>IF(Inputs!$B$26&lt;&gt;"Ready","FIX INPUTS",IF(A592&lt;=(Inputs!D$17-Inputs!$B$4)*12,E591*(1+(((1+Inputs!D$21)*(1-Inputs!D$22))^(1/12)-1))+C592*Inputs!$B$11+D592,E591))</f>
        <v>0</v>
      </c>
      <c r="F592" s="6">
        <f>IF(Inputs!$B$26&lt;&gt;"Ready","FIX INPUTS",IF(A592&lt;=(Inputs!D$17-Inputs!$B$4)*12,F591*(1+(((1+Inputs!D$21)*(1-Inputs!D$22))^(1/12)-1))+C592*Inputs!$B$12,F591))</f>
        <v>0</v>
      </c>
      <c r="G592" s="6">
        <f>IF(Inputs!$B$26&lt;&gt;"Ready","FIX INPUTS",IF(A592&lt;=(Inputs!D$17-Inputs!$B$4)*12,G591*(1+(((1+Inputs!D$21)*(1-Inputs!D$22))^(1/12)-1))+C592*Inputs!$B$13,G591))</f>
        <v>0</v>
      </c>
      <c r="H592" s="6">
        <f>IF(Inputs!$B$26&lt;&gt;"Ready","FIX INPUTS",SUM(E592:G592))</f>
        <v>0</v>
      </c>
      <c r="I592" s="6">
        <f>IF(Inputs!$B$26&lt;&gt;"Ready","FIX INPUTS",H592/(1+Inputs!D$23)^(MIN(A592,(Inputs!D$17-Inputs!$B$4)*12)/12))</f>
        <v>0</v>
      </c>
      <c r="J592" s="6">
        <f>IF(Inputs!$B$26&lt;&gt;"Ready","FIX INPUTS",C592+J591)</f>
        <v>0</v>
      </c>
      <c r="K592" s="6">
        <f>IF(Inputs!$B$26&lt;&gt;"Ready","FIX INPUTS",D592+K591)</f>
        <v>0</v>
      </c>
    </row>
    <row r="593" spans="1:11" ht="27.95" customHeight="1" x14ac:dyDescent="0.25">
      <c r="A593" s="1">
        <v>588</v>
      </c>
      <c r="B593" s="1">
        <f>IF(Inputs!$B$26&lt;&gt;"Ready","FIX INPUTS",Inputs!$B$4+A593/12)</f>
        <v>89</v>
      </c>
      <c r="C593" s="6">
        <f>IF(Inputs!$B$26&lt;&gt;"Ready","FIX INPUTS",IF(A593&lt;=(Inputs!D$17-Inputs!$B$4)*12,Inputs!D$18*(1+Inputs!D$20)^INT((A593-1)/12),0))</f>
        <v>0</v>
      </c>
      <c r="D593" s="6">
        <f>IF(Inputs!$B$26&lt;&gt;"Ready","FIX INPUTS",IF(A593&lt;=(Inputs!D$17-Inputs!$B$4)*12,Inputs!D$19,0))</f>
        <v>0</v>
      </c>
      <c r="E593" s="6">
        <f>IF(Inputs!$B$26&lt;&gt;"Ready","FIX INPUTS",IF(A593&lt;=(Inputs!D$17-Inputs!$B$4)*12,E592*(1+(((1+Inputs!D$21)*(1-Inputs!D$22))^(1/12)-1))+C593*Inputs!$B$11+D593,E592))</f>
        <v>0</v>
      </c>
      <c r="F593" s="6">
        <f>IF(Inputs!$B$26&lt;&gt;"Ready","FIX INPUTS",IF(A593&lt;=(Inputs!D$17-Inputs!$B$4)*12,F592*(1+(((1+Inputs!D$21)*(1-Inputs!D$22))^(1/12)-1))+C593*Inputs!$B$12,F592))</f>
        <v>0</v>
      </c>
      <c r="G593" s="6">
        <f>IF(Inputs!$B$26&lt;&gt;"Ready","FIX INPUTS",IF(A593&lt;=(Inputs!D$17-Inputs!$B$4)*12,G592*(1+(((1+Inputs!D$21)*(1-Inputs!D$22))^(1/12)-1))+C593*Inputs!$B$13,G592))</f>
        <v>0</v>
      </c>
      <c r="H593" s="6">
        <f>IF(Inputs!$B$26&lt;&gt;"Ready","FIX INPUTS",SUM(E593:G593))</f>
        <v>0</v>
      </c>
      <c r="I593" s="6">
        <f>IF(Inputs!$B$26&lt;&gt;"Ready","FIX INPUTS",H593/(1+Inputs!D$23)^(MIN(A593,(Inputs!D$17-Inputs!$B$4)*12)/12))</f>
        <v>0</v>
      </c>
      <c r="J593" s="6">
        <f>IF(Inputs!$B$26&lt;&gt;"Ready","FIX INPUTS",C593+J592)</f>
        <v>0</v>
      </c>
      <c r="K593" s="6">
        <f>IF(Inputs!$B$26&lt;&gt;"Ready","FIX INPUTS",D593+K592)</f>
        <v>0</v>
      </c>
    </row>
    <row r="594" spans="1:11" ht="27.95" customHeight="1" x14ac:dyDescent="0.25">
      <c r="A594" s="1">
        <v>589</v>
      </c>
      <c r="B594" s="1">
        <f>IF(Inputs!$B$26&lt;&gt;"Ready","FIX INPUTS",Inputs!$B$4+A594/12)</f>
        <v>89.083333333333343</v>
      </c>
      <c r="C594" s="6">
        <f>IF(Inputs!$B$26&lt;&gt;"Ready","FIX INPUTS",IF(A594&lt;=(Inputs!D$17-Inputs!$B$4)*12,Inputs!D$18*(1+Inputs!D$20)^INT((A594-1)/12),0))</f>
        <v>0</v>
      </c>
      <c r="D594" s="6">
        <f>IF(Inputs!$B$26&lt;&gt;"Ready","FIX INPUTS",IF(A594&lt;=(Inputs!D$17-Inputs!$B$4)*12,Inputs!D$19,0))</f>
        <v>0</v>
      </c>
      <c r="E594" s="6">
        <f>IF(Inputs!$B$26&lt;&gt;"Ready","FIX INPUTS",IF(A594&lt;=(Inputs!D$17-Inputs!$B$4)*12,E593*(1+(((1+Inputs!D$21)*(1-Inputs!D$22))^(1/12)-1))+C594*Inputs!$B$11+D594,E593))</f>
        <v>0</v>
      </c>
      <c r="F594" s="6">
        <f>IF(Inputs!$B$26&lt;&gt;"Ready","FIX INPUTS",IF(A594&lt;=(Inputs!D$17-Inputs!$B$4)*12,F593*(1+(((1+Inputs!D$21)*(1-Inputs!D$22))^(1/12)-1))+C594*Inputs!$B$12,F593))</f>
        <v>0</v>
      </c>
      <c r="G594" s="6">
        <f>IF(Inputs!$B$26&lt;&gt;"Ready","FIX INPUTS",IF(A594&lt;=(Inputs!D$17-Inputs!$B$4)*12,G593*(1+(((1+Inputs!D$21)*(1-Inputs!D$22))^(1/12)-1))+C594*Inputs!$B$13,G593))</f>
        <v>0</v>
      </c>
      <c r="H594" s="6">
        <f>IF(Inputs!$B$26&lt;&gt;"Ready","FIX INPUTS",SUM(E594:G594))</f>
        <v>0</v>
      </c>
      <c r="I594" s="6">
        <f>IF(Inputs!$B$26&lt;&gt;"Ready","FIX INPUTS",H594/(1+Inputs!D$23)^(MIN(A594,(Inputs!D$17-Inputs!$B$4)*12)/12))</f>
        <v>0</v>
      </c>
      <c r="J594" s="6">
        <f>IF(Inputs!$B$26&lt;&gt;"Ready","FIX INPUTS",C594+J593)</f>
        <v>0</v>
      </c>
      <c r="K594" s="6">
        <f>IF(Inputs!$B$26&lt;&gt;"Ready","FIX INPUTS",D594+K593)</f>
        <v>0</v>
      </c>
    </row>
    <row r="595" spans="1:11" ht="27.95" customHeight="1" x14ac:dyDescent="0.25">
      <c r="A595" s="1">
        <v>590</v>
      </c>
      <c r="B595" s="1">
        <f>IF(Inputs!$B$26&lt;&gt;"Ready","FIX INPUTS",Inputs!$B$4+A595/12)</f>
        <v>89.166666666666657</v>
      </c>
      <c r="C595" s="6">
        <f>IF(Inputs!$B$26&lt;&gt;"Ready","FIX INPUTS",IF(A595&lt;=(Inputs!D$17-Inputs!$B$4)*12,Inputs!D$18*(1+Inputs!D$20)^INT((A595-1)/12),0))</f>
        <v>0</v>
      </c>
      <c r="D595" s="6">
        <f>IF(Inputs!$B$26&lt;&gt;"Ready","FIX INPUTS",IF(A595&lt;=(Inputs!D$17-Inputs!$B$4)*12,Inputs!D$19,0))</f>
        <v>0</v>
      </c>
      <c r="E595" s="6">
        <f>IF(Inputs!$B$26&lt;&gt;"Ready","FIX INPUTS",IF(A595&lt;=(Inputs!D$17-Inputs!$B$4)*12,E594*(1+(((1+Inputs!D$21)*(1-Inputs!D$22))^(1/12)-1))+C595*Inputs!$B$11+D595,E594))</f>
        <v>0</v>
      </c>
      <c r="F595" s="6">
        <f>IF(Inputs!$B$26&lt;&gt;"Ready","FIX INPUTS",IF(A595&lt;=(Inputs!D$17-Inputs!$B$4)*12,F594*(1+(((1+Inputs!D$21)*(1-Inputs!D$22))^(1/12)-1))+C595*Inputs!$B$12,F594))</f>
        <v>0</v>
      </c>
      <c r="G595" s="6">
        <f>IF(Inputs!$B$26&lt;&gt;"Ready","FIX INPUTS",IF(A595&lt;=(Inputs!D$17-Inputs!$B$4)*12,G594*(1+(((1+Inputs!D$21)*(1-Inputs!D$22))^(1/12)-1))+C595*Inputs!$B$13,G594))</f>
        <v>0</v>
      </c>
      <c r="H595" s="6">
        <f>IF(Inputs!$B$26&lt;&gt;"Ready","FIX INPUTS",SUM(E595:G595))</f>
        <v>0</v>
      </c>
      <c r="I595" s="6">
        <f>IF(Inputs!$B$26&lt;&gt;"Ready","FIX INPUTS",H595/(1+Inputs!D$23)^(MIN(A595,(Inputs!D$17-Inputs!$B$4)*12)/12))</f>
        <v>0</v>
      </c>
      <c r="J595" s="6">
        <f>IF(Inputs!$B$26&lt;&gt;"Ready","FIX INPUTS",C595+J594)</f>
        <v>0</v>
      </c>
      <c r="K595" s="6">
        <f>IF(Inputs!$B$26&lt;&gt;"Ready","FIX INPUTS",D595+K594)</f>
        <v>0</v>
      </c>
    </row>
    <row r="596" spans="1:11" ht="27.95" customHeight="1" x14ac:dyDescent="0.25">
      <c r="A596" s="1">
        <v>591</v>
      </c>
      <c r="B596" s="1">
        <f>IF(Inputs!$B$26&lt;&gt;"Ready","FIX INPUTS",Inputs!$B$4+A596/12)</f>
        <v>89.25</v>
      </c>
      <c r="C596" s="6">
        <f>IF(Inputs!$B$26&lt;&gt;"Ready","FIX INPUTS",IF(A596&lt;=(Inputs!D$17-Inputs!$B$4)*12,Inputs!D$18*(1+Inputs!D$20)^INT((A596-1)/12),0))</f>
        <v>0</v>
      </c>
      <c r="D596" s="6">
        <f>IF(Inputs!$B$26&lt;&gt;"Ready","FIX INPUTS",IF(A596&lt;=(Inputs!D$17-Inputs!$B$4)*12,Inputs!D$19,0))</f>
        <v>0</v>
      </c>
      <c r="E596" s="6">
        <f>IF(Inputs!$B$26&lt;&gt;"Ready","FIX INPUTS",IF(A596&lt;=(Inputs!D$17-Inputs!$B$4)*12,E595*(1+(((1+Inputs!D$21)*(1-Inputs!D$22))^(1/12)-1))+C596*Inputs!$B$11+D596,E595))</f>
        <v>0</v>
      </c>
      <c r="F596" s="6">
        <f>IF(Inputs!$B$26&lt;&gt;"Ready","FIX INPUTS",IF(A596&lt;=(Inputs!D$17-Inputs!$B$4)*12,F595*(1+(((1+Inputs!D$21)*(1-Inputs!D$22))^(1/12)-1))+C596*Inputs!$B$12,F595))</f>
        <v>0</v>
      </c>
      <c r="G596" s="6">
        <f>IF(Inputs!$B$26&lt;&gt;"Ready","FIX INPUTS",IF(A596&lt;=(Inputs!D$17-Inputs!$B$4)*12,G595*(1+(((1+Inputs!D$21)*(1-Inputs!D$22))^(1/12)-1))+C596*Inputs!$B$13,G595))</f>
        <v>0</v>
      </c>
      <c r="H596" s="6">
        <f>IF(Inputs!$B$26&lt;&gt;"Ready","FIX INPUTS",SUM(E596:G596))</f>
        <v>0</v>
      </c>
      <c r="I596" s="6">
        <f>IF(Inputs!$B$26&lt;&gt;"Ready","FIX INPUTS",H596/(1+Inputs!D$23)^(MIN(A596,(Inputs!D$17-Inputs!$B$4)*12)/12))</f>
        <v>0</v>
      </c>
      <c r="J596" s="6">
        <f>IF(Inputs!$B$26&lt;&gt;"Ready","FIX INPUTS",C596+J595)</f>
        <v>0</v>
      </c>
      <c r="K596" s="6">
        <f>IF(Inputs!$B$26&lt;&gt;"Ready","FIX INPUTS",D596+K595)</f>
        <v>0</v>
      </c>
    </row>
    <row r="597" spans="1:11" ht="27.95" customHeight="1" x14ac:dyDescent="0.25">
      <c r="A597" s="1">
        <v>592</v>
      </c>
      <c r="B597" s="1">
        <f>IF(Inputs!$B$26&lt;&gt;"Ready","FIX INPUTS",Inputs!$B$4+A597/12)</f>
        <v>89.333333333333343</v>
      </c>
      <c r="C597" s="6">
        <f>IF(Inputs!$B$26&lt;&gt;"Ready","FIX INPUTS",IF(A597&lt;=(Inputs!D$17-Inputs!$B$4)*12,Inputs!D$18*(1+Inputs!D$20)^INT((A597-1)/12),0))</f>
        <v>0</v>
      </c>
      <c r="D597" s="6">
        <f>IF(Inputs!$B$26&lt;&gt;"Ready","FIX INPUTS",IF(A597&lt;=(Inputs!D$17-Inputs!$B$4)*12,Inputs!D$19,0))</f>
        <v>0</v>
      </c>
      <c r="E597" s="6">
        <f>IF(Inputs!$B$26&lt;&gt;"Ready","FIX INPUTS",IF(A597&lt;=(Inputs!D$17-Inputs!$B$4)*12,E596*(1+(((1+Inputs!D$21)*(1-Inputs!D$22))^(1/12)-1))+C597*Inputs!$B$11+D597,E596))</f>
        <v>0</v>
      </c>
      <c r="F597" s="6">
        <f>IF(Inputs!$B$26&lt;&gt;"Ready","FIX INPUTS",IF(A597&lt;=(Inputs!D$17-Inputs!$B$4)*12,F596*(1+(((1+Inputs!D$21)*(1-Inputs!D$22))^(1/12)-1))+C597*Inputs!$B$12,F596))</f>
        <v>0</v>
      </c>
      <c r="G597" s="6">
        <f>IF(Inputs!$B$26&lt;&gt;"Ready","FIX INPUTS",IF(A597&lt;=(Inputs!D$17-Inputs!$B$4)*12,G596*(1+(((1+Inputs!D$21)*(1-Inputs!D$22))^(1/12)-1))+C597*Inputs!$B$13,G596))</f>
        <v>0</v>
      </c>
      <c r="H597" s="6">
        <f>IF(Inputs!$B$26&lt;&gt;"Ready","FIX INPUTS",SUM(E597:G597))</f>
        <v>0</v>
      </c>
      <c r="I597" s="6">
        <f>IF(Inputs!$B$26&lt;&gt;"Ready","FIX INPUTS",H597/(1+Inputs!D$23)^(MIN(A597,(Inputs!D$17-Inputs!$B$4)*12)/12))</f>
        <v>0</v>
      </c>
      <c r="J597" s="6">
        <f>IF(Inputs!$B$26&lt;&gt;"Ready","FIX INPUTS",C597+J596)</f>
        <v>0</v>
      </c>
      <c r="K597" s="6">
        <f>IF(Inputs!$B$26&lt;&gt;"Ready","FIX INPUTS",D597+K596)</f>
        <v>0</v>
      </c>
    </row>
    <row r="598" spans="1:11" ht="27.95" customHeight="1" x14ac:dyDescent="0.25">
      <c r="A598" s="1">
        <v>593</v>
      </c>
      <c r="B598" s="1">
        <f>IF(Inputs!$B$26&lt;&gt;"Ready","FIX INPUTS",Inputs!$B$4+A598/12)</f>
        <v>89.416666666666657</v>
      </c>
      <c r="C598" s="6">
        <f>IF(Inputs!$B$26&lt;&gt;"Ready","FIX INPUTS",IF(A598&lt;=(Inputs!D$17-Inputs!$B$4)*12,Inputs!D$18*(1+Inputs!D$20)^INT((A598-1)/12),0))</f>
        <v>0</v>
      </c>
      <c r="D598" s="6">
        <f>IF(Inputs!$B$26&lt;&gt;"Ready","FIX INPUTS",IF(A598&lt;=(Inputs!D$17-Inputs!$B$4)*12,Inputs!D$19,0))</f>
        <v>0</v>
      </c>
      <c r="E598" s="6">
        <f>IF(Inputs!$B$26&lt;&gt;"Ready","FIX INPUTS",IF(A598&lt;=(Inputs!D$17-Inputs!$B$4)*12,E597*(1+(((1+Inputs!D$21)*(1-Inputs!D$22))^(1/12)-1))+C598*Inputs!$B$11+D598,E597))</f>
        <v>0</v>
      </c>
      <c r="F598" s="6">
        <f>IF(Inputs!$B$26&lt;&gt;"Ready","FIX INPUTS",IF(A598&lt;=(Inputs!D$17-Inputs!$B$4)*12,F597*(1+(((1+Inputs!D$21)*(1-Inputs!D$22))^(1/12)-1))+C598*Inputs!$B$12,F597))</f>
        <v>0</v>
      </c>
      <c r="G598" s="6">
        <f>IF(Inputs!$B$26&lt;&gt;"Ready","FIX INPUTS",IF(A598&lt;=(Inputs!D$17-Inputs!$B$4)*12,G597*(1+(((1+Inputs!D$21)*(1-Inputs!D$22))^(1/12)-1))+C598*Inputs!$B$13,G597))</f>
        <v>0</v>
      </c>
      <c r="H598" s="6">
        <f>IF(Inputs!$B$26&lt;&gt;"Ready","FIX INPUTS",SUM(E598:G598))</f>
        <v>0</v>
      </c>
      <c r="I598" s="6">
        <f>IF(Inputs!$B$26&lt;&gt;"Ready","FIX INPUTS",H598/(1+Inputs!D$23)^(MIN(A598,(Inputs!D$17-Inputs!$B$4)*12)/12))</f>
        <v>0</v>
      </c>
      <c r="J598" s="6">
        <f>IF(Inputs!$B$26&lt;&gt;"Ready","FIX INPUTS",C598+J597)</f>
        <v>0</v>
      </c>
      <c r="K598" s="6">
        <f>IF(Inputs!$B$26&lt;&gt;"Ready","FIX INPUTS",D598+K597)</f>
        <v>0</v>
      </c>
    </row>
    <row r="599" spans="1:11" ht="27.95" customHeight="1" x14ac:dyDescent="0.25">
      <c r="A599" s="1">
        <v>594</v>
      </c>
      <c r="B599" s="1">
        <f>IF(Inputs!$B$26&lt;&gt;"Ready","FIX INPUTS",Inputs!$B$4+A599/12)</f>
        <v>89.5</v>
      </c>
      <c r="C599" s="6">
        <f>IF(Inputs!$B$26&lt;&gt;"Ready","FIX INPUTS",IF(A599&lt;=(Inputs!D$17-Inputs!$B$4)*12,Inputs!D$18*(1+Inputs!D$20)^INT((A599-1)/12),0))</f>
        <v>0</v>
      </c>
      <c r="D599" s="6">
        <f>IF(Inputs!$B$26&lt;&gt;"Ready","FIX INPUTS",IF(A599&lt;=(Inputs!D$17-Inputs!$B$4)*12,Inputs!D$19,0))</f>
        <v>0</v>
      </c>
      <c r="E599" s="6">
        <f>IF(Inputs!$B$26&lt;&gt;"Ready","FIX INPUTS",IF(A599&lt;=(Inputs!D$17-Inputs!$B$4)*12,E598*(1+(((1+Inputs!D$21)*(1-Inputs!D$22))^(1/12)-1))+C599*Inputs!$B$11+D599,E598))</f>
        <v>0</v>
      </c>
      <c r="F599" s="6">
        <f>IF(Inputs!$B$26&lt;&gt;"Ready","FIX INPUTS",IF(A599&lt;=(Inputs!D$17-Inputs!$B$4)*12,F598*(1+(((1+Inputs!D$21)*(1-Inputs!D$22))^(1/12)-1))+C599*Inputs!$B$12,F598))</f>
        <v>0</v>
      </c>
      <c r="G599" s="6">
        <f>IF(Inputs!$B$26&lt;&gt;"Ready","FIX INPUTS",IF(A599&lt;=(Inputs!D$17-Inputs!$B$4)*12,G598*(1+(((1+Inputs!D$21)*(1-Inputs!D$22))^(1/12)-1))+C599*Inputs!$B$13,G598))</f>
        <v>0</v>
      </c>
      <c r="H599" s="6">
        <f>IF(Inputs!$B$26&lt;&gt;"Ready","FIX INPUTS",SUM(E599:G599))</f>
        <v>0</v>
      </c>
      <c r="I599" s="6">
        <f>IF(Inputs!$B$26&lt;&gt;"Ready","FIX INPUTS",H599/(1+Inputs!D$23)^(MIN(A599,(Inputs!D$17-Inputs!$B$4)*12)/12))</f>
        <v>0</v>
      </c>
      <c r="J599" s="6">
        <f>IF(Inputs!$B$26&lt;&gt;"Ready","FIX INPUTS",C599+J598)</f>
        <v>0</v>
      </c>
      <c r="K599" s="6">
        <f>IF(Inputs!$B$26&lt;&gt;"Ready","FIX INPUTS",D599+K598)</f>
        <v>0</v>
      </c>
    </row>
    <row r="600" spans="1:11" ht="27.95" customHeight="1" x14ac:dyDescent="0.25">
      <c r="A600" s="1">
        <v>595</v>
      </c>
      <c r="B600" s="1">
        <f>IF(Inputs!$B$26&lt;&gt;"Ready","FIX INPUTS",Inputs!$B$4+A600/12)</f>
        <v>89.583333333333343</v>
      </c>
      <c r="C600" s="6">
        <f>IF(Inputs!$B$26&lt;&gt;"Ready","FIX INPUTS",IF(A600&lt;=(Inputs!D$17-Inputs!$B$4)*12,Inputs!D$18*(1+Inputs!D$20)^INT((A600-1)/12),0))</f>
        <v>0</v>
      </c>
      <c r="D600" s="6">
        <f>IF(Inputs!$B$26&lt;&gt;"Ready","FIX INPUTS",IF(A600&lt;=(Inputs!D$17-Inputs!$B$4)*12,Inputs!D$19,0))</f>
        <v>0</v>
      </c>
      <c r="E600" s="6">
        <f>IF(Inputs!$B$26&lt;&gt;"Ready","FIX INPUTS",IF(A600&lt;=(Inputs!D$17-Inputs!$B$4)*12,E599*(1+(((1+Inputs!D$21)*(1-Inputs!D$22))^(1/12)-1))+C600*Inputs!$B$11+D600,E599))</f>
        <v>0</v>
      </c>
      <c r="F600" s="6">
        <f>IF(Inputs!$B$26&lt;&gt;"Ready","FIX INPUTS",IF(A600&lt;=(Inputs!D$17-Inputs!$B$4)*12,F599*(1+(((1+Inputs!D$21)*(1-Inputs!D$22))^(1/12)-1))+C600*Inputs!$B$12,F599))</f>
        <v>0</v>
      </c>
      <c r="G600" s="6">
        <f>IF(Inputs!$B$26&lt;&gt;"Ready","FIX INPUTS",IF(A600&lt;=(Inputs!D$17-Inputs!$B$4)*12,G599*(1+(((1+Inputs!D$21)*(1-Inputs!D$22))^(1/12)-1))+C600*Inputs!$B$13,G599))</f>
        <v>0</v>
      </c>
      <c r="H600" s="6">
        <f>IF(Inputs!$B$26&lt;&gt;"Ready","FIX INPUTS",SUM(E600:G600))</f>
        <v>0</v>
      </c>
      <c r="I600" s="6">
        <f>IF(Inputs!$B$26&lt;&gt;"Ready","FIX INPUTS",H600/(1+Inputs!D$23)^(MIN(A600,(Inputs!D$17-Inputs!$B$4)*12)/12))</f>
        <v>0</v>
      </c>
      <c r="J600" s="6">
        <f>IF(Inputs!$B$26&lt;&gt;"Ready","FIX INPUTS",C600+J599)</f>
        <v>0</v>
      </c>
      <c r="K600" s="6">
        <f>IF(Inputs!$B$26&lt;&gt;"Ready","FIX INPUTS",D600+K599)</f>
        <v>0</v>
      </c>
    </row>
    <row r="601" spans="1:11" ht="27.95" customHeight="1" x14ac:dyDescent="0.25">
      <c r="A601" s="1">
        <v>596</v>
      </c>
      <c r="B601" s="1">
        <f>IF(Inputs!$B$26&lt;&gt;"Ready","FIX INPUTS",Inputs!$B$4+A601/12)</f>
        <v>89.666666666666657</v>
      </c>
      <c r="C601" s="6">
        <f>IF(Inputs!$B$26&lt;&gt;"Ready","FIX INPUTS",IF(A601&lt;=(Inputs!D$17-Inputs!$B$4)*12,Inputs!D$18*(1+Inputs!D$20)^INT((A601-1)/12),0))</f>
        <v>0</v>
      </c>
      <c r="D601" s="6">
        <f>IF(Inputs!$B$26&lt;&gt;"Ready","FIX INPUTS",IF(A601&lt;=(Inputs!D$17-Inputs!$B$4)*12,Inputs!D$19,0))</f>
        <v>0</v>
      </c>
      <c r="E601" s="6">
        <f>IF(Inputs!$B$26&lt;&gt;"Ready","FIX INPUTS",IF(A601&lt;=(Inputs!D$17-Inputs!$B$4)*12,E600*(1+(((1+Inputs!D$21)*(1-Inputs!D$22))^(1/12)-1))+C601*Inputs!$B$11+D601,E600))</f>
        <v>0</v>
      </c>
      <c r="F601" s="6">
        <f>IF(Inputs!$B$26&lt;&gt;"Ready","FIX INPUTS",IF(A601&lt;=(Inputs!D$17-Inputs!$B$4)*12,F600*(1+(((1+Inputs!D$21)*(1-Inputs!D$22))^(1/12)-1))+C601*Inputs!$B$12,F600))</f>
        <v>0</v>
      </c>
      <c r="G601" s="6">
        <f>IF(Inputs!$B$26&lt;&gt;"Ready","FIX INPUTS",IF(A601&lt;=(Inputs!D$17-Inputs!$B$4)*12,G600*(1+(((1+Inputs!D$21)*(1-Inputs!D$22))^(1/12)-1))+C601*Inputs!$B$13,G600))</f>
        <v>0</v>
      </c>
      <c r="H601" s="6">
        <f>IF(Inputs!$B$26&lt;&gt;"Ready","FIX INPUTS",SUM(E601:G601))</f>
        <v>0</v>
      </c>
      <c r="I601" s="6">
        <f>IF(Inputs!$B$26&lt;&gt;"Ready","FIX INPUTS",H601/(1+Inputs!D$23)^(MIN(A601,(Inputs!D$17-Inputs!$B$4)*12)/12))</f>
        <v>0</v>
      </c>
      <c r="J601" s="6">
        <f>IF(Inputs!$B$26&lt;&gt;"Ready","FIX INPUTS",C601+J600)</f>
        <v>0</v>
      </c>
      <c r="K601" s="6">
        <f>IF(Inputs!$B$26&lt;&gt;"Ready","FIX INPUTS",D601+K600)</f>
        <v>0</v>
      </c>
    </row>
    <row r="602" spans="1:11" ht="27.95" customHeight="1" x14ac:dyDescent="0.25">
      <c r="A602" s="1">
        <v>597</v>
      </c>
      <c r="B602" s="1">
        <f>IF(Inputs!$B$26&lt;&gt;"Ready","FIX INPUTS",Inputs!$B$4+A602/12)</f>
        <v>89.75</v>
      </c>
      <c r="C602" s="6">
        <f>IF(Inputs!$B$26&lt;&gt;"Ready","FIX INPUTS",IF(A602&lt;=(Inputs!D$17-Inputs!$B$4)*12,Inputs!D$18*(1+Inputs!D$20)^INT((A602-1)/12),0))</f>
        <v>0</v>
      </c>
      <c r="D602" s="6">
        <f>IF(Inputs!$B$26&lt;&gt;"Ready","FIX INPUTS",IF(A602&lt;=(Inputs!D$17-Inputs!$B$4)*12,Inputs!D$19,0))</f>
        <v>0</v>
      </c>
      <c r="E602" s="6">
        <f>IF(Inputs!$B$26&lt;&gt;"Ready","FIX INPUTS",IF(A602&lt;=(Inputs!D$17-Inputs!$B$4)*12,E601*(1+(((1+Inputs!D$21)*(1-Inputs!D$22))^(1/12)-1))+C602*Inputs!$B$11+D602,E601))</f>
        <v>0</v>
      </c>
      <c r="F602" s="6">
        <f>IF(Inputs!$B$26&lt;&gt;"Ready","FIX INPUTS",IF(A602&lt;=(Inputs!D$17-Inputs!$B$4)*12,F601*(1+(((1+Inputs!D$21)*(1-Inputs!D$22))^(1/12)-1))+C602*Inputs!$B$12,F601))</f>
        <v>0</v>
      </c>
      <c r="G602" s="6">
        <f>IF(Inputs!$B$26&lt;&gt;"Ready","FIX INPUTS",IF(A602&lt;=(Inputs!D$17-Inputs!$B$4)*12,G601*(1+(((1+Inputs!D$21)*(1-Inputs!D$22))^(1/12)-1))+C602*Inputs!$B$13,G601))</f>
        <v>0</v>
      </c>
      <c r="H602" s="6">
        <f>IF(Inputs!$B$26&lt;&gt;"Ready","FIX INPUTS",SUM(E602:G602))</f>
        <v>0</v>
      </c>
      <c r="I602" s="6">
        <f>IF(Inputs!$B$26&lt;&gt;"Ready","FIX INPUTS",H602/(1+Inputs!D$23)^(MIN(A602,(Inputs!D$17-Inputs!$B$4)*12)/12))</f>
        <v>0</v>
      </c>
      <c r="J602" s="6">
        <f>IF(Inputs!$B$26&lt;&gt;"Ready","FIX INPUTS",C602+J601)</f>
        <v>0</v>
      </c>
      <c r="K602" s="6">
        <f>IF(Inputs!$B$26&lt;&gt;"Ready","FIX INPUTS",D602+K601)</f>
        <v>0</v>
      </c>
    </row>
    <row r="603" spans="1:11" ht="27.95" customHeight="1" x14ac:dyDescent="0.25">
      <c r="A603" s="1">
        <v>598</v>
      </c>
      <c r="B603" s="1">
        <f>IF(Inputs!$B$26&lt;&gt;"Ready","FIX INPUTS",Inputs!$B$4+A603/12)</f>
        <v>89.833333333333343</v>
      </c>
      <c r="C603" s="6">
        <f>IF(Inputs!$B$26&lt;&gt;"Ready","FIX INPUTS",IF(A603&lt;=(Inputs!D$17-Inputs!$B$4)*12,Inputs!D$18*(1+Inputs!D$20)^INT((A603-1)/12),0))</f>
        <v>0</v>
      </c>
      <c r="D603" s="6">
        <f>IF(Inputs!$B$26&lt;&gt;"Ready","FIX INPUTS",IF(A603&lt;=(Inputs!D$17-Inputs!$B$4)*12,Inputs!D$19,0))</f>
        <v>0</v>
      </c>
      <c r="E603" s="6">
        <f>IF(Inputs!$B$26&lt;&gt;"Ready","FIX INPUTS",IF(A603&lt;=(Inputs!D$17-Inputs!$B$4)*12,E602*(1+(((1+Inputs!D$21)*(1-Inputs!D$22))^(1/12)-1))+C603*Inputs!$B$11+D603,E602))</f>
        <v>0</v>
      </c>
      <c r="F603" s="6">
        <f>IF(Inputs!$B$26&lt;&gt;"Ready","FIX INPUTS",IF(A603&lt;=(Inputs!D$17-Inputs!$B$4)*12,F602*(1+(((1+Inputs!D$21)*(1-Inputs!D$22))^(1/12)-1))+C603*Inputs!$B$12,F602))</f>
        <v>0</v>
      </c>
      <c r="G603" s="6">
        <f>IF(Inputs!$B$26&lt;&gt;"Ready","FIX INPUTS",IF(A603&lt;=(Inputs!D$17-Inputs!$B$4)*12,G602*(1+(((1+Inputs!D$21)*(1-Inputs!D$22))^(1/12)-1))+C603*Inputs!$B$13,G602))</f>
        <v>0</v>
      </c>
      <c r="H603" s="6">
        <f>IF(Inputs!$B$26&lt;&gt;"Ready","FIX INPUTS",SUM(E603:G603))</f>
        <v>0</v>
      </c>
      <c r="I603" s="6">
        <f>IF(Inputs!$B$26&lt;&gt;"Ready","FIX INPUTS",H603/(1+Inputs!D$23)^(MIN(A603,(Inputs!D$17-Inputs!$B$4)*12)/12))</f>
        <v>0</v>
      </c>
      <c r="J603" s="6">
        <f>IF(Inputs!$B$26&lt;&gt;"Ready","FIX INPUTS",C603+J602)</f>
        <v>0</v>
      </c>
      <c r="K603" s="6">
        <f>IF(Inputs!$B$26&lt;&gt;"Ready","FIX INPUTS",D603+K602)</f>
        <v>0</v>
      </c>
    </row>
    <row r="604" spans="1:11" ht="27.95" customHeight="1" x14ac:dyDescent="0.25">
      <c r="A604" s="1">
        <v>599</v>
      </c>
      <c r="B604" s="1">
        <f>IF(Inputs!$B$26&lt;&gt;"Ready","FIX INPUTS",Inputs!$B$4+A604/12)</f>
        <v>89.916666666666657</v>
      </c>
      <c r="C604" s="6">
        <f>IF(Inputs!$B$26&lt;&gt;"Ready","FIX INPUTS",IF(A604&lt;=(Inputs!D$17-Inputs!$B$4)*12,Inputs!D$18*(1+Inputs!D$20)^INT((A604-1)/12),0))</f>
        <v>0</v>
      </c>
      <c r="D604" s="6">
        <f>IF(Inputs!$B$26&lt;&gt;"Ready","FIX INPUTS",IF(A604&lt;=(Inputs!D$17-Inputs!$B$4)*12,Inputs!D$19,0))</f>
        <v>0</v>
      </c>
      <c r="E604" s="6">
        <f>IF(Inputs!$B$26&lt;&gt;"Ready","FIX INPUTS",IF(A604&lt;=(Inputs!D$17-Inputs!$B$4)*12,E603*(1+(((1+Inputs!D$21)*(1-Inputs!D$22))^(1/12)-1))+C604*Inputs!$B$11+D604,E603))</f>
        <v>0</v>
      </c>
      <c r="F604" s="6">
        <f>IF(Inputs!$B$26&lt;&gt;"Ready","FIX INPUTS",IF(A604&lt;=(Inputs!D$17-Inputs!$B$4)*12,F603*(1+(((1+Inputs!D$21)*(1-Inputs!D$22))^(1/12)-1))+C604*Inputs!$B$12,F603))</f>
        <v>0</v>
      </c>
      <c r="G604" s="6">
        <f>IF(Inputs!$B$26&lt;&gt;"Ready","FIX INPUTS",IF(A604&lt;=(Inputs!D$17-Inputs!$B$4)*12,G603*(1+(((1+Inputs!D$21)*(1-Inputs!D$22))^(1/12)-1))+C604*Inputs!$B$13,G603))</f>
        <v>0</v>
      </c>
      <c r="H604" s="6">
        <f>IF(Inputs!$B$26&lt;&gt;"Ready","FIX INPUTS",SUM(E604:G604))</f>
        <v>0</v>
      </c>
      <c r="I604" s="6">
        <f>IF(Inputs!$B$26&lt;&gt;"Ready","FIX INPUTS",H604/(1+Inputs!D$23)^(MIN(A604,(Inputs!D$17-Inputs!$B$4)*12)/12))</f>
        <v>0</v>
      </c>
      <c r="J604" s="6">
        <f>IF(Inputs!$B$26&lt;&gt;"Ready","FIX INPUTS",C604+J603)</f>
        <v>0</v>
      </c>
      <c r="K604" s="6">
        <f>IF(Inputs!$B$26&lt;&gt;"Ready","FIX INPUTS",D604+K603)</f>
        <v>0</v>
      </c>
    </row>
    <row r="605" spans="1:11" ht="27.95" customHeight="1" x14ac:dyDescent="0.25">
      <c r="A605" s="1">
        <v>600</v>
      </c>
      <c r="B605" s="1">
        <f>IF(Inputs!$B$26&lt;&gt;"Ready","FIX INPUTS",Inputs!$B$4+A605/12)</f>
        <v>90</v>
      </c>
      <c r="C605" s="6">
        <f>IF(Inputs!$B$26&lt;&gt;"Ready","FIX INPUTS",IF(A605&lt;=(Inputs!D$17-Inputs!$B$4)*12,Inputs!D$18*(1+Inputs!D$20)^INT((A605-1)/12),0))</f>
        <v>0</v>
      </c>
      <c r="D605" s="6">
        <f>IF(Inputs!$B$26&lt;&gt;"Ready","FIX INPUTS",IF(A605&lt;=(Inputs!D$17-Inputs!$B$4)*12,Inputs!D$19,0))</f>
        <v>0</v>
      </c>
      <c r="E605" s="6">
        <f>IF(Inputs!$B$26&lt;&gt;"Ready","FIX INPUTS",IF(A605&lt;=(Inputs!D$17-Inputs!$B$4)*12,E604*(1+(((1+Inputs!D$21)*(1-Inputs!D$22))^(1/12)-1))+C605*Inputs!$B$11+D605,E604))</f>
        <v>0</v>
      </c>
      <c r="F605" s="6">
        <f>IF(Inputs!$B$26&lt;&gt;"Ready","FIX INPUTS",IF(A605&lt;=(Inputs!D$17-Inputs!$B$4)*12,F604*(1+(((1+Inputs!D$21)*(1-Inputs!D$22))^(1/12)-1))+C605*Inputs!$B$12,F604))</f>
        <v>0</v>
      </c>
      <c r="G605" s="6">
        <f>IF(Inputs!$B$26&lt;&gt;"Ready","FIX INPUTS",IF(A605&lt;=(Inputs!D$17-Inputs!$B$4)*12,G604*(1+(((1+Inputs!D$21)*(1-Inputs!D$22))^(1/12)-1))+C605*Inputs!$B$13,G604))</f>
        <v>0</v>
      </c>
      <c r="H605" s="6">
        <f>IF(Inputs!$B$26&lt;&gt;"Ready","FIX INPUTS",SUM(E605:G605))</f>
        <v>0</v>
      </c>
      <c r="I605" s="6">
        <f>IF(Inputs!$B$26&lt;&gt;"Ready","FIX INPUTS",H605/(1+Inputs!D$23)^(MIN(A605,(Inputs!D$17-Inputs!$B$4)*12)/12))</f>
        <v>0</v>
      </c>
      <c r="J605" s="6">
        <f>IF(Inputs!$B$26&lt;&gt;"Ready","FIX INPUTS",C605+J604)</f>
        <v>0</v>
      </c>
      <c r="K605" s="6">
        <f>IF(Inputs!$B$26&lt;&gt;"Ready","FIX INPUTS",D605+K604)</f>
        <v>0</v>
      </c>
    </row>
  </sheetData>
  <sheetProtection sheet="1" objects="1" scenarios="1"/>
  <mergeCells count="2">
    <mergeCell ref="A1:K1"/>
    <mergeCell ref="A2:K2"/>
  </mergeCells>
  <pageMargins left="0.3" right="0.3" top="0.4" bottom="0.4" header="0.2" footer="0.2"/>
  <pageSetup scale="65" orientation="landscape" r:id="rId1"/>
  <headerFooter>
    <oddFooter>&amp;CGroundwell Press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Overview</vt:lpstr>
      <vt:lpstr>Goal Bridge</vt:lpstr>
      <vt:lpstr>Guide</vt:lpstr>
      <vt:lpstr>Inputs</vt:lpstr>
      <vt:lpstr>Results</vt:lpstr>
      <vt:lpstr>Scenario A</vt:lpstr>
      <vt:lpstr>Scenario B</vt:lpstr>
      <vt:lpstr>Scenario C</vt:lpstr>
      <vt:lpstr>Guide!Print_Area</vt:lpstr>
      <vt:lpstr>Inputs!Print_Area</vt:lpstr>
      <vt:lpstr>Overview!Print_Area</vt:lpstr>
      <vt:lpstr>Results!Print_Area</vt:lpstr>
      <vt:lpstr>'Scenario A'!Print_Area</vt:lpstr>
      <vt:lpstr>'Scenario B'!Print_Area</vt:lpstr>
      <vt:lpstr>'Scenario C'!Print_Area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created xsi:type="dcterms:W3CDTF">2026-10-03T03:07:46Z</dcterms:created>
  <dcterms:modified xsi:type="dcterms:W3CDTF">2026-10-03T03:12:39Z</dcterms:modified>
</cp:coreProperties>
</file>